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yto2\src\designs\MEGAtest\"/>
    </mc:Choice>
  </mc:AlternateContent>
  <xr:revisionPtr revIDLastSave="0" documentId="13_ncr:1_{1E6E9435-A803-49A5-886F-F74ABD08207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table">Sheet1!$A$15:$J$37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C9" i="1"/>
  <c r="B9" i="1"/>
  <c r="E7" i="1"/>
  <c r="E11" i="1" s="1"/>
  <c r="D7" i="1"/>
  <c r="D11" i="1" s="1"/>
  <c r="C7" i="1"/>
  <c r="C11" i="1" s="1"/>
  <c r="B7" i="1"/>
  <c r="B11" i="1" s="1"/>
  <c r="O22" i="1"/>
  <c r="O32" i="1"/>
  <c r="O23" i="1"/>
  <c r="O24" i="1"/>
  <c r="O29" i="1"/>
  <c r="O19" i="1"/>
  <c r="O18" i="1"/>
  <c r="O20" i="1"/>
  <c r="O30" i="1"/>
  <c r="O35" i="1"/>
  <c r="O36" i="1"/>
  <c r="O37" i="1"/>
  <c r="O31" i="1"/>
  <c r="O15" i="1"/>
  <c r="O26" i="1"/>
  <c r="O25" i="1"/>
  <c r="O27" i="1"/>
  <c r="O16" i="1"/>
  <c r="O28" i="1"/>
  <c r="O21" i="1"/>
  <c r="O17" i="1"/>
  <c r="O34" i="1"/>
  <c r="O33" i="1"/>
  <c r="C43" i="1"/>
  <c r="B43" i="1"/>
  <c r="L235" i="1" a="1"/>
  <c r="L235" i="1" s="1"/>
  <c r="B235" i="1" a="1"/>
  <c r="B235" i="1" s="1"/>
  <c r="L234" i="1" a="1"/>
  <c r="L234" i="1" s="1"/>
  <c r="B234" i="1" a="1"/>
  <c r="B234" i="1" s="1"/>
  <c r="L233" i="1" a="1"/>
  <c r="L233" i="1" s="1"/>
  <c r="B233" i="1" a="1"/>
  <c r="B233" i="1" s="1"/>
  <c r="L232" i="1" a="1"/>
  <c r="L232" i="1" s="1"/>
  <c r="B232" i="1" a="1"/>
  <c r="B232" i="1" s="1"/>
  <c r="L231" i="1" a="1"/>
  <c r="L231" i="1" s="1"/>
  <c r="B231" i="1" a="1"/>
  <c r="B231" i="1" s="1"/>
  <c r="L230" i="1" a="1"/>
  <c r="L230" i="1" s="1"/>
  <c r="B230" i="1" a="1"/>
  <c r="B230" i="1" s="1"/>
  <c r="L229" i="1" a="1"/>
  <c r="L229" i="1" s="1"/>
  <c r="B229" i="1" a="1"/>
  <c r="B229" i="1" s="1"/>
  <c r="L228" i="1" a="1"/>
  <c r="L228" i="1" s="1"/>
  <c r="B228" i="1" a="1"/>
  <c r="B228" i="1" s="1"/>
  <c r="L227" i="1" a="1"/>
  <c r="L227" i="1" s="1"/>
  <c r="B227" i="1" a="1"/>
  <c r="B227" i="1" s="1"/>
  <c r="L226" i="1" a="1"/>
  <c r="L226" i="1" s="1"/>
  <c r="B226" i="1" a="1"/>
  <c r="B226" i="1" s="1"/>
  <c r="L225" i="1" a="1"/>
  <c r="L225" i="1" s="1"/>
  <c r="B225" i="1" a="1"/>
  <c r="B225" i="1" s="1"/>
  <c r="L224" i="1" a="1"/>
  <c r="L224" i="1" s="1"/>
  <c r="B224" i="1" a="1"/>
  <c r="B224" i="1" s="1"/>
  <c r="L223" i="1" a="1"/>
  <c r="L223" i="1" s="1"/>
  <c r="B223" i="1" a="1"/>
  <c r="B223" i="1" s="1"/>
  <c r="L222" i="1" a="1"/>
  <c r="L222" i="1" s="1"/>
  <c r="B222" i="1" a="1"/>
  <c r="B222" i="1" s="1"/>
  <c r="L221" i="1" a="1"/>
  <c r="L221" i="1" s="1"/>
  <c r="B221" i="1" a="1"/>
  <c r="B221" i="1" s="1"/>
  <c r="L220" i="1" a="1"/>
  <c r="L220" i="1" s="1"/>
  <c r="B220" i="1" a="1"/>
  <c r="B220" i="1" s="1"/>
  <c r="L219" i="1" a="1"/>
  <c r="L219" i="1" s="1"/>
  <c r="B219" i="1" a="1"/>
  <c r="B219" i="1" s="1"/>
  <c r="L218" i="1" a="1"/>
  <c r="L218" i="1" s="1"/>
  <c r="B218" i="1" a="1"/>
  <c r="B218" i="1" s="1"/>
  <c r="L217" i="1" a="1"/>
  <c r="L217" i="1" s="1"/>
  <c r="B217" i="1" a="1"/>
  <c r="B217" i="1" s="1"/>
  <c r="L216" i="1" a="1"/>
  <c r="L216" i="1" s="1"/>
  <c r="B216" i="1" a="1"/>
  <c r="B216" i="1" s="1"/>
  <c r="L215" i="1" a="1"/>
  <c r="L215" i="1" s="1"/>
  <c r="B215" i="1" a="1"/>
  <c r="B215" i="1" s="1"/>
  <c r="L214" i="1" a="1"/>
  <c r="L214" i="1" s="1"/>
  <c r="B214" i="1" a="1"/>
  <c r="B214" i="1" s="1"/>
  <c r="L213" i="1" a="1"/>
  <c r="L213" i="1" s="1"/>
  <c r="B213" i="1" a="1"/>
  <c r="B213" i="1" s="1"/>
  <c r="L212" i="1" a="1"/>
  <c r="L212" i="1" s="1"/>
  <c r="B212" i="1" a="1"/>
  <c r="B212" i="1" s="1"/>
  <c r="L211" i="1" a="1"/>
  <c r="L211" i="1" s="1"/>
  <c r="B211" i="1" a="1"/>
  <c r="B211" i="1" s="1"/>
  <c r="L210" i="1" a="1"/>
  <c r="L210" i="1" s="1"/>
  <c r="B210" i="1" a="1"/>
  <c r="B210" i="1" s="1"/>
  <c r="L209" i="1" a="1"/>
  <c r="L209" i="1" s="1"/>
  <c r="B209" i="1" a="1"/>
  <c r="B209" i="1" s="1"/>
  <c r="L208" i="1" a="1"/>
  <c r="L208" i="1" s="1"/>
  <c r="B208" i="1" a="1"/>
  <c r="B208" i="1" s="1"/>
  <c r="L207" i="1" a="1"/>
  <c r="L207" i="1" s="1"/>
  <c r="B207" i="1" a="1"/>
  <c r="B207" i="1" s="1"/>
  <c r="L206" i="1" a="1"/>
  <c r="L206" i="1" s="1"/>
  <c r="B206" i="1" a="1"/>
  <c r="B206" i="1" s="1"/>
  <c r="L205" i="1" a="1"/>
  <c r="L205" i="1" s="1"/>
  <c r="B205" i="1" a="1"/>
  <c r="B205" i="1" s="1"/>
  <c r="L204" i="1" a="1"/>
  <c r="L204" i="1" s="1"/>
  <c r="B204" i="1" a="1"/>
  <c r="B204" i="1" s="1"/>
  <c r="L203" i="1" a="1"/>
  <c r="L203" i="1" s="1"/>
  <c r="B203" i="1" a="1"/>
  <c r="B203" i="1" s="1"/>
  <c r="L202" i="1" a="1"/>
  <c r="L202" i="1" s="1"/>
  <c r="B202" i="1" a="1"/>
  <c r="B202" i="1" s="1"/>
  <c r="L201" i="1" a="1"/>
  <c r="L201" i="1" s="1"/>
  <c r="B201" i="1" a="1"/>
  <c r="B201" i="1" s="1"/>
  <c r="L200" i="1" a="1"/>
  <c r="L200" i="1" s="1"/>
  <c r="B200" i="1" a="1"/>
  <c r="B200" i="1" s="1"/>
  <c r="L199" i="1" a="1"/>
  <c r="L199" i="1" s="1"/>
  <c r="B199" i="1" a="1"/>
  <c r="B199" i="1" s="1"/>
  <c r="L198" i="1" a="1"/>
  <c r="L198" i="1" s="1"/>
  <c r="B198" i="1" a="1"/>
  <c r="B198" i="1" s="1"/>
  <c r="L197" i="1" a="1"/>
  <c r="L197" i="1" s="1"/>
  <c r="B197" i="1" a="1"/>
  <c r="B197" i="1" s="1"/>
  <c r="L196" i="1" a="1"/>
  <c r="L196" i="1" s="1"/>
  <c r="B196" i="1" a="1"/>
  <c r="B196" i="1" s="1"/>
  <c r="L195" i="1" a="1"/>
  <c r="L195" i="1" s="1"/>
  <c r="B195" i="1" a="1"/>
  <c r="B195" i="1" s="1"/>
  <c r="L194" i="1" a="1"/>
  <c r="L194" i="1" s="1"/>
  <c r="B194" i="1" a="1"/>
  <c r="B194" i="1" s="1"/>
  <c r="L193" i="1" a="1"/>
  <c r="L193" i="1" s="1"/>
  <c r="B193" i="1" a="1"/>
  <c r="B193" i="1" s="1"/>
  <c r="L192" i="1" a="1"/>
  <c r="L192" i="1" s="1"/>
  <c r="B192" i="1" a="1"/>
  <c r="B192" i="1" s="1"/>
  <c r="L191" i="1" a="1"/>
  <c r="L191" i="1" s="1"/>
  <c r="B191" i="1" a="1"/>
  <c r="B191" i="1" s="1"/>
  <c r="L190" i="1" a="1"/>
  <c r="L190" i="1" s="1"/>
  <c r="B190" i="1" a="1"/>
  <c r="B190" i="1" s="1"/>
  <c r="L189" i="1" a="1"/>
  <c r="L189" i="1" s="1"/>
  <c r="B189" i="1" a="1"/>
  <c r="B189" i="1" s="1"/>
  <c r="L188" i="1" a="1"/>
  <c r="L188" i="1" s="1"/>
  <c r="B188" i="1" a="1"/>
  <c r="B188" i="1" s="1"/>
  <c r="L187" i="1" a="1"/>
  <c r="L187" i="1" s="1"/>
  <c r="B187" i="1" a="1"/>
  <c r="B187" i="1" s="1"/>
  <c r="L186" i="1" a="1"/>
  <c r="L186" i="1" s="1"/>
  <c r="B186" i="1" a="1"/>
  <c r="B186" i="1" s="1"/>
  <c r="L185" i="1" a="1"/>
  <c r="L185" i="1" s="1"/>
  <c r="B185" i="1" a="1"/>
  <c r="B185" i="1" s="1"/>
  <c r="L184" i="1" a="1"/>
  <c r="L184" i="1" s="1"/>
  <c r="B184" i="1" a="1"/>
  <c r="B184" i="1" s="1"/>
  <c r="L183" i="1" a="1"/>
  <c r="L183" i="1" s="1"/>
  <c r="B183" i="1" a="1"/>
  <c r="B183" i="1" s="1"/>
  <c r="L182" i="1" a="1"/>
  <c r="L182" i="1" s="1"/>
  <c r="B182" i="1" a="1"/>
  <c r="B182" i="1" s="1"/>
  <c r="L181" i="1" a="1"/>
  <c r="L181" i="1" s="1"/>
  <c r="B181" i="1" a="1"/>
  <c r="B181" i="1" s="1"/>
  <c r="L180" i="1" a="1"/>
  <c r="L180" i="1" s="1"/>
  <c r="B180" i="1" a="1"/>
  <c r="B180" i="1" s="1"/>
  <c r="L179" i="1" a="1"/>
  <c r="L179" i="1" s="1"/>
  <c r="B179" i="1" a="1"/>
  <c r="B179" i="1" s="1"/>
  <c r="L178" i="1" a="1"/>
  <c r="L178" i="1" s="1"/>
  <c r="B178" i="1" a="1"/>
  <c r="B178" i="1" s="1"/>
  <c r="L177" i="1" a="1"/>
  <c r="L177" i="1" s="1"/>
  <c r="B177" i="1" a="1"/>
  <c r="B177" i="1" s="1"/>
  <c r="L176" i="1" a="1"/>
  <c r="L176" i="1" s="1"/>
  <c r="B176" i="1" a="1"/>
  <c r="B176" i="1" s="1"/>
  <c r="L175" i="1" a="1"/>
  <c r="L175" i="1" s="1"/>
  <c r="B175" i="1" a="1"/>
  <c r="B175" i="1" s="1"/>
  <c r="L174" i="1" a="1"/>
  <c r="L174" i="1" s="1"/>
  <c r="B174" i="1" a="1"/>
  <c r="B174" i="1" s="1"/>
  <c r="L173" i="1" a="1"/>
  <c r="L173" i="1" s="1"/>
  <c r="B173" i="1" a="1"/>
  <c r="B173" i="1" s="1"/>
  <c r="L172" i="1" a="1"/>
  <c r="L172" i="1" s="1"/>
  <c r="B172" i="1" a="1"/>
  <c r="B172" i="1" s="1"/>
  <c r="L171" i="1" a="1"/>
  <c r="L171" i="1" s="1"/>
  <c r="B171" i="1" a="1"/>
  <c r="B171" i="1" s="1"/>
  <c r="L170" i="1" a="1"/>
  <c r="L170" i="1" s="1"/>
  <c r="B170" i="1" a="1"/>
  <c r="B170" i="1" s="1"/>
  <c r="L169" i="1" a="1"/>
  <c r="L169" i="1" s="1"/>
  <c r="B169" i="1" a="1"/>
  <c r="B169" i="1" s="1"/>
  <c r="L168" i="1" a="1"/>
  <c r="L168" i="1" s="1"/>
  <c r="B168" i="1" a="1"/>
  <c r="B168" i="1" s="1"/>
  <c r="L167" i="1" a="1"/>
  <c r="L167" i="1" s="1"/>
  <c r="B167" i="1" a="1"/>
  <c r="B167" i="1" s="1"/>
  <c r="L166" i="1" a="1"/>
  <c r="L166" i="1" s="1"/>
  <c r="B166" i="1" a="1"/>
  <c r="B166" i="1" s="1"/>
  <c r="L165" i="1" a="1"/>
  <c r="L165" i="1" s="1"/>
  <c r="B165" i="1" a="1"/>
  <c r="B165" i="1" s="1"/>
  <c r="L164" i="1" a="1"/>
  <c r="L164" i="1" s="1"/>
  <c r="B164" i="1" a="1"/>
  <c r="B164" i="1" s="1"/>
  <c r="L163" i="1" a="1"/>
  <c r="L163" i="1" s="1"/>
  <c r="B163" i="1" a="1"/>
  <c r="B163" i="1" s="1"/>
  <c r="L162" i="1" a="1"/>
  <c r="L162" i="1" s="1"/>
  <c r="B162" i="1" a="1"/>
  <c r="B162" i="1" s="1"/>
  <c r="L161" i="1" a="1"/>
  <c r="L161" i="1" s="1"/>
  <c r="B161" i="1" a="1"/>
  <c r="B161" i="1" s="1"/>
  <c r="L160" i="1" a="1"/>
  <c r="L160" i="1" s="1"/>
  <c r="B160" i="1" a="1"/>
  <c r="B160" i="1" s="1"/>
  <c r="L159" i="1" a="1"/>
  <c r="L159" i="1" s="1"/>
  <c r="B159" i="1" a="1"/>
  <c r="B159" i="1" s="1"/>
  <c r="L158" i="1" a="1"/>
  <c r="L158" i="1" s="1"/>
  <c r="B158" i="1" a="1"/>
  <c r="B158" i="1" s="1"/>
  <c r="L157" i="1" a="1"/>
  <c r="L157" i="1" s="1"/>
  <c r="B157" i="1" a="1"/>
  <c r="B157" i="1" s="1"/>
  <c r="L156" i="1" a="1"/>
  <c r="L156" i="1" s="1"/>
  <c r="B156" i="1" a="1"/>
  <c r="B156" i="1" s="1"/>
  <c r="L155" i="1" a="1"/>
  <c r="L155" i="1" s="1"/>
  <c r="B155" i="1" a="1"/>
  <c r="B155" i="1" s="1"/>
  <c r="L154" i="1" a="1"/>
  <c r="L154" i="1" s="1"/>
  <c r="B154" i="1" a="1"/>
  <c r="B154" i="1" s="1"/>
  <c r="L153" i="1" a="1"/>
  <c r="L153" i="1" s="1"/>
  <c r="B153" i="1" a="1"/>
  <c r="B153" i="1" s="1"/>
  <c r="L152" i="1" a="1"/>
  <c r="L152" i="1" s="1"/>
  <c r="B152" i="1" a="1"/>
  <c r="B152" i="1" s="1"/>
  <c r="L151" i="1" a="1"/>
  <c r="L151" i="1" s="1"/>
  <c r="B151" i="1" a="1"/>
  <c r="B151" i="1" s="1"/>
  <c r="L150" i="1" a="1"/>
  <c r="L150" i="1" s="1"/>
  <c r="B150" i="1" a="1"/>
  <c r="B150" i="1" s="1"/>
  <c r="L149" i="1" a="1"/>
  <c r="L149" i="1" s="1"/>
  <c r="B149" i="1" a="1"/>
  <c r="B149" i="1" s="1"/>
  <c r="L148" i="1" a="1"/>
  <c r="L148" i="1" s="1"/>
  <c r="B148" i="1" a="1"/>
  <c r="B148" i="1" s="1"/>
  <c r="L147" i="1" a="1"/>
  <c r="L147" i="1" s="1"/>
  <c r="B147" i="1" a="1"/>
  <c r="B147" i="1" s="1"/>
  <c r="L146" i="1" a="1"/>
  <c r="L146" i="1" s="1"/>
  <c r="B146" i="1" a="1"/>
  <c r="B146" i="1" s="1"/>
  <c r="E43" i="1"/>
  <c r="D43" i="1"/>
  <c r="B41" i="1"/>
  <c r="E42" i="1"/>
  <c r="E41" i="1"/>
  <c r="D42" i="1"/>
  <c r="D41" i="1"/>
  <c r="C42" i="1"/>
  <c r="C41" i="1"/>
  <c r="B42" i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145" i="1" a="1"/>
  <c r="L145" i="1" s="1"/>
  <c r="L144" i="1" a="1"/>
  <c r="L144" i="1" s="1"/>
  <c r="B52" i="1" a="1"/>
  <c r="B52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D9" i="1" l="1"/>
  <c r="E9" i="1"/>
  <c r="E44" i="1"/>
  <c r="C44" i="1"/>
  <c r="D44" i="1"/>
  <c r="B44" i="1"/>
</calcChain>
</file>

<file path=xl/sharedStrings.xml><?xml version="1.0" encoding="utf-8"?>
<sst xmlns="http://schemas.openxmlformats.org/spreadsheetml/2006/main" count="357" uniqueCount="126">
  <si>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</si>
  <si>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</si>
  <si>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</si>
  <si>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</si>
  <si>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</si>
  <si>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</si>
  <si>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</si>
  <si>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</si>
  <si>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</si>
  <si>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</si>
  <si>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</si>
  <si>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</si>
  <si>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</si>
  <si>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</si>
  <si>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</si>
  <si>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</si>
  <si>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</si>
  <si>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</si>
  <si>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</si>
  <si>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</si>
  <si>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</si>
  <si>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</si>
  <si>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</si>
  <si>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</si>
  <si>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</si>
  <si>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</si>
  <si>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</si>
  <si>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</si>
  <si>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</si>
  <si>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</si>
  <si>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</si>
  <si>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</si>
  <si>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</si>
  <si>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</si>
  <si>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</si>
  <si>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</si>
  <si>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</si>
  <si>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fIN</t>
  </si>
  <si>
    <t>fCLK1</t>
  </si>
  <si>
    <t>fCLK0</t>
  </si>
  <si>
    <t>0080</t>
  </si>
  <si>
    <t>0100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</si>
  <si>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</si>
  <si>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</si>
  <si>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</si>
  <si>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</si>
  <si>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</si>
  <si>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</si>
  <si>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</si>
  <si>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</si>
  <si>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</si>
  <si>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</si>
  <si>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</si>
  <si>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</si>
  <si>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</si>
  <si>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</si>
  <si>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</si>
  <si>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</si>
  <si>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</si>
  <si>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</si>
  <si>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</si>
  <si>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</si>
  <si>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</si>
  <si>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</si>
  <si>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</si>
  <si>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</si>
  <si>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</si>
  <si>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</si>
  <si>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</si>
  <si>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</si>
  <si>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</si>
  <si>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</si>
  <si>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</si>
  <si>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</si>
  <si>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</si>
  <si>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</si>
  <si>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</si>
  <si>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</si>
  <si>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</si>
  <si>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</si>
  <si>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</si>
  <si>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</si>
  <si>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</si>
  <si>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</si>
  <si>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</si>
  <si>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input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</si>
  <si>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</si>
  <si>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</si>
  <si>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</si>
  <si>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</si>
  <si>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</si>
  <si>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</si>
  <si>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</si>
  <si>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</si>
  <si>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xapp888 TCL commands: (copy and paste red command for each column above, then enter results)</t>
  </si>
  <si>
    <t>1100</t>
  </si>
  <si>
    <t>9900</t>
  </si>
  <si>
    <t>01E8</t>
  </si>
  <si>
    <t>7001</t>
  </si>
  <si>
    <t>71E9</t>
  </si>
  <si>
    <t>9145</t>
  </si>
  <si>
    <t>0007</t>
  </si>
  <si>
    <t>1186</t>
  </si>
  <si>
    <t>9100</t>
  </si>
  <si>
    <t>0139</t>
  </si>
  <si>
    <t>1104</t>
  </si>
  <si>
    <t>1400</t>
  </si>
  <si>
    <t>1146</t>
  </si>
  <si>
    <t>8100</t>
  </si>
  <si>
    <t>0184</t>
  </si>
  <si>
    <t>phi1</t>
  </si>
  <si>
    <t>4C00</t>
  </si>
  <si>
    <t>clk0 divider</t>
  </si>
  <si>
    <t>clk0 output frequency</t>
  </si>
  <si>
    <t>clk1 divider</t>
  </si>
  <si>
    <t>clk1 output frequency</t>
  </si>
  <si>
    <t>clk1 output phase</t>
  </si>
  <si>
    <t>11C8</t>
  </si>
  <si>
    <t>51C8</t>
  </si>
  <si>
    <t>008B</t>
  </si>
  <si>
    <t>1105</t>
  </si>
  <si>
    <t>9800</t>
  </si>
  <si>
    <t>6401</t>
  </si>
  <si>
    <t>65E9</t>
  </si>
  <si>
    <t>4800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</si>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</sst>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zoomScale="190" zoomScaleNormal="190" workbookViewId="0"/>
  </sheetViews>
  <sheetFormatPr defaultRowHeight="15" x14ac:dyDescent="0.25"/>
  <sheetData>
    <row r="1" spans="1:18" x14ac:dyDescent="0.25">
      <c r="A1" t="s">
        <v>81</v>
      </c>
    </row>
    <row r="3" spans="1:18" x14ac:dyDescent="0.25">
      <c r="A3" t="s">
        <v>37</v>
      </c>
      <c r="B3" s="5">
        <v>100</v>
      </c>
      <c r="L3" t="s">
        <v>85</v>
      </c>
    </row>
    <row r="5" spans="1:18" x14ac:dyDescent="0.25">
      <c r="A5" s="2" t="s">
        <v>30</v>
      </c>
      <c r="B5" s="1">
        <v>10</v>
      </c>
      <c r="C5" s="1">
        <v>10.5</v>
      </c>
      <c r="D5" s="1">
        <v>11</v>
      </c>
      <c r="E5" s="1">
        <v>12</v>
      </c>
      <c r="F5" s="1">
        <v>10.5</v>
      </c>
      <c r="G5" s="1">
        <v>12</v>
      </c>
      <c r="H5" s="1">
        <v>9</v>
      </c>
      <c r="I5" s="1">
        <v>9.5</v>
      </c>
      <c r="L5" t="s">
        <v>83</v>
      </c>
    </row>
    <row r="6" spans="1:18" x14ac:dyDescent="0.25">
      <c r="A6" s="2" t="s">
        <v>31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L6" t="s">
        <v>82</v>
      </c>
    </row>
    <row r="7" spans="1:18" x14ac:dyDescent="0.25">
      <c r="A7" s="2" t="s">
        <v>34</v>
      </c>
      <c r="B7" s="1">
        <f>$B$3*B5/B6</f>
        <v>1000</v>
      </c>
      <c r="C7" s="1">
        <f>$B$3*C5/C6</f>
        <v>1050</v>
      </c>
      <c r="D7" s="1">
        <f>$B$3*D5/D6</f>
        <v>1100</v>
      </c>
      <c r="E7" s="1">
        <f>$B$3*E5/E6</f>
        <v>1200</v>
      </c>
      <c r="F7" s="1">
        <v>1050</v>
      </c>
      <c r="G7" s="1">
        <v>1200</v>
      </c>
      <c r="H7" s="1">
        <v>900</v>
      </c>
      <c r="I7" s="1">
        <v>950</v>
      </c>
      <c r="L7" t="s">
        <v>84</v>
      </c>
    </row>
    <row r="8" spans="1:18" x14ac:dyDescent="0.25">
      <c r="A8" s="2" t="s">
        <v>35</v>
      </c>
      <c r="B8" s="1">
        <v>10</v>
      </c>
      <c r="C8" s="1">
        <v>10</v>
      </c>
      <c r="D8" s="1">
        <v>10</v>
      </c>
      <c r="E8" s="1">
        <v>10</v>
      </c>
      <c r="F8" s="1">
        <v>15</v>
      </c>
      <c r="G8" s="1">
        <v>15</v>
      </c>
      <c r="H8" s="1">
        <v>10</v>
      </c>
      <c r="I8" s="1">
        <v>10</v>
      </c>
      <c r="L8" t="s">
        <v>112</v>
      </c>
    </row>
    <row r="9" spans="1:18" x14ac:dyDescent="0.25">
      <c r="A9" s="2" t="s">
        <v>39</v>
      </c>
      <c r="B9" s="4">
        <f>B7/B8</f>
        <v>100</v>
      </c>
      <c r="C9" s="4">
        <f>C7/C8</f>
        <v>105</v>
      </c>
      <c r="D9" s="4">
        <f>D7/D8</f>
        <v>110</v>
      </c>
      <c r="E9" s="4">
        <f>E7/E8</f>
        <v>120</v>
      </c>
      <c r="F9" s="4">
        <v>70</v>
      </c>
      <c r="G9" s="4">
        <v>80</v>
      </c>
      <c r="H9" s="4">
        <v>90</v>
      </c>
      <c r="I9" s="4">
        <v>95</v>
      </c>
      <c r="L9" t="s">
        <v>113</v>
      </c>
    </row>
    <row r="10" spans="1:18" x14ac:dyDescent="0.25">
      <c r="A10" s="2" t="s">
        <v>36</v>
      </c>
      <c r="B10" s="1">
        <f t="shared" ref="B10:E10" si="0">B8</f>
        <v>10</v>
      </c>
      <c r="C10" s="1">
        <f t="shared" si="0"/>
        <v>10</v>
      </c>
      <c r="D10" s="1">
        <f t="shared" si="0"/>
        <v>10</v>
      </c>
      <c r="E10" s="1">
        <f>E8</f>
        <v>10</v>
      </c>
      <c r="F10" s="1">
        <v>15</v>
      </c>
      <c r="G10" s="1">
        <v>15</v>
      </c>
      <c r="H10" s="1">
        <v>10</v>
      </c>
      <c r="I10" s="1">
        <v>10</v>
      </c>
      <c r="L10" t="s">
        <v>114</v>
      </c>
    </row>
    <row r="11" spans="1:18" x14ac:dyDescent="0.25">
      <c r="A11" s="2" t="s">
        <v>38</v>
      </c>
      <c r="B11" s="4">
        <f>B$7/B10</f>
        <v>100</v>
      </c>
      <c r="C11" s="4">
        <f>C$7/C10</f>
        <v>105</v>
      </c>
      <c r="D11" s="4">
        <f>D$7/D10</f>
        <v>110</v>
      </c>
      <c r="E11" s="4">
        <f>E$7/E10</f>
        <v>120</v>
      </c>
      <c r="F11" s="4">
        <v>70</v>
      </c>
      <c r="G11" s="4">
        <v>80</v>
      </c>
      <c r="H11" s="4">
        <v>90</v>
      </c>
      <c r="I11" s="4">
        <v>95</v>
      </c>
      <c r="L11" t="s">
        <v>115</v>
      </c>
    </row>
    <row r="12" spans="1:18" s="10" customFormat="1" x14ac:dyDescent="0.25">
      <c r="A12" s="2" t="s">
        <v>110</v>
      </c>
      <c r="B12" s="4">
        <v>270</v>
      </c>
      <c r="C12" s="4">
        <v>270</v>
      </c>
      <c r="D12" s="4">
        <v>270</v>
      </c>
      <c r="E12" s="4">
        <v>270</v>
      </c>
      <c r="F12" s="4">
        <v>270</v>
      </c>
      <c r="G12" s="4">
        <v>270</v>
      </c>
      <c r="H12" s="4">
        <v>270</v>
      </c>
      <c r="I12" s="4">
        <v>270</v>
      </c>
      <c r="L12" t="s">
        <v>116</v>
      </c>
    </row>
    <row r="14" spans="1:18" x14ac:dyDescent="0.25">
      <c r="A14" s="3" t="s">
        <v>32</v>
      </c>
      <c r="B14" s="13" t="s">
        <v>33</v>
      </c>
      <c r="C14" s="13"/>
      <c r="D14" s="13"/>
      <c r="E14" s="13"/>
      <c r="F14" s="3"/>
      <c r="G14" s="3"/>
      <c r="H14" s="3"/>
      <c r="I14" s="3"/>
      <c r="J14" s="3" t="s">
        <v>86</v>
      </c>
      <c r="L14" s="7" t="s">
        <v>79</v>
      </c>
      <c r="M14" s="7" t="s">
        <v>80</v>
      </c>
    </row>
    <row r="15" spans="1:18" x14ac:dyDescent="0.25">
      <c r="A15" s="1" t="s">
        <v>0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8" t="s">
        <v>29</v>
      </c>
      <c r="L15" t="s">
        <v>70</v>
      </c>
      <c r="M15" t="s">
        <v>49</v>
      </c>
      <c r="O15">
        <f>HEX2DEC(P15)</f>
        <v>6</v>
      </c>
      <c r="P15" s="11" t="s">
        <v>0</v>
      </c>
      <c r="Q15" s="11" t="s">
        <v>29</v>
      </c>
    </row>
    <row r="16" spans="1:18" x14ac:dyDescent="0.25">
      <c r="A16" s="1" t="s">
        <v>2</v>
      </c>
      <c r="B16" s="12" t="s">
        <v>3</v>
      </c>
      <c r="C16" s="12" t="s">
        <v>3</v>
      </c>
      <c r="D16" s="12" t="s">
        <v>3</v>
      </c>
      <c r="E16" s="12" t="s">
        <v>3</v>
      </c>
      <c r="F16" s="12" t="s">
        <v>3</v>
      </c>
      <c r="G16" s="12" t="s">
        <v>3</v>
      </c>
      <c r="H16" s="12" t="s">
        <v>3</v>
      </c>
      <c r="I16" s="12" t="s">
        <v>3</v>
      </c>
      <c r="J16" s="8" t="s">
        <v>87</v>
      </c>
      <c r="L16" t="s">
        <v>71</v>
      </c>
      <c r="M16" t="s">
        <v>50</v>
      </c>
      <c r="O16">
        <f>HEX2DEC(P16)</f>
        <v>7</v>
      </c>
      <c r="P16" s="11" t="s">
        <v>2</v>
      </c>
      <c r="Q16" s="11" t="s">
        <v>3</v>
      </c>
      <c r="R16" s="11"/>
    </row>
    <row r="17" spans="1:18" x14ac:dyDescent="0.25">
      <c r="A17" s="1" t="s">
        <v>4</v>
      </c>
      <c r="B17" s="12" t="s">
        <v>1</v>
      </c>
      <c r="C17" s="12" t="s">
        <v>1</v>
      </c>
      <c r="D17" s="12" t="s">
        <v>1</v>
      </c>
      <c r="E17" s="12" t="s">
        <v>1</v>
      </c>
      <c r="F17" s="12" t="s">
        <v>117</v>
      </c>
      <c r="G17" s="12" t="s">
        <v>117</v>
      </c>
      <c r="H17" s="12" t="s">
        <v>1</v>
      </c>
      <c r="I17" s="12" t="s">
        <v>1</v>
      </c>
      <c r="J17" s="8" t="s">
        <v>29</v>
      </c>
      <c r="L17" t="s">
        <v>70</v>
      </c>
      <c r="M17" t="s">
        <v>51</v>
      </c>
      <c r="O17">
        <f>HEX2DEC(P17)</f>
        <v>8</v>
      </c>
      <c r="P17" s="11" t="s">
        <v>4</v>
      </c>
      <c r="Q17" s="11" t="s">
        <v>1</v>
      </c>
    </row>
    <row r="18" spans="1:18" x14ac:dyDescent="0.25">
      <c r="A18" s="1" t="s">
        <v>6</v>
      </c>
      <c r="B18" s="12" t="s">
        <v>3</v>
      </c>
      <c r="C18" s="12" t="s">
        <v>3</v>
      </c>
      <c r="D18" s="12" t="s">
        <v>3</v>
      </c>
      <c r="E18" s="12" t="s">
        <v>3</v>
      </c>
      <c r="F18" s="12" t="s">
        <v>40</v>
      </c>
      <c r="G18" s="12" t="s">
        <v>40</v>
      </c>
      <c r="H18" s="12" t="s">
        <v>3</v>
      </c>
      <c r="I18" s="12" t="s">
        <v>3</v>
      </c>
      <c r="J18" s="8" t="s">
        <v>87</v>
      </c>
      <c r="L18" t="s">
        <v>71</v>
      </c>
      <c r="M18" t="s">
        <v>52</v>
      </c>
      <c r="O18">
        <f>HEX2DEC(P18)</f>
        <v>9</v>
      </c>
      <c r="P18" s="11" t="s">
        <v>6</v>
      </c>
      <c r="Q18" s="11" t="s">
        <v>3</v>
      </c>
      <c r="R18" s="11"/>
    </row>
    <row r="19" spans="1:18" x14ac:dyDescent="0.25">
      <c r="A19" s="1" t="s">
        <v>7</v>
      </c>
      <c r="B19" s="12" t="s">
        <v>100</v>
      </c>
      <c r="C19" s="12" t="s">
        <v>100</v>
      </c>
      <c r="D19" s="12" t="s">
        <v>100</v>
      </c>
      <c r="E19" s="12" t="s">
        <v>100</v>
      </c>
      <c r="F19" s="12" t="s">
        <v>118</v>
      </c>
      <c r="G19" s="12" t="s">
        <v>118</v>
      </c>
      <c r="H19" s="12" t="s">
        <v>100</v>
      </c>
      <c r="I19" s="12" t="s">
        <v>100</v>
      </c>
      <c r="J19" s="8" t="s">
        <v>29</v>
      </c>
      <c r="L19" t="s">
        <v>70</v>
      </c>
      <c r="M19" t="s">
        <v>47</v>
      </c>
      <c r="O19">
        <f>HEX2DEC(P19)</f>
        <v>10</v>
      </c>
      <c r="P19" s="11" t="s">
        <v>7</v>
      </c>
      <c r="Q19" s="11" t="s">
        <v>100</v>
      </c>
      <c r="R19" s="11"/>
    </row>
    <row r="20" spans="1:18" x14ac:dyDescent="0.25">
      <c r="A20" s="1" t="s">
        <v>8</v>
      </c>
      <c r="B20" s="12" t="s">
        <v>101</v>
      </c>
      <c r="C20" s="12" t="s">
        <v>101</v>
      </c>
      <c r="D20" s="12" t="s">
        <v>101</v>
      </c>
      <c r="E20" s="12" t="s">
        <v>101</v>
      </c>
      <c r="F20" s="12" t="s">
        <v>119</v>
      </c>
      <c r="G20" s="12" t="s">
        <v>119</v>
      </c>
      <c r="H20" s="12" t="s">
        <v>101</v>
      </c>
      <c r="I20" s="12" t="s">
        <v>101</v>
      </c>
      <c r="J20" s="8" t="s">
        <v>87</v>
      </c>
      <c r="L20" t="s">
        <v>71</v>
      </c>
      <c r="M20" t="s">
        <v>48</v>
      </c>
      <c r="O20">
        <f>HEX2DEC(P20)</f>
        <v>11</v>
      </c>
      <c r="P20" s="11" t="s">
        <v>8</v>
      </c>
      <c r="Q20" s="11" t="s">
        <v>101</v>
      </c>
      <c r="R20" s="11"/>
    </row>
    <row r="21" spans="1:18" x14ac:dyDescent="0.25">
      <c r="A21" s="1" t="s">
        <v>9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8" t="s">
        <v>29</v>
      </c>
      <c r="L21" t="s">
        <v>70</v>
      </c>
      <c r="M21" t="s">
        <v>62</v>
      </c>
      <c r="O21">
        <f>HEX2DEC(P21)</f>
        <v>12</v>
      </c>
      <c r="P21" s="11" t="s">
        <v>9</v>
      </c>
      <c r="Q21" s="11" t="s">
        <v>29</v>
      </c>
      <c r="R21" s="11"/>
    </row>
    <row r="22" spans="1:18" x14ac:dyDescent="0.25">
      <c r="A22" s="1" t="s">
        <v>10</v>
      </c>
      <c r="B22" s="12" t="s">
        <v>3</v>
      </c>
      <c r="C22" s="12" t="s">
        <v>3</v>
      </c>
      <c r="D22" s="12" t="s">
        <v>3</v>
      </c>
      <c r="E22" s="12" t="s">
        <v>3</v>
      </c>
      <c r="F22" s="12" t="s">
        <v>3</v>
      </c>
      <c r="G22" s="12" t="s">
        <v>3</v>
      </c>
      <c r="H22" s="12" t="s">
        <v>3</v>
      </c>
      <c r="I22" s="12" t="s">
        <v>3</v>
      </c>
      <c r="J22" s="8" t="s">
        <v>87</v>
      </c>
      <c r="L22" t="s">
        <v>71</v>
      </c>
      <c r="M22" t="s">
        <v>63</v>
      </c>
      <c r="O22">
        <f>HEX2DEC(P22)</f>
        <v>13</v>
      </c>
      <c r="P22" t="s">
        <v>10</v>
      </c>
      <c r="Q22" s="11" t="s">
        <v>3</v>
      </c>
      <c r="R22" s="11"/>
    </row>
    <row r="23" spans="1:18" x14ac:dyDescent="0.25">
      <c r="A23" s="1" t="s">
        <v>11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8" t="s">
        <v>29</v>
      </c>
      <c r="L23" t="s">
        <v>70</v>
      </c>
      <c r="M23" t="s">
        <v>64</v>
      </c>
      <c r="O23">
        <f>HEX2DEC(P23)</f>
        <v>14</v>
      </c>
      <c r="P23" s="11" t="s">
        <v>11</v>
      </c>
      <c r="Q23" s="11" t="s">
        <v>29</v>
      </c>
      <c r="R23" s="11"/>
    </row>
    <row r="24" spans="1:18" x14ac:dyDescent="0.25">
      <c r="A24" s="1" t="s">
        <v>12</v>
      </c>
      <c r="B24" s="12" t="s">
        <v>3</v>
      </c>
      <c r="C24" s="12" t="s">
        <v>3</v>
      </c>
      <c r="D24" s="12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12" t="s">
        <v>3</v>
      </c>
      <c r="J24" s="8" t="s">
        <v>87</v>
      </c>
      <c r="L24" t="s">
        <v>71</v>
      </c>
      <c r="M24" t="s">
        <v>65</v>
      </c>
      <c r="O24">
        <f>HEX2DEC(P24)</f>
        <v>15</v>
      </c>
      <c r="P24" s="11" t="s">
        <v>12</v>
      </c>
      <c r="Q24" s="11" t="s">
        <v>3</v>
      </c>
      <c r="R24" s="11"/>
    </row>
    <row r="25" spans="1:18" x14ac:dyDescent="0.25">
      <c r="A25" s="1" t="s">
        <v>13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8" t="s">
        <v>29</v>
      </c>
      <c r="L25" t="s">
        <v>70</v>
      </c>
      <c r="M25" t="s">
        <v>66</v>
      </c>
      <c r="O25">
        <f>HEX2DEC(P25)</f>
        <v>16</v>
      </c>
      <c r="P25" s="11" t="s">
        <v>13</v>
      </c>
      <c r="Q25" s="11" t="s">
        <v>29</v>
      </c>
      <c r="R25" s="11"/>
    </row>
    <row r="26" spans="1:18" x14ac:dyDescent="0.25">
      <c r="A26" s="1" t="s">
        <v>14</v>
      </c>
      <c r="B26" s="12" t="s">
        <v>3</v>
      </c>
      <c r="C26" s="12" t="s">
        <v>3</v>
      </c>
      <c r="D26" s="12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8" t="s">
        <v>87</v>
      </c>
      <c r="L26" t="s">
        <v>71</v>
      </c>
      <c r="M26" t="s">
        <v>67</v>
      </c>
      <c r="O26">
        <f>HEX2DEC(P26)</f>
        <v>17</v>
      </c>
      <c r="P26" s="11" t="s">
        <v>14</v>
      </c>
      <c r="Q26" s="11" t="s">
        <v>3</v>
      </c>
      <c r="R26" s="11"/>
    </row>
    <row r="27" spans="1:18" x14ac:dyDescent="0.25">
      <c r="A27" s="1" t="s">
        <v>15</v>
      </c>
      <c r="B27" s="12" t="s">
        <v>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8" t="s">
        <v>29</v>
      </c>
      <c r="L27" t="s">
        <v>70</v>
      </c>
      <c r="M27" t="s">
        <v>68</v>
      </c>
      <c r="O27">
        <f>HEX2DEC(P27)</f>
        <v>18</v>
      </c>
      <c r="P27" s="11" t="s">
        <v>15</v>
      </c>
      <c r="Q27" s="11" t="s">
        <v>29</v>
      </c>
      <c r="R27" s="11"/>
    </row>
    <row r="28" spans="1:18" x14ac:dyDescent="0.25">
      <c r="A28" s="1" t="s">
        <v>16</v>
      </c>
      <c r="B28" s="12" t="s">
        <v>3</v>
      </c>
      <c r="C28" s="12" t="s">
        <v>106</v>
      </c>
      <c r="D28" s="12" t="s">
        <v>3</v>
      </c>
      <c r="E28" s="12" t="s">
        <v>3</v>
      </c>
      <c r="F28" s="12" t="s">
        <v>106</v>
      </c>
      <c r="G28" s="12" t="s">
        <v>3</v>
      </c>
      <c r="H28" s="12" t="s">
        <v>3</v>
      </c>
      <c r="I28" s="12" t="s">
        <v>125</v>
      </c>
      <c r="J28" s="8" t="s">
        <v>87</v>
      </c>
      <c r="L28" t="s">
        <v>71</v>
      </c>
      <c r="M28" t="s">
        <v>69</v>
      </c>
      <c r="O28">
        <f>HEX2DEC(P28)</f>
        <v>19</v>
      </c>
      <c r="P28" s="11" t="s">
        <v>16</v>
      </c>
      <c r="Q28" s="11" t="s">
        <v>125</v>
      </c>
      <c r="R28" s="11"/>
    </row>
    <row r="29" spans="1:18" x14ac:dyDescent="0.25">
      <c r="A29" s="1" t="s">
        <v>17</v>
      </c>
      <c r="B29" s="12" t="s">
        <v>1</v>
      </c>
      <c r="C29" s="12" t="s">
        <v>105</v>
      </c>
      <c r="D29" s="12" t="s">
        <v>107</v>
      </c>
      <c r="E29" s="12" t="s">
        <v>102</v>
      </c>
      <c r="F29" s="12" t="s">
        <v>105</v>
      </c>
      <c r="G29" s="12" t="s">
        <v>102</v>
      </c>
      <c r="H29" s="12" t="s">
        <v>120</v>
      </c>
      <c r="I29" s="12" t="s">
        <v>105</v>
      </c>
      <c r="J29" s="8" t="s">
        <v>29</v>
      </c>
      <c r="L29" t="s">
        <v>70</v>
      </c>
      <c r="M29" t="s">
        <v>53</v>
      </c>
      <c r="O29">
        <f>HEX2DEC(P29)</f>
        <v>20</v>
      </c>
      <c r="P29" s="11" t="s">
        <v>17</v>
      </c>
      <c r="Q29" s="11" t="s">
        <v>105</v>
      </c>
      <c r="R29" s="11"/>
    </row>
    <row r="30" spans="1:18" x14ac:dyDescent="0.25">
      <c r="A30" s="1" t="s">
        <v>18</v>
      </c>
      <c r="B30" s="12" t="s">
        <v>3</v>
      </c>
      <c r="C30" s="12" t="s">
        <v>111</v>
      </c>
      <c r="D30" s="12" t="s">
        <v>40</v>
      </c>
      <c r="E30" s="12" t="s">
        <v>3</v>
      </c>
      <c r="F30" s="12" t="s">
        <v>111</v>
      </c>
      <c r="G30" s="12" t="s">
        <v>3</v>
      </c>
      <c r="H30" s="12" t="s">
        <v>40</v>
      </c>
      <c r="I30" s="12" t="s">
        <v>124</v>
      </c>
      <c r="J30" s="8" t="s">
        <v>87</v>
      </c>
      <c r="L30" t="s">
        <v>71</v>
      </c>
      <c r="M30" t="s">
        <v>54</v>
      </c>
      <c r="O30">
        <f>HEX2DEC(P30)</f>
        <v>21</v>
      </c>
      <c r="P30" s="11" t="s">
        <v>18</v>
      </c>
      <c r="Q30" s="11" t="s">
        <v>124</v>
      </c>
      <c r="R30" s="11"/>
    </row>
    <row r="31" spans="1:18" x14ac:dyDescent="0.25">
      <c r="A31" s="1" t="s">
        <v>19</v>
      </c>
      <c r="B31" s="12" t="s">
        <v>5</v>
      </c>
      <c r="C31" s="12" t="s">
        <v>5</v>
      </c>
      <c r="D31" s="12" t="s">
        <v>5</v>
      </c>
      <c r="E31" s="12" t="s">
        <v>5</v>
      </c>
      <c r="F31" s="12" t="s">
        <v>5</v>
      </c>
      <c r="G31" s="12" t="s">
        <v>5</v>
      </c>
      <c r="H31" s="12" t="s">
        <v>5</v>
      </c>
      <c r="I31" s="12" t="s">
        <v>5</v>
      </c>
      <c r="J31" s="8" t="s">
        <v>88</v>
      </c>
      <c r="L31" t="s">
        <v>72</v>
      </c>
      <c r="M31" t="s">
        <v>55</v>
      </c>
      <c r="O31">
        <f>HEX2DEC(P31)</f>
        <v>22</v>
      </c>
      <c r="P31" s="11" t="s">
        <v>19</v>
      </c>
      <c r="Q31" s="11" t="s">
        <v>5</v>
      </c>
      <c r="R31" s="11"/>
    </row>
    <row r="32" spans="1:18" x14ac:dyDescent="0.25">
      <c r="A32" s="1" t="s">
        <v>20</v>
      </c>
      <c r="B32" s="12" t="s">
        <v>97</v>
      </c>
      <c r="C32" s="12" t="s">
        <v>97</v>
      </c>
      <c r="D32" s="12" t="s">
        <v>109</v>
      </c>
      <c r="E32" s="12" t="s">
        <v>104</v>
      </c>
      <c r="F32" s="12" t="s">
        <v>97</v>
      </c>
      <c r="G32" s="12" t="s">
        <v>104</v>
      </c>
      <c r="H32" s="12" t="s">
        <v>97</v>
      </c>
      <c r="I32" s="12" t="s">
        <v>97</v>
      </c>
      <c r="J32" s="8" t="s">
        <v>89</v>
      </c>
      <c r="L32" t="s">
        <v>73</v>
      </c>
      <c r="M32" t="s">
        <v>56</v>
      </c>
      <c r="O32">
        <f>HEX2DEC(P32)</f>
        <v>24</v>
      </c>
      <c r="P32" s="11" t="s">
        <v>20</v>
      </c>
      <c r="Q32" s="11" t="s">
        <v>97</v>
      </c>
      <c r="R32" s="11"/>
    </row>
    <row r="33" spans="1:18" x14ac:dyDescent="0.25">
      <c r="A33" s="1" t="s">
        <v>21</v>
      </c>
      <c r="B33" s="12" t="s">
        <v>98</v>
      </c>
      <c r="C33" s="12" t="s">
        <v>98</v>
      </c>
      <c r="D33" s="12" t="s">
        <v>22</v>
      </c>
      <c r="E33" s="12" t="s">
        <v>22</v>
      </c>
      <c r="F33" s="12" t="s">
        <v>98</v>
      </c>
      <c r="G33" s="12" t="s">
        <v>22</v>
      </c>
      <c r="H33" s="12" t="s">
        <v>122</v>
      </c>
      <c r="I33" s="12" t="s">
        <v>122</v>
      </c>
      <c r="J33" s="8" t="s">
        <v>87</v>
      </c>
      <c r="L33" t="s">
        <v>74</v>
      </c>
      <c r="M33" t="s">
        <v>57</v>
      </c>
      <c r="O33">
        <f>HEX2DEC(P33)</f>
        <v>25</v>
      </c>
      <c r="P33" s="11" t="s">
        <v>21</v>
      </c>
      <c r="Q33" s="11" t="s">
        <v>122</v>
      </c>
      <c r="R33" s="11"/>
    </row>
    <row r="34" spans="1:18" x14ac:dyDescent="0.25">
      <c r="A34" s="1" t="s">
        <v>23</v>
      </c>
      <c r="B34" s="12" t="s">
        <v>99</v>
      </c>
      <c r="C34" s="12" t="s">
        <v>99</v>
      </c>
      <c r="D34" s="12" t="s">
        <v>24</v>
      </c>
      <c r="E34" s="12" t="s">
        <v>24</v>
      </c>
      <c r="F34" s="12" t="s">
        <v>99</v>
      </c>
      <c r="G34" s="12" t="s">
        <v>24</v>
      </c>
      <c r="H34" s="12" t="s">
        <v>123</v>
      </c>
      <c r="I34" s="12" t="s">
        <v>123</v>
      </c>
      <c r="J34" s="8" t="s">
        <v>87</v>
      </c>
      <c r="L34" t="s">
        <v>75</v>
      </c>
      <c r="M34" t="s">
        <v>58</v>
      </c>
      <c r="O34">
        <f>HEX2DEC(P34)</f>
        <v>26</v>
      </c>
      <c r="P34" s="11" t="s">
        <v>23</v>
      </c>
      <c r="Q34" s="11" t="s">
        <v>123</v>
      </c>
      <c r="R34" s="11"/>
    </row>
    <row r="35" spans="1:18" x14ac:dyDescent="0.25">
      <c r="A35" s="1" t="s">
        <v>25</v>
      </c>
      <c r="B35" s="12" t="s">
        <v>26</v>
      </c>
      <c r="C35" s="12" t="s">
        <v>26</v>
      </c>
      <c r="D35" s="12" t="s">
        <v>26</v>
      </c>
      <c r="E35" s="12" t="s">
        <v>26</v>
      </c>
      <c r="F35" s="12" t="s">
        <v>26</v>
      </c>
      <c r="G35" s="12" t="s">
        <v>26</v>
      </c>
      <c r="H35" s="12" t="s">
        <v>26</v>
      </c>
      <c r="I35" s="12" t="s">
        <v>26</v>
      </c>
      <c r="J35" s="8" t="s">
        <v>3</v>
      </c>
      <c r="L35" t="s">
        <v>76</v>
      </c>
      <c r="M35" t="s">
        <v>61</v>
      </c>
      <c r="O35">
        <f>HEX2DEC(P35)</f>
        <v>40</v>
      </c>
      <c r="P35" s="11" t="s">
        <v>25</v>
      </c>
      <c r="Q35" s="11" t="s">
        <v>26</v>
      </c>
      <c r="R35" s="11"/>
    </row>
    <row r="36" spans="1:18" x14ac:dyDescent="0.25">
      <c r="A36" s="1" t="s">
        <v>27</v>
      </c>
      <c r="B36" s="12" t="s">
        <v>96</v>
      </c>
      <c r="C36" s="12" t="s">
        <v>96</v>
      </c>
      <c r="D36" s="12" t="s">
        <v>96</v>
      </c>
      <c r="E36" s="12" t="s">
        <v>103</v>
      </c>
      <c r="F36" s="12" t="s">
        <v>96</v>
      </c>
      <c r="G36" s="12" t="s">
        <v>103</v>
      </c>
      <c r="H36" s="12" t="s">
        <v>121</v>
      </c>
      <c r="I36" s="12" t="s">
        <v>121</v>
      </c>
      <c r="J36" s="8" t="s">
        <v>90</v>
      </c>
      <c r="L36" t="s">
        <v>77</v>
      </c>
      <c r="M36" t="s">
        <v>59</v>
      </c>
      <c r="O36">
        <f>HEX2DEC(P36)</f>
        <v>78</v>
      </c>
      <c r="P36" s="11" t="s">
        <v>27</v>
      </c>
      <c r="Q36" s="11" t="s">
        <v>121</v>
      </c>
      <c r="R36" s="11"/>
    </row>
    <row r="37" spans="1:18" x14ac:dyDescent="0.25">
      <c r="A37" s="1" t="s">
        <v>28</v>
      </c>
      <c r="B37" s="12" t="s">
        <v>95</v>
      </c>
      <c r="C37" s="12" t="s">
        <v>95</v>
      </c>
      <c r="D37" s="12" t="s">
        <v>108</v>
      </c>
      <c r="E37" s="12" t="s">
        <v>41</v>
      </c>
      <c r="F37" s="12" t="s">
        <v>95</v>
      </c>
      <c r="G37" s="12" t="s">
        <v>41</v>
      </c>
      <c r="H37" s="12" t="s">
        <v>95</v>
      </c>
      <c r="I37" s="12" t="s">
        <v>95</v>
      </c>
      <c r="J37" s="1" t="s">
        <v>91</v>
      </c>
      <c r="L37" t="s">
        <v>78</v>
      </c>
      <c r="M37" t="s">
        <v>60</v>
      </c>
      <c r="O37">
        <f>HEX2DEC(P37)</f>
        <v>79</v>
      </c>
      <c r="P37" s="11" t="s">
        <v>28</v>
      </c>
      <c r="Q37" s="11" t="s">
        <v>95</v>
      </c>
      <c r="R37" s="11"/>
    </row>
    <row r="39" spans="1:18" x14ac:dyDescent="0.25">
      <c r="A39" s="6" t="s">
        <v>94</v>
      </c>
    </row>
    <row r="41" spans="1:18" x14ac:dyDescent="0.25">
      <c r="B41" t="str">
        <f>"set drp ""[xapp888_drp_settings "&amp;B5&amp;" "&amp;B6&amp;" 0 OPTIMIZED]"";"</f>
        <v>set drp "[xapp888_drp_settings 10 1 0 OPTIMIZED]";</v>
      </c>
      <c r="C41" t="str">
        <f>"set drp ""[xapp888_drp_settings "&amp;C5&amp;" "&amp;C6&amp;" 0 high]"";"</f>
        <v>set drp "[xapp888_drp_settings 10.5 1 0 high]";</v>
      </c>
      <c r="D41" t="str">
        <f>"set drp ""[xapp888_drp_settings "&amp;D5&amp;" "&amp;D6&amp;" 0 high]"";"</f>
        <v>set drp "[xapp888_drp_settings 11 1 0 high]";</v>
      </c>
      <c r="E41" t="str">
        <f>"set drp ""[xapp888_drp_settings "&amp;E5&amp;" "&amp;E6&amp;" 0 high]"";"</f>
        <v>set drp "[xapp888_drp_settings 12 1 0 high]";</v>
      </c>
      <c r="J41" t="s">
        <v>93</v>
      </c>
    </row>
    <row r="42" spans="1:18" x14ac:dyDescent="0.25">
      <c r="B42" t="str">
        <f>"set drp ""$drp [xapp888_drp_clkout "&amp;B8&amp;" 0.5 0 clkout0]"";"</f>
        <v>set drp "$drp [xapp888_drp_clkout 10 0.5 0 clkout0]";</v>
      </c>
      <c r="C42" t="str">
        <f>"set drp ""$drp [xapp888_drp_clkout "&amp;C8&amp;" 0.5 0 clkout0]"";"</f>
        <v>set drp "$drp [xapp888_drp_clkout 10 0.5 0 clkout0]";</v>
      </c>
      <c r="D42" t="str">
        <f>"set drp ""$drp [xapp888_drp_clkout "&amp;D8&amp;" 0.5 0 clkout0]"";"</f>
        <v>set drp "$drp [xapp888_drp_clkout 10 0.5 0 clkout0]";</v>
      </c>
      <c r="E42" t="str">
        <f>"set drp ""$drp [xapp888_drp_clkout "&amp;E8&amp;" 0.5 0 clkout0]"";"</f>
        <v>set drp "$drp [xapp888_drp_clkout 10 0.5 0 clkout0]";</v>
      </c>
      <c r="J42" t="s">
        <v>93</v>
      </c>
    </row>
    <row r="43" spans="1:18" x14ac:dyDescent="0.25">
      <c r="B43" t="str">
        <f>"set drp ""$drp [xapp888_drp_clkout "&amp;B10&amp;" 0.5 "&amp;B12&amp;" clkout1]"";"</f>
        <v>set drp "$drp [xapp888_drp_clkout 10 0.5 270 clkout1]";</v>
      </c>
      <c r="C43" t="str">
        <f>"set drp ""$drp [xapp888_drp_clkout "&amp;C10&amp;" 0.5 "&amp;C12&amp;" clkout1]"";"</f>
        <v>set drp "$drp [xapp888_drp_clkout 10 0.5 270 clkout1]";</v>
      </c>
      <c r="D43" t="str">
        <f>"set drp ""$drp [xapp888_drp_clkout "&amp;D10&amp;" 0.5 "&amp;D12&amp;" clkout1]"";"</f>
        <v>set drp "$drp [xapp888_drp_clkout 10 0.5 270 clkout1]";</v>
      </c>
      <c r="E43" t="str">
        <f>"set drp ""$drp [xapp888_drp_clkout "&amp;E10&amp;" 0.5 "&amp;E12&amp;" clkout1]"";"</f>
        <v>set drp "$drp [xapp888_drp_clkout 10 0.5 270 clkout1]";</v>
      </c>
      <c r="J43" t="s">
        <v>93</v>
      </c>
    </row>
    <row r="44" spans="1:18" x14ac:dyDescent="0.25">
      <c r="B44" s="9" t="str">
        <f>B41&amp;B42&amp;B43&amp;"for {set i 2} {$i &lt;= 6} {incr i} {set drp ""$drp [xapp888_drp_clkout 128 0.5 0 clkout$i]""}; xapp888_merge_drp $drp"</f>
        <v>set drp "[xapp888_drp_settings 10 1 0 OPTIMIZED]";set drp "$drp [xapp888_drp_clkout 10 0.5 0 clkout0]";set drp "$drp [xapp888_drp_clkout 10 0.5 270 clkout1]";for {set i 2} {$i &lt;= 6} {incr i} {set drp "$drp [xapp888_drp_clkout 128 0.5 0 clkout$i]"}; xapp888_merge_drp $drp</v>
      </c>
      <c r="C44" s="9" t="str">
        <f>C41&amp;C42&amp;C43&amp;"for {set i 2} {$i &lt;= 6} {incr i} {set drp ""$drp [xapp888_drp_clkout 128 0.5 0 clkout$i]""}; xapp888_merge_drp $drp"</f>
        <v>set drp "[xapp888_drp_settings 10.5 1 0 high]";set drp "$drp [xapp888_drp_clkout 10 0.5 0 clkout0]";set drp "$drp [xapp888_drp_clkout 10 0.5 270 clkout1]";for {set i 2} {$i &lt;= 6} {incr i} {set drp "$drp [xapp888_drp_clkout 128 0.5 0 clkout$i]"}; xapp888_merge_drp $drp</v>
      </c>
      <c r="D44" s="9" t="str">
        <f>D41&amp;D42&amp;D43&amp;"for {set i 2} {$i &lt;= 6} {incr i} {set drp ""$drp [xapp888_drp_clkout 128 0.5 0 clkout$i]""}; xapp888_merge_drp $drp"</f>
        <v>set drp "[xapp888_drp_settings 11 1 0 high]";set drp "$drp [xapp888_drp_clkout 10 0.5 0 clkout0]";set drp "$drp [xapp888_drp_clkout 10 0.5 270 clkout1]";for {set i 2} {$i &lt;= 6} {incr i} {set drp "$drp [xapp888_drp_clkout 128 0.5 0 clkout$i]"}; xapp888_merge_drp $drp</v>
      </c>
      <c r="E44" s="9" t="str">
        <f>E41&amp;E42&amp;E43&amp;"for {set i 2} {$i &lt;= 6} {incr i} {set drp ""$drp [xapp888_drp_clkout 128 0.5 0 clkout$i]""}; xapp888_merge_drp $drp"</f>
        <v>set drp "[xapp888_drp_settings 12 1 0 high]";set drp "$drp [xapp888_drp_clkout 10 0.5 0 clkout0]";set drp "$drp [xapp888_drp_clkout 10 0.5 270 clkout1]";for {set i 2} {$i &lt;= 6} {incr i} {set drp "$drp [xapp888_drp_clkout 128 0.5 0 clkout$i]"}; xapp888_merge_drp $drp</v>
      </c>
      <c r="F44" s="9"/>
      <c r="G44" s="9"/>
      <c r="H44" s="9"/>
      <c r="I44" s="9"/>
      <c r="J44" t="s">
        <v>93</v>
      </c>
    </row>
    <row r="46" spans="1:18" x14ac:dyDescent="0.25">
      <c r="A46" t="s">
        <v>42</v>
      </c>
    </row>
    <row r="47" spans="1:18" x14ac:dyDescent="0.25">
      <c r="A47">
        <v>23</v>
      </c>
      <c r="B47" t="s">
        <v>44</v>
      </c>
    </row>
    <row r="48" spans="1:18" x14ac:dyDescent="0.25">
      <c r="A48">
        <v>8</v>
      </c>
      <c r="B48" t="s">
        <v>45</v>
      </c>
    </row>
    <row r="49" spans="1:12" x14ac:dyDescent="0.25">
      <c r="A49">
        <v>32</v>
      </c>
      <c r="B49" t="s">
        <v>46</v>
      </c>
    </row>
    <row r="51" spans="1:12" x14ac:dyDescent="0.25">
      <c r="A51" t="s">
        <v>43</v>
      </c>
      <c r="L51" t="s">
        <v>92</v>
      </c>
    </row>
    <row r="52" spans="1:12" x14ac:dyDescent="0.25">
      <c r="B52" t="str">
        <f t="array" ref="B52">IF(ROW(B52)-ROW($A$51)-1&gt;=$A$47*$A$48,IF(ROW(B52)-ROW($A$51)-1=$A$47*$A$48,"(others =&gt; '0') when others;","--"),"x"""&amp;DEC2HEX(IF(MOD(ROW(B52)-ROW($A$51)-1,$A$47)=$A$47-1,128,0)+HEX2DEC(INDEX(table,1+MOD(ROW(B52)-ROW($A$51)-1,$A$47),1)),2)&amp;""" &amp; x"""&amp;INDEX(table,1+MOD(ROW(B52)-ROW($A$51)-1,$A$47),2+INT((ROW(B52)-ROW($A$51)-1)/$A$47))&amp;""" &amp; x"""&amp;INDEX(table,1+MOD(ROW(B52)-ROW($A$51)-1,$A$47),2+$A$48)&amp;""" when x"""&amp;DEC2HEX(($A$49*INT((ROW(B52)-ROW($A$51)-1)/$A$47))+MOD(ROW(B52)-ROW($A$51)-1,$A$47),2)&amp;""",")</f>
        <v>x"06" &amp; x"1000" &amp; x"1000" when x"00",</v>
      </c>
      <c r="L52" t="str">
        <f t="array" ref="L52">IF(ROW(L52)-ROW($A$51)-1&gt;=$A$47*$A$48,IF(ROW(L52)-ROW($A$51)-1=$A$47*$A$48,"when others =&gt; data := (others =&gt; '0');","--"),"when x"""&amp;DEC2HEX(($A$49*INT((ROW(L52)-ROW($A$51)-1)/$A$47))+MOD(ROW(L52)-ROW($A$51)-1,$A$47),2)&amp;""" =&gt; data := "&amp;"x"""&amp;DEC2HEX(IF(MOD(ROW(L52)-ROW($A$51)-1,$A$47)=$A$47-1,128,0)+HEX2DEC(INDEX(table,1+MOD(ROW(L52)-ROW($A$51)-1,$A$47),1)),2)&amp;""" &amp; x"""&amp;INDEX(table,1+MOD(ROW(L52)-ROW($A$51)-1,$A$47),2+INT((ROW(L52)-ROW($A$51)-1)/$A$47))&amp;""" &amp; x"""&amp;INDEX(table,1+MOD(ROW(L52)-ROW($A$51)-1,$A$47),2+$A$48)&amp;""";")</f>
        <v>when x"00" =&gt; data := x"06" &amp; x"1000" &amp; x"1000";</v>
      </c>
    </row>
    <row r="53" spans="1:12" x14ac:dyDescent="0.25">
      <c r="B53" t="str">
        <f t="array" ref="B53">IF(ROW(B53)-ROW($A$51)-1&gt;=$A$47*$A$48,IF(ROW(B53)-ROW($A$51)-1=$A$47*$A$48,"(others =&gt; '0') when others;","--"),"x"""&amp;DEC2HEX(IF(MOD(ROW(B53)-ROW($A$51)-1,$A$47)=$A$47-1,128,0)+HEX2DEC(INDEX(table,1+MOD(ROW(B53)-ROW($A$51)-1,$A$47),1)),2)&amp;""" &amp; x"""&amp;INDEX(table,1+MOD(ROW(B53)-ROW($A$51)-1,$A$47),2+INT((ROW(B53)-ROW($A$51)-1)/$A$47))&amp;""" &amp; x"""&amp;INDEX(table,1+MOD(ROW(B53)-ROW($A$51)-1,$A$47),2+$A$48)&amp;""" when x"""&amp;DEC2HEX(($A$49*INT((ROW(B53)-ROW($A$51)-1)/$A$47))+MOD(ROW(B53)-ROW($A$51)-1,$A$47),2)&amp;""",")</f>
        <v>x"07" &amp; x"0000" &amp; x"8000" when x"01",</v>
      </c>
      <c r="L53" t="str">
        <f t="array" ref="L53">IF(ROW(L53)-ROW($A$51)-1&gt;=$A$47*$A$48,IF(ROW(L53)-ROW($A$51)-1=$A$47*$A$48,"when others =&gt; data := (others =&gt; '0');","--"),"when x"""&amp;DEC2HEX(($A$49*INT((ROW(L53)-ROW($A$51)-1)/$A$47))+MOD(ROW(L53)-ROW($A$51)-1,$A$47),2)&amp;""" =&gt; data := "&amp;"x"""&amp;DEC2HEX(IF(MOD(ROW(L53)-ROW($A$51)-1,$A$47)=$A$47-1,128,0)+HEX2DEC(INDEX(table,1+MOD(ROW(L53)-ROW($A$51)-1,$A$47),1)),2)&amp;""" &amp; x"""&amp;INDEX(table,1+MOD(ROW(L53)-ROW($A$51)-1,$A$47),2+INT((ROW(L53)-ROW($A$51)-1)/$A$47))&amp;""" &amp; x"""&amp;INDEX(table,1+MOD(ROW(L53)-ROW($A$51)-1,$A$47),2+$A$48)&amp;""";")</f>
        <v>when x"01" =&gt; data := x"07" &amp; x"0000" &amp; x"8000";</v>
      </c>
    </row>
    <row r="54" spans="1:12" x14ac:dyDescent="0.25">
      <c r="B54" t="str">
        <f t="array" ref="B54">IF(ROW(B54)-ROW($A$51)-1&gt;=$A$47*$A$48,IF(ROW(B54)-ROW($A$51)-1=$A$47*$A$48,"(others =&gt; '0') when others;","--"),"x"""&amp;DEC2HEX(IF(MOD(ROW(B54)-ROW($A$51)-1,$A$47)=$A$47-1,128,0)+HEX2DEC(INDEX(table,1+MOD(ROW(B54)-ROW($A$51)-1,$A$47),1)),2)&amp;""" &amp; x"""&amp;INDEX(table,1+MOD(ROW(B54)-ROW($A$51)-1,$A$47),2+INT((ROW(B54)-ROW($A$51)-1)/$A$47))&amp;""" &amp; x"""&amp;INDEX(table,1+MOD(ROW(B54)-ROW($A$51)-1,$A$47),2+$A$48)&amp;""" when x"""&amp;DEC2HEX(($A$49*INT((ROW(B54)-ROW($A$51)-1)/$A$47))+MOD(ROW(B54)-ROW($A$51)-1,$A$47),2)&amp;""",")</f>
        <v>x"08" &amp; x"1145" &amp; x"1000" when x"02",</v>
      </c>
      <c r="L54" t="str">
        <f t="array" ref="L54">IF(ROW(L54)-ROW($A$51)-1&gt;=$A$47*$A$48,IF(ROW(L54)-ROW($A$51)-1=$A$47*$A$48,"when others =&gt; data := (others =&gt; '0');","--"),"when x"""&amp;DEC2HEX(($A$49*INT((ROW(L54)-ROW($A$51)-1)/$A$47))+MOD(ROW(L54)-ROW($A$51)-1,$A$47),2)&amp;""" =&gt; data := "&amp;"x"""&amp;DEC2HEX(IF(MOD(ROW(L54)-ROW($A$51)-1,$A$47)=$A$47-1,128,0)+HEX2DEC(INDEX(table,1+MOD(ROW(L54)-ROW($A$51)-1,$A$47),1)),2)&amp;""" &amp; x"""&amp;INDEX(table,1+MOD(ROW(L54)-ROW($A$51)-1,$A$47),2+INT((ROW(L54)-ROW($A$51)-1)/$A$47))&amp;""" &amp; x"""&amp;INDEX(table,1+MOD(ROW(L54)-ROW($A$51)-1,$A$47),2+$A$48)&amp;""";")</f>
        <v>when x"02" =&gt; data := x"08" &amp; x"1145" &amp; x"1000";</v>
      </c>
    </row>
    <row r="55" spans="1:12" x14ac:dyDescent="0.25">
      <c r="B55" t="str">
        <f t="array" ref="B55">IF(ROW(B55)-ROW($A$51)-1&gt;=$A$47*$A$48,IF(ROW(B55)-ROW($A$51)-1=$A$47*$A$48,"(others =&gt; '0') when others;","--"),"x"""&amp;DEC2HEX(IF(MOD(ROW(B55)-ROW($A$51)-1,$A$47)=$A$47-1,128,0)+HEX2DEC(INDEX(table,1+MOD(ROW(B55)-ROW($A$51)-1,$A$47),1)),2)&amp;""" &amp; x"""&amp;INDEX(table,1+MOD(ROW(B55)-ROW($A$51)-1,$A$47),2+INT((ROW(B55)-ROW($A$51)-1)/$A$47))&amp;""" &amp; x"""&amp;INDEX(table,1+MOD(ROW(B55)-ROW($A$51)-1,$A$47),2+$A$48)&amp;""" when x"""&amp;DEC2HEX(($A$49*INT((ROW(B55)-ROW($A$51)-1)/$A$47))+MOD(ROW(B55)-ROW($A$51)-1,$A$47),2)&amp;""",")</f>
        <v>x"09" &amp; x"0000" &amp; x"8000" when x"03",</v>
      </c>
      <c r="L55" t="str">
        <f t="array" ref="L55">IF(ROW(L55)-ROW($A$51)-1&gt;=$A$47*$A$48,IF(ROW(L55)-ROW($A$51)-1=$A$47*$A$48,"when others =&gt; data := (others =&gt; '0');","--"),"when x"""&amp;DEC2HEX(($A$49*INT((ROW(L55)-ROW($A$51)-1)/$A$47))+MOD(ROW(L55)-ROW($A$51)-1,$A$47),2)&amp;""" =&gt; data := "&amp;"x"""&amp;DEC2HEX(IF(MOD(ROW(L55)-ROW($A$51)-1,$A$47)=$A$47-1,128,0)+HEX2DEC(INDEX(table,1+MOD(ROW(L55)-ROW($A$51)-1,$A$47),1)),2)&amp;""" &amp; x"""&amp;INDEX(table,1+MOD(ROW(L55)-ROW($A$51)-1,$A$47),2+INT((ROW(L55)-ROW($A$51)-1)/$A$47))&amp;""" &amp; x"""&amp;INDEX(table,1+MOD(ROW(L55)-ROW($A$51)-1,$A$47),2+$A$48)&amp;""";")</f>
        <v>when x"03" =&gt; data := x"09" &amp; x"0000" &amp; x"8000";</v>
      </c>
    </row>
    <row r="56" spans="1:12" x14ac:dyDescent="0.25">
      <c r="B56" t="str">
        <f t="array" ref="B56">IF(ROW(B56)-ROW($A$51)-1&gt;=$A$47*$A$48,IF(ROW(B56)-ROW($A$51)-1=$A$47*$A$48,"(others =&gt; '0') when others;","--"),"x"""&amp;DEC2HEX(IF(MOD(ROW(B56)-ROW($A$51)-1,$A$47)=$A$47-1,128,0)+HEX2DEC(INDEX(table,1+MOD(ROW(B56)-ROW($A$51)-1,$A$47),1)),2)&amp;""" &amp; x"""&amp;INDEX(table,1+MOD(ROW(B56)-ROW($A$51)-1,$A$47),2+INT((ROW(B56)-ROW($A$51)-1)/$A$47))&amp;""" &amp; x"""&amp;INDEX(table,1+MOD(ROW(B56)-ROW($A$51)-1,$A$47),2+$A$48)&amp;""" when x"""&amp;DEC2HEX(($A$49*INT((ROW(B56)-ROW($A$51)-1)/$A$47))+MOD(ROW(B56)-ROW($A$51)-1,$A$47),2)&amp;""",")</f>
        <v>x"0A" &amp; x"9145" &amp; x"1000" when x"04",</v>
      </c>
      <c r="L56" t="str">
        <f t="array" ref="L56">IF(ROW(L56)-ROW($A$51)-1&gt;=$A$47*$A$48,IF(ROW(L56)-ROW($A$51)-1=$A$47*$A$48,"when others =&gt; data := (others =&gt; '0');","--"),"when x"""&amp;DEC2HEX(($A$49*INT((ROW(L56)-ROW($A$51)-1)/$A$47))+MOD(ROW(L56)-ROW($A$51)-1,$A$47),2)&amp;""" =&gt; data := "&amp;"x"""&amp;DEC2HEX(IF(MOD(ROW(L56)-ROW($A$51)-1,$A$47)=$A$47-1,128,0)+HEX2DEC(INDEX(table,1+MOD(ROW(L56)-ROW($A$51)-1,$A$47),1)),2)&amp;""" &amp; x"""&amp;INDEX(table,1+MOD(ROW(L56)-ROW($A$51)-1,$A$47),2+INT((ROW(L56)-ROW($A$51)-1)/$A$47))&amp;""" &amp; x"""&amp;INDEX(table,1+MOD(ROW(L56)-ROW($A$51)-1,$A$47),2+$A$48)&amp;""";")</f>
        <v>when x"04" =&gt; data := x"0A" &amp; x"9145" &amp; x"1000";</v>
      </c>
    </row>
    <row r="57" spans="1:12" x14ac:dyDescent="0.25">
      <c r="B57" t="str">
        <f t="array" ref="B57">IF(ROW(B57)-ROW($A$51)-1&gt;=$A$47*$A$48,IF(ROW(B57)-ROW($A$51)-1=$A$47*$A$48,"(others =&gt; '0') when others;","--"),"x"""&amp;DEC2HEX(IF(MOD(ROW(B57)-ROW($A$51)-1,$A$47)=$A$47-1,128,0)+HEX2DEC(INDEX(table,1+MOD(ROW(B57)-ROW($A$51)-1,$A$47),1)),2)&amp;""" &amp; x"""&amp;INDEX(table,1+MOD(ROW(B57)-ROW($A$51)-1,$A$47),2+INT((ROW(B57)-ROW($A$51)-1)/$A$47))&amp;""" &amp; x"""&amp;INDEX(table,1+MOD(ROW(B57)-ROW($A$51)-1,$A$47),2+$A$48)&amp;""" when x"""&amp;DEC2HEX(($A$49*INT((ROW(B57)-ROW($A$51)-1)/$A$47))+MOD(ROW(B57)-ROW($A$51)-1,$A$47),2)&amp;""",")</f>
        <v>x"0B" &amp; x"0007" &amp; x"8000" when x"05",</v>
      </c>
      <c r="L57" t="str">
        <f t="array" ref="L57">IF(ROW(L57)-ROW($A$51)-1&gt;=$A$47*$A$48,IF(ROW(L57)-ROW($A$51)-1=$A$47*$A$48,"when others =&gt; data := (others =&gt; '0');","--"),"when x"""&amp;DEC2HEX(($A$49*INT((ROW(L57)-ROW($A$51)-1)/$A$47))+MOD(ROW(L57)-ROW($A$51)-1,$A$47),2)&amp;""" =&gt; data := "&amp;"x"""&amp;DEC2HEX(IF(MOD(ROW(L57)-ROW($A$51)-1,$A$47)=$A$47-1,128,0)+HEX2DEC(INDEX(table,1+MOD(ROW(L57)-ROW($A$51)-1,$A$47),1)),2)&amp;""" &amp; x"""&amp;INDEX(table,1+MOD(ROW(L57)-ROW($A$51)-1,$A$47),2+INT((ROW(L57)-ROW($A$51)-1)/$A$47))&amp;""" &amp; x"""&amp;INDEX(table,1+MOD(ROW(L57)-ROW($A$51)-1,$A$47),2+$A$48)&amp;""";")</f>
        <v>when x"05" =&gt; data := x"0B" &amp; x"0007" &amp; x"8000";</v>
      </c>
    </row>
    <row r="58" spans="1:12" x14ac:dyDescent="0.25">
      <c r="B58" t="str">
        <f t="array" ref="B58">IF(ROW(B58)-ROW($A$51)-1&gt;=$A$47*$A$48,IF(ROW(B58)-ROW($A$51)-1=$A$47*$A$48,"(others =&gt; '0') when others;","--"),"x"""&amp;DEC2HEX(IF(MOD(ROW(B58)-ROW($A$51)-1,$A$47)=$A$47-1,128,0)+HEX2DEC(INDEX(table,1+MOD(ROW(B58)-ROW($A$51)-1,$A$47),1)),2)&amp;""" &amp; x"""&amp;INDEX(table,1+MOD(ROW(B58)-ROW($A$51)-1,$A$47),2+INT((ROW(B58)-ROW($A$51)-1)/$A$47))&amp;""" &amp; x"""&amp;INDEX(table,1+MOD(ROW(B58)-ROW($A$51)-1,$A$47),2+$A$48)&amp;""" when x"""&amp;DEC2HEX(($A$49*INT((ROW(B58)-ROW($A$51)-1)/$A$47))+MOD(ROW(B58)-ROW($A$51)-1,$A$47),2)&amp;""",")</f>
        <v>x"0C" &amp; x"1000" &amp; x"1000" when x"06",</v>
      </c>
      <c r="L58" t="str">
        <f t="array" ref="L58">IF(ROW(L58)-ROW($A$51)-1&gt;=$A$47*$A$48,IF(ROW(L58)-ROW($A$51)-1=$A$47*$A$48,"when others =&gt; data := (others =&gt; '0');","--"),"when x"""&amp;DEC2HEX(($A$49*INT((ROW(L58)-ROW($A$51)-1)/$A$47))+MOD(ROW(L58)-ROW($A$51)-1,$A$47),2)&amp;""" =&gt; data := "&amp;"x"""&amp;DEC2HEX(IF(MOD(ROW(L58)-ROW($A$51)-1,$A$47)=$A$47-1,128,0)+HEX2DEC(INDEX(table,1+MOD(ROW(L58)-ROW($A$51)-1,$A$47),1)),2)&amp;""" &amp; x"""&amp;INDEX(table,1+MOD(ROW(L58)-ROW($A$51)-1,$A$47),2+INT((ROW(L58)-ROW($A$51)-1)/$A$47))&amp;""" &amp; x"""&amp;INDEX(table,1+MOD(ROW(L58)-ROW($A$51)-1,$A$47),2+$A$48)&amp;""";")</f>
        <v>when x"06" =&gt; data := x"0C" &amp; x"1000" &amp; x"1000";</v>
      </c>
    </row>
    <row r="59" spans="1:12" x14ac:dyDescent="0.25">
      <c r="B59" t="str">
        <f t="array" ref="B59">IF(ROW(B59)-ROW($A$51)-1&gt;=$A$47*$A$48,IF(ROW(B59)-ROW($A$51)-1=$A$47*$A$48,"(others =&gt; '0') when others;","--"),"x"""&amp;DEC2HEX(IF(MOD(ROW(B59)-ROW($A$51)-1,$A$47)=$A$47-1,128,0)+HEX2DEC(INDEX(table,1+MOD(ROW(B59)-ROW($A$51)-1,$A$47),1)),2)&amp;""" &amp; x"""&amp;INDEX(table,1+MOD(ROW(B59)-ROW($A$51)-1,$A$47),2+INT((ROW(B59)-ROW($A$51)-1)/$A$47))&amp;""" &amp; x"""&amp;INDEX(table,1+MOD(ROW(B59)-ROW($A$51)-1,$A$47),2+$A$48)&amp;""" when x"""&amp;DEC2HEX(($A$49*INT((ROW(B59)-ROW($A$51)-1)/$A$47))+MOD(ROW(B59)-ROW($A$51)-1,$A$47),2)&amp;""",")</f>
        <v>x"0D" &amp; x"0000" &amp; x"8000" when x"07",</v>
      </c>
      <c r="L59" t="str">
        <f t="array" ref="L59">IF(ROW(L59)-ROW($A$51)-1&gt;=$A$47*$A$48,IF(ROW(L59)-ROW($A$51)-1=$A$47*$A$48,"when others =&gt; data := (others =&gt; '0');","--"),"when x"""&amp;DEC2HEX(($A$49*INT((ROW(L59)-ROW($A$51)-1)/$A$47))+MOD(ROW(L59)-ROW($A$51)-1,$A$47),2)&amp;""" =&gt; data := "&amp;"x"""&amp;DEC2HEX(IF(MOD(ROW(L59)-ROW($A$51)-1,$A$47)=$A$47-1,128,0)+HEX2DEC(INDEX(table,1+MOD(ROW(L59)-ROW($A$51)-1,$A$47),1)),2)&amp;""" &amp; x"""&amp;INDEX(table,1+MOD(ROW(L59)-ROW($A$51)-1,$A$47),2+INT((ROW(L59)-ROW($A$51)-1)/$A$47))&amp;""" &amp; x"""&amp;INDEX(table,1+MOD(ROW(L59)-ROW($A$51)-1,$A$47),2+$A$48)&amp;""";")</f>
        <v>when x"07" =&gt; data := x"0D" &amp; x"0000" &amp; x"8000";</v>
      </c>
    </row>
    <row r="60" spans="1:12" x14ac:dyDescent="0.25">
      <c r="B60" t="str">
        <f t="array" ref="B60">IF(ROW(B60)-ROW($A$51)-1&gt;=$A$47*$A$48,IF(ROW(B60)-ROW($A$51)-1=$A$47*$A$48,"(others =&gt; '0') when others;","--"),"x"""&amp;DEC2HEX(IF(MOD(ROW(B60)-ROW($A$51)-1,$A$47)=$A$47-1,128,0)+HEX2DEC(INDEX(table,1+MOD(ROW(B60)-ROW($A$51)-1,$A$47),1)),2)&amp;""" &amp; x"""&amp;INDEX(table,1+MOD(ROW(B60)-ROW($A$51)-1,$A$47),2+INT((ROW(B60)-ROW($A$51)-1)/$A$47))&amp;""" &amp; x"""&amp;INDEX(table,1+MOD(ROW(B60)-ROW($A$51)-1,$A$47),2+$A$48)&amp;""" when x"""&amp;DEC2HEX(($A$49*INT((ROW(B60)-ROW($A$51)-1)/$A$47))+MOD(ROW(B60)-ROW($A$51)-1,$A$47),2)&amp;""",")</f>
        <v>x"0E" &amp; x"1000" &amp; x"1000" when x"08",</v>
      </c>
      <c r="L60" t="str">
        <f t="array" ref="L60">IF(ROW(L60)-ROW($A$51)-1&gt;=$A$47*$A$48,IF(ROW(L60)-ROW($A$51)-1=$A$47*$A$48,"when others =&gt; data := (others =&gt; '0');","--"),"when x"""&amp;DEC2HEX(($A$49*INT((ROW(L60)-ROW($A$51)-1)/$A$47))+MOD(ROW(L60)-ROW($A$51)-1,$A$47),2)&amp;""" =&gt; data := "&amp;"x"""&amp;DEC2HEX(IF(MOD(ROW(L60)-ROW($A$51)-1,$A$47)=$A$47-1,128,0)+HEX2DEC(INDEX(table,1+MOD(ROW(L60)-ROW($A$51)-1,$A$47),1)),2)&amp;""" &amp; x"""&amp;INDEX(table,1+MOD(ROW(L60)-ROW($A$51)-1,$A$47),2+INT((ROW(L60)-ROW($A$51)-1)/$A$47))&amp;""" &amp; x"""&amp;INDEX(table,1+MOD(ROW(L60)-ROW($A$51)-1,$A$47),2+$A$48)&amp;""";")</f>
        <v>when x"08" =&gt; data := x"0E" &amp; x"1000" &amp; x"1000";</v>
      </c>
    </row>
    <row r="61" spans="1:12" x14ac:dyDescent="0.25">
      <c r="B61" t="str">
        <f t="array" ref="B61">IF(ROW(B61)-ROW($A$51)-1&gt;=$A$47*$A$48,IF(ROW(B61)-ROW($A$51)-1=$A$47*$A$48,"(others =&gt; '0') when others;","--"),"x"""&amp;DEC2HEX(IF(MOD(ROW(B61)-ROW($A$51)-1,$A$47)=$A$47-1,128,0)+HEX2DEC(INDEX(table,1+MOD(ROW(B61)-ROW($A$51)-1,$A$47),1)),2)&amp;""" &amp; x"""&amp;INDEX(table,1+MOD(ROW(B61)-ROW($A$51)-1,$A$47),2+INT((ROW(B61)-ROW($A$51)-1)/$A$47))&amp;""" &amp; x"""&amp;INDEX(table,1+MOD(ROW(B61)-ROW($A$51)-1,$A$47),2+$A$48)&amp;""" when x"""&amp;DEC2HEX(($A$49*INT((ROW(B61)-ROW($A$51)-1)/$A$47))+MOD(ROW(B61)-ROW($A$51)-1,$A$47),2)&amp;""",")</f>
        <v>x"0F" &amp; x"0000" &amp; x"8000" when x"09",</v>
      </c>
      <c r="L61" t="str">
        <f t="array" ref="L61">IF(ROW(L61)-ROW($A$51)-1&gt;=$A$47*$A$48,IF(ROW(L61)-ROW($A$51)-1=$A$47*$A$48,"when others =&gt; data := (others =&gt; '0');","--"),"when x"""&amp;DEC2HEX(($A$49*INT((ROW(L61)-ROW($A$51)-1)/$A$47))+MOD(ROW(L61)-ROW($A$51)-1,$A$47),2)&amp;""" =&gt; data := "&amp;"x"""&amp;DEC2HEX(IF(MOD(ROW(L61)-ROW($A$51)-1,$A$47)=$A$47-1,128,0)+HEX2DEC(INDEX(table,1+MOD(ROW(L61)-ROW($A$51)-1,$A$47),1)),2)&amp;""" &amp; x"""&amp;INDEX(table,1+MOD(ROW(L61)-ROW($A$51)-1,$A$47),2+INT((ROW(L61)-ROW($A$51)-1)/$A$47))&amp;""" &amp; x"""&amp;INDEX(table,1+MOD(ROW(L61)-ROW($A$51)-1,$A$47),2+$A$48)&amp;""";")</f>
        <v>when x"09" =&gt; data := x"0F" &amp; x"0000" &amp; x"8000";</v>
      </c>
    </row>
    <row r="62" spans="1:12" x14ac:dyDescent="0.25">
      <c r="B62" t="str">
        <f t="array" ref="B62">IF(ROW(B62)-ROW($A$51)-1&gt;=$A$47*$A$48,IF(ROW(B62)-ROW($A$51)-1=$A$47*$A$48,"(others =&gt; '0') when others;","--"),"x"""&amp;DEC2HEX(IF(MOD(ROW(B62)-ROW($A$51)-1,$A$47)=$A$47-1,128,0)+HEX2DEC(INDEX(table,1+MOD(ROW(B62)-ROW($A$51)-1,$A$47),1)),2)&amp;""" &amp; x"""&amp;INDEX(table,1+MOD(ROW(B62)-ROW($A$51)-1,$A$47),2+INT((ROW(B62)-ROW($A$51)-1)/$A$47))&amp;""" &amp; x"""&amp;INDEX(table,1+MOD(ROW(B62)-ROW($A$51)-1,$A$47),2+$A$48)&amp;""" when x"""&amp;DEC2HEX(($A$49*INT((ROW(B62)-ROW($A$51)-1)/$A$47))+MOD(ROW(B62)-ROW($A$51)-1,$A$47),2)&amp;""",")</f>
        <v>x"10" &amp; x"1000" &amp; x"1000" when x"0A",</v>
      </c>
      <c r="L62" t="str">
        <f t="array" ref="L62">IF(ROW(L62)-ROW($A$51)-1&gt;=$A$47*$A$48,IF(ROW(L62)-ROW($A$51)-1=$A$47*$A$48,"when others =&gt; data := (others =&gt; '0');","--"),"when x"""&amp;DEC2HEX(($A$49*INT((ROW(L62)-ROW($A$51)-1)/$A$47))+MOD(ROW(L62)-ROW($A$51)-1,$A$47),2)&amp;""" =&gt; data := "&amp;"x"""&amp;DEC2HEX(IF(MOD(ROW(L62)-ROW($A$51)-1,$A$47)=$A$47-1,128,0)+HEX2DEC(INDEX(table,1+MOD(ROW(L62)-ROW($A$51)-1,$A$47),1)),2)&amp;""" &amp; x"""&amp;INDEX(table,1+MOD(ROW(L62)-ROW($A$51)-1,$A$47),2+INT((ROW(L62)-ROW($A$51)-1)/$A$47))&amp;""" &amp; x"""&amp;INDEX(table,1+MOD(ROW(L62)-ROW($A$51)-1,$A$47),2+$A$48)&amp;""";")</f>
        <v>when x"0A" =&gt; data := x"10" &amp; x"1000" &amp; x"1000";</v>
      </c>
    </row>
    <row r="63" spans="1:12" x14ac:dyDescent="0.25">
      <c r="B63" t="str">
        <f t="array" ref="B63">IF(ROW(B63)-ROW($A$51)-1&gt;=$A$47*$A$48,IF(ROW(B63)-ROW($A$51)-1=$A$47*$A$48,"(others =&gt; '0') when others;","--"),"x"""&amp;DEC2HEX(IF(MOD(ROW(B63)-ROW($A$51)-1,$A$47)=$A$47-1,128,0)+HEX2DEC(INDEX(table,1+MOD(ROW(B63)-ROW($A$51)-1,$A$47),1)),2)&amp;""" &amp; x"""&amp;INDEX(table,1+MOD(ROW(B63)-ROW($A$51)-1,$A$47),2+INT((ROW(B63)-ROW($A$51)-1)/$A$47))&amp;""" &amp; x"""&amp;INDEX(table,1+MOD(ROW(B63)-ROW($A$51)-1,$A$47),2+$A$48)&amp;""" when x"""&amp;DEC2HEX(($A$49*INT((ROW(B63)-ROW($A$51)-1)/$A$47))+MOD(ROW(B63)-ROW($A$51)-1,$A$47),2)&amp;""",")</f>
        <v>x"11" &amp; x"0000" &amp; x"8000" when x"0B",</v>
      </c>
      <c r="L63" t="str">
        <f t="array" ref="L63">IF(ROW(L63)-ROW($A$51)-1&gt;=$A$47*$A$48,IF(ROW(L63)-ROW($A$51)-1=$A$47*$A$48,"when others =&gt; data := (others =&gt; '0');","--"),"when x"""&amp;DEC2HEX(($A$49*INT((ROW(L63)-ROW($A$51)-1)/$A$47))+MOD(ROW(L63)-ROW($A$51)-1,$A$47),2)&amp;""" =&gt; data := "&amp;"x"""&amp;DEC2HEX(IF(MOD(ROW(L63)-ROW($A$51)-1,$A$47)=$A$47-1,128,0)+HEX2DEC(INDEX(table,1+MOD(ROW(L63)-ROW($A$51)-1,$A$47),1)),2)&amp;""" &amp; x"""&amp;INDEX(table,1+MOD(ROW(L63)-ROW($A$51)-1,$A$47),2+INT((ROW(L63)-ROW($A$51)-1)/$A$47))&amp;""" &amp; x"""&amp;INDEX(table,1+MOD(ROW(L63)-ROW($A$51)-1,$A$47),2+$A$48)&amp;""";")</f>
        <v>when x"0B" =&gt; data := x"11" &amp; x"0000" &amp; x"8000";</v>
      </c>
    </row>
    <row r="64" spans="1:12" x14ac:dyDescent="0.25">
      <c r="B64" t="str">
        <f t="array" ref="B64">IF(ROW(B64)-ROW($A$51)-1&gt;=$A$47*$A$48,IF(ROW(B64)-ROW($A$51)-1=$A$47*$A$48,"(others =&gt; '0') when others;","--"),"x"""&amp;DEC2HEX(IF(MOD(ROW(B64)-ROW($A$51)-1,$A$47)=$A$47-1,128,0)+HEX2DEC(INDEX(table,1+MOD(ROW(B64)-ROW($A$51)-1,$A$47),1)),2)&amp;""" &amp; x"""&amp;INDEX(table,1+MOD(ROW(B64)-ROW($A$51)-1,$A$47),2+INT((ROW(B64)-ROW($A$51)-1)/$A$47))&amp;""" &amp; x"""&amp;INDEX(table,1+MOD(ROW(B64)-ROW($A$51)-1,$A$47),2+$A$48)&amp;""" when x"""&amp;DEC2HEX(($A$49*INT((ROW(B64)-ROW($A$51)-1)/$A$47))+MOD(ROW(B64)-ROW($A$51)-1,$A$47),2)&amp;""",")</f>
        <v>x"12" &amp; x"1000" &amp; x"1000" when x"0C",</v>
      </c>
      <c r="L64" t="str">
        <f t="array" ref="L64">IF(ROW(L64)-ROW($A$51)-1&gt;=$A$47*$A$48,IF(ROW(L64)-ROW($A$51)-1=$A$47*$A$48,"when others =&gt; data := (others =&gt; '0');","--"),"when x"""&amp;DEC2HEX(($A$49*INT((ROW(L64)-ROW($A$51)-1)/$A$47))+MOD(ROW(L64)-ROW($A$51)-1,$A$47),2)&amp;""" =&gt; data := "&amp;"x"""&amp;DEC2HEX(IF(MOD(ROW(L64)-ROW($A$51)-1,$A$47)=$A$47-1,128,0)+HEX2DEC(INDEX(table,1+MOD(ROW(L64)-ROW($A$51)-1,$A$47),1)),2)&amp;""" &amp; x"""&amp;INDEX(table,1+MOD(ROW(L64)-ROW($A$51)-1,$A$47),2+INT((ROW(L64)-ROW($A$51)-1)/$A$47))&amp;""" &amp; x"""&amp;INDEX(table,1+MOD(ROW(L64)-ROW($A$51)-1,$A$47),2+$A$48)&amp;""";")</f>
        <v>when x"0C" =&gt; data := x"12" &amp; x"1000" &amp; x"1000";</v>
      </c>
    </row>
    <row r="65" spans="2:12" x14ac:dyDescent="0.25">
      <c r="B65" t="str">
        <f t="array" ref="B65">IF(ROW(B65)-ROW($A$51)-1&gt;=$A$47*$A$48,IF(ROW(B65)-ROW($A$51)-1=$A$47*$A$48,"(others =&gt; '0') when others;","--"),"x"""&amp;DEC2HEX(IF(MOD(ROW(B65)-ROW($A$51)-1,$A$47)=$A$47-1,128,0)+HEX2DEC(INDEX(table,1+MOD(ROW(B65)-ROW($A$51)-1,$A$47),1)),2)&amp;""" &amp; x"""&amp;INDEX(table,1+MOD(ROW(B65)-ROW($A$51)-1,$A$47),2+INT((ROW(B65)-ROW($A$51)-1)/$A$47))&amp;""" &amp; x"""&amp;INDEX(table,1+MOD(ROW(B65)-ROW($A$51)-1,$A$47),2+$A$48)&amp;""" when x"""&amp;DEC2HEX(($A$49*INT((ROW(B65)-ROW($A$51)-1)/$A$47))+MOD(ROW(B65)-ROW($A$51)-1,$A$47),2)&amp;""",")</f>
        <v>x"13" &amp; x"0000" &amp; x"8000" when x"0D",</v>
      </c>
      <c r="L65" t="str">
        <f t="array" ref="L65">IF(ROW(L65)-ROW($A$51)-1&gt;=$A$47*$A$48,IF(ROW(L65)-ROW($A$51)-1=$A$47*$A$48,"when others =&gt; data := (others =&gt; '0');","--"),"when x"""&amp;DEC2HEX(($A$49*INT((ROW(L65)-ROW($A$51)-1)/$A$47))+MOD(ROW(L65)-ROW($A$51)-1,$A$47),2)&amp;""" =&gt; data := "&amp;"x"""&amp;DEC2HEX(IF(MOD(ROW(L65)-ROW($A$51)-1,$A$47)=$A$47-1,128,0)+HEX2DEC(INDEX(table,1+MOD(ROW(L65)-ROW($A$51)-1,$A$47),1)),2)&amp;""" &amp; x"""&amp;INDEX(table,1+MOD(ROW(L65)-ROW($A$51)-1,$A$47),2+INT((ROW(L65)-ROW($A$51)-1)/$A$47))&amp;""" &amp; x"""&amp;INDEX(table,1+MOD(ROW(L65)-ROW($A$51)-1,$A$47),2+$A$48)&amp;""";")</f>
        <v>when x"0D" =&gt; data := x"13" &amp; x"0000" &amp; x"8000";</v>
      </c>
    </row>
    <row r="66" spans="2:12" x14ac:dyDescent="0.25">
      <c r="B66" t="str">
        <f t="array" ref="B66">IF(ROW(B66)-ROW($A$51)-1&gt;=$A$47*$A$48,IF(ROW(B66)-ROW($A$51)-1=$A$47*$A$48,"(others =&gt; '0') when others;","--"),"x"""&amp;DEC2HEX(IF(MOD(ROW(B66)-ROW($A$51)-1,$A$47)=$A$47-1,128,0)+HEX2DEC(INDEX(table,1+MOD(ROW(B66)-ROW($A$51)-1,$A$47),1)),2)&amp;""" &amp; x"""&amp;INDEX(table,1+MOD(ROW(B66)-ROW($A$51)-1,$A$47),2+INT((ROW(B66)-ROW($A$51)-1)/$A$47))&amp;""" &amp; x"""&amp;INDEX(table,1+MOD(ROW(B66)-ROW($A$51)-1,$A$47),2+$A$48)&amp;""" when x"""&amp;DEC2HEX(($A$49*INT((ROW(B66)-ROW($A$51)-1)/$A$47))+MOD(ROW(B66)-ROW($A$51)-1,$A$47),2)&amp;""",")</f>
        <v>x"14" &amp; x"1145" &amp; x"1000" when x"0E",</v>
      </c>
      <c r="L66" t="str">
        <f t="array" ref="L66">IF(ROW(L66)-ROW($A$51)-1&gt;=$A$47*$A$48,IF(ROW(L66)-ROW($A$51)-1=$A$47*$A$48,"when others =&gt; data := (others =&gt; '0');","--"),"when x"""&amp;DEC2HEX(($A$49*INT((ROW(L66)-ROW($A$51)-1)/$A$47))+MOD(ROW(L66)-ROW($A$51)-1,$A$47),2)&amp;""" =&gt; data := "&amp;"x"""&amp;DEC2HEX(IF(MOD(ROW(L66)-ROW($A$51)-1,$A$47)=$A$47-1,128,0)+HEX2DEC(INDEX(table,1+MOD(ROW(L66)-ROW($A$51)-1,$A$47),1)),2)&amp;""" &amp; x"""&amp;INDEX(table,1+MOD(ROW(L66)-ROW($A$51)-1,$A$47),2+INT((ROW(L66)-ROW($A$51)-1)/$A$47))&amp;""" &amp; x"""&amp;INDEX(table,1+MOD(ROW(L66)-ROW($A$51)-1,$A$47),2+$A$48)&amp;""";")</f>
        <v>when x"0E" =&gt; data := x"14" &amp; x"1145" &amp; x"1000";</v>
      </c>
    </row>
    <row r="67" spans="2:12" x14ac:dyDescent="0.25">
      <c r="B67" t="str">
        <f t="array" ref="B67">IF(ROW(B67)-ROW($A$51)-1&gt;=$A$47*$A$48,IF(ROW(B67)-ROW($A$51)-1=$A$47*$A$48,"(others =&gt; '0') when others;","--"),"x"""&amp;DEC2HEX(IF(MOD(ROW(B67)-ROW($A$51)-1,$A$47)=$A$47-1,128,0)+HEX2DEC(INDEX(table,1+MOD(ROW(B67)-ROW($A$51)-1,$A$47),1)),2)&amp;""" &amp; x"""&amp;INDEX(table,1+MOD(ROW(B67)-ROW($A$51)-1,$A$47),2+INT((ROW(B67)-ROW($A$51)-1)/$A$47))&amp;""" &amp; x"""&amp;INDEX(table,1+MOD(ROW(B67)-ROW($A$51)-1,$A$47),2+$A$48)&amp;""" when x"""&amp;DEC2HEX(($A$49*INT((ROW(B67)-ROW($A$51)-1)/$A$47))+MOD(ROW(B67)-ROW($A$51)-1,$A$47),2)&amp;""",")</f>
        <v>x"15" &amp; x"0000" &amp; x"8000" when x"0F",</v>
      </c>
      <c r="L67" t="str">
        <f t="array" ref="L67">IF(ROW(L67)-ROW($A$51)-1&gt;=$A$47*$A$48,IF(ROW(L67)-ROW($A$51)-1=$A$47*$A$48,"when others =&gt; data := (others =&gt; '0');","--"),"when x"""&amp;DEC2HEX(($A$49*INT((ROW(L67)-ROW($A$51)-1)/$A$47))+MOD(ROW(L67)-ROW($A$51)-1,$A$47),2)&amp;""" =&gt; data := "&amp;"x"""&amp;DEC2HEX(IF(MOD(ROW(L67)-ROW($A$51)-1,$A$47)=$A$47-1,128,0)+HEX2DEC(INDEX(table,1+MOD(ROW(L67)-ROW($A$51)-1,$A$47),1)),2)&amp;""" &amp; x"""&amp;INDEX(table,1+MOD(ROW(L67)-ROW($A$51)-1,$A$47),2+INT((ROW(L67)-ROW($A$51)-1)/$A$47))&amp;""" &amp; x"""&amp;INDEX(table,1+MOD(ROW(L67)-ROW($A$51)-1,$A$47),2+$A$48)&amp;""";")</f>
        <v>when x"0F" =&gt; data := x"15" &amp; x"0000" &amp; x"8000";</v>
      </c>
    </row>
    <row r="68" spans="2:12" x14ac:dyDescent="0.25">
      <c r="B68" t="str">
        <f t="array" ref="B68">IF(ROW(B68)-ROW($A$51)-1&gt;=$A$47*$A$48,IF(ROW(B68)-ROW($A$51)-1=$A$47*$A$48,"(others =&gt; '0') when others;","--"),"x"""&amp;DEC2HEX(IF(MOD(ROW(B68)-ROW($A$51)-1,$A$47)=$A$47-1,128,0)+HEX2DEC(INDEX(table,1+MOD(ROW(B68)-ROW($A$51)-1,$A$47),1)),2)&amp;""" &amp; x"""&amp;INDEX(table,1+MOD(ROW(B68)-ROW($A$51)-1,$A$47),2+INT((ROW(B68)-ROW($A$51)-1)/$A$47))&amp;""" &amp; x"""&amp;INDEX(table,1+MOD(ROW(B68)-ROW($A$51)-1,$A$47),2+$A$48)&amp;""" when x"""&amp;DEC2HEX(($A$49*INT((ROW(B68)-ROW($A$51)-1)/$A$47))+MOD(ROW(B68)-ROW($A$51)-1,$A$47),2)&amp;""",")</f>
        <v>x"16" &amp; x"1041" &amp; x"C000" when x"10",</v>
      </c>
      <c r="L68" t="str">
        <f t="array" ref="L68">IF(ROW(L68)-ROW($A$51)-1&gt;=$A$47*$A$48,IF(ROW(L68)-ROW($A$51)-1=$A$47*$A$48,"when others =&gt; data := (others =&gt; '0');","--"),"when x"""&amp;DEC2HEX(($A$49*INT((ROW(L68)-ROW($A$51)-1)/$A$47))+MOD(ROW(L68)-ROW($A$51)-1,$A$47),2)&amp;""" =&gt; data := "&amp;"x"""&amp;DEC2HEX(IF(MOD(ROW(L68)-ROW($A$51)-1,$A$47)=$A$47-1,128,0)+HEX2DEC(INDEX(table,1+MOD(ROW(L68)-ROW($A$51)-1,$A$47),1)),2)&amp;""" &amp; x"""&amp;INDEX(table,1+MOD(ROW(L68)-ROW($A$51)-1,$A$47),2+INT((ROW(L68)-ROW($A$51)-1)/$A$47))&amp;""" &amp; x"""&amp;INDEX(table,1+MOD(ROW(L68)-ROW($A$51)-1,$A$47),2+$A$48)&amp;""";")</f>
        <v>when x"10" =&gt; data := x"16" &amp; x"1041" &amp; x"C000";</v>
      </c>
    </row>
    <row r="69" spans="2:12" x14ac:dyDescent="0.25">
      <c r="B69" t="str">
        <f t="array" ref="B69">IF(ROW(B69)-ROW($A$51)-1&gt;=$A$47*$A$48,IF(ROW(B69)-ROW($A$51)-1=$A$47*$A$48,"(others =&gt; '0') when others;","--"),"x"""&amp;DEC2HEX(IF(MOD(ROW(B69)-ROW($A$51)-1,$A$47)=$A$47-1,128,0)+HEX2DEC(INDEX(table,1+MOD(ROW(B69)-ROW($A$51)-1,$A$47),1)),2)&amp;""" &amp; x"""&amp;INDEX(table,1+MOD(ROW(B69)-ROW($A$51)-1,$A$47),2+INT((ROW(B69)-ROW($A$51)-1)/$A$47))&amp;""" &amp; x"""&amp;INDEX(table,1+MOD(ROW(B69)-ROW($A$51)-1,$A$47),2+$A$48)&amp;""" when x"""&amp;DEC2HEX(($A$49*INT((ROW(B69)-ROW($A$51)-1)/$A$47))+MOD(ROW(B69)-ROW($A$51)-1,$A$47),2)&amp;""",")</f>
        <v>x"18" &amp; x"01E8" &amp; x"FC00" when x"11",</v>
      </c>
      <c r="L69" t="str">
        <f t="array" ref="L69">IF(ROW(L69)-ROW($A$51)-1&gt;=$A$47*$A$48,IF(ROW(L69)-ROW($A$51)-1=$A$47*$A$48,"when others =&gt; data := (others =&gt; '0');","--"),"when x"""&amp;DEC2HEX(($A$49*INT((ROW(L69)-ROW($A$51)-1)/$A$47))+MOD(ROW(L69)-ROW($A$51)-1,$A$47),2)&amp;""" =&gt; data := "&amp;"x"""&amp;DEC2HEX(IF(MOD(ROW(L69)-ROW($A$51)-1,$A$47)=$A$47-1,128,0)+HEX2DEC(INDEX(table,1+MOD(ROW(L69)-ROW($A$51)-1,$A$47),1)),2)&amp;""" &amp; x"""&amp;INDEX(table,1+MOD(ROW(L69)-ROW($A$51)-1,$A$47),2+INT((ROW(L69)-ROW($A$51)-1)/$A$47))&amp;""" &amp; x"""&amp;INDEX(table,1+MOD(ROW(L69)-ROW($A$51)-1,$A$47),2+$A$48)&amp;""";")</f>
        <v>when x"11" =&gt; data := x"18" &amp; x"01E8" &amp; x"FC00";</v>
      </c>
    </row>
    <row r="70" spans="2:12" x14ac:dyDescent="0.25">
      <c r="B70" t="str">
        <f t="array" ref="B70">IF(ROW(B70)-ROW($A$51)-1&gt;=$A$47*$A$48,IF(ROW(B70)-ROW($A$51)-1=$A$47*$A$48,"(others =&gt; '0') when others;","--"),"x"""&amp;DEC2HEX(IF(MOD(ROW(B70)-ROW($A$51)-1,$A$47)=$A$47-1,128,0)+HEX2DEC(INDEX(table,1+MOD(ROW(B70)-ROW($A$51)-1,$A$47),1)),2)&amp;""" &amp; x"""&amp;INDEX(table,1+MOD(ROW(B70)-ROW($A$51)-1,$A$47),2+INT((ROW(B70)-ROW($A$51)-1)/$A$47))&amp;""" &amp; x"""&amp;INDEX(table,1+MOD(ROW(B70)-ROW($A$51)-1,$A$47),2+$A$48)&amp;""" when x"""&amp;DEC2HEX(($A$49*INT((ROW(B70)-ROW($A$51)-1)/$A$47))+MOD(ROW(B70)-ROW($A$51)-1,$A$47),2)&amp;""",")</f>
        <v>x"19" &amp; x"7001" &amp; x"8000" when x"12",</v>
      </c>
      <c r="L70" t="str">
        <f t="array" ref="L70">IF(ROW(L70)-ROW($A$51)-1&gt;=$A$47*$A$48,IF(ROW(L70)-ROW($A$51)-1=$A$47*$A$48,"when others =&gt; data := (others =&gt; '0');","--"),"when x"""&amp;DEC2HEX(($A$49*INT((ROW(L70)-ROW($A$51)-1)/$A$47))+MOD(ROW(L70)-ROW($A$51)-1,$A$47),2)&amp;""" =&gt; data := "&amp;"x"""&amp;DEC2HEX(IF(MOD(ROW(L70)-ROW($A$51)-1,$A$47)=$A$47-1,128,0)+HEX2DEC(INDEX(table,1+MOD(ROW(L70)-ROW($A$51)-1,$A$47),1)),2)&amp;""" &amp; x"""&amp;INDEX(table,1+MOD(ROW(L70)-ROW($A$51)-1,$A$47),2+INT((ROW(L70)-ROW($A$51)-1)/$A$47))&amp;""" &amp; x"""&amp;INDEX(table,1+MOD(ROW(L70)-ROW($A$51)-1,$A$47),2+$A$48)&amp;""";")</f>
        <v>when x"12" =&gt; data := x"19" &amp; x"7001" &amp; x"8000";</v>
      </c>
    </row>
    <row r="71" spans="2:12" x14ac:dyDescent="0.25">
      <c r="B71" t="str">
        <f t="array" ref="B71">IF(ROW(B71)-ROW($A$51)-1&gt;=$A$47*$A$48,IF(ROW(B71)-ROW($A$51)-1=$A$47*$A$48,"(others =&gt; '0') when others;","--"),"x"""&amp;DEC2HEX(IF(MOD(ROW(B71)-ROW($A$51)-1,$A$47)=$A$47-1,128,0)+HEX2DEC(INDEX(table,1+MOD(ROW(B71)-ROW($A$51)-1,$A$47),1)),2)&amp;""" &amp; x"""&amp;INDEX(table,1+MOD(ROW(B71)-ROW($A$51)-1,$A$47),2+INT((ROW(B71)-ROW($A$51)-1)/$A$47))&amp;""" &amp; x"""&amp;INDEX(table,1+MOD(ROW(B71)-ROW($A$51)-1,$A$47),2+$A$48)&amp;""" when x"""&amp;DEC2HEX(($A$49*INT((ROW(B71)-ROW($A$51)-1)/$A$47))+MOD(ROW(B71)-ROW($A$51)-1,$A$47),2)&amp;""",")</f>
        <v>x"1A" &amp; x"71E9" &amp; x"8000" when x"13",</v>
      </c>
      <c r="L71" t="str">
        <f t="array" ref="L71">IF(ROW(L71)-ROW($A$51)-1&gt;=$A$47*$A$48,IF(ROW(L71)-ROW($A$51)-1=$A$47*$A$48,"when others =&gt; data := (others =&gt; '0');","--"),"when x"""&amp;DEC2HEX(($A$49*INT((ROW(L71)-ROW($A$51)-1)/$A$47))+MOD(ROW(L71)-ROW($A$51)-1,$A$47),2)&amp;""" =&gt; data := "&amp;"x"""&amp;DEC2HEX(IF(MOD(ROW(L71)-ROW($A$51)-1,$A$47)=$A$47-1,128,0)+HEX2DEC(INDEX(table,1+MOD(ROW(L71)-ROW($A$51)-1,$A$47),1)),2)&amp;""" &amp; x"""&amp;INDEX(table,1+MOD(ROW(L71)-ROW($A$51)-1,$A$47),2+INT((ROW(L71)-ROW($A$51)-1)/$A$47))&amp;""" &amp; x"""&amp;INDEX(table,1+MOD(ROW(L71)-ROW($A$51)-1,$A$47),2+$A$48)&amp;""";")</f>
        <v>when x"13" =&gt; data := x"1A" &amp; x"71E9" &amp; x"8000";</v>
      </c>
    </row>
    <row r="72" spans="2:12" x14ac:dyDescent="0.25">
      <c r="B72" t="str">
        <f t="array" ref="B72">IF(ROW(B72)-ROW($A$51)-1&gt;=$A$47*$A$48,IF(ROW(B72)-ROW($A$51)-1=$A$47*$A$48,"(others =&gt; '0') when others;","--"),"x"""&amp;DEC2HEX(IF(MOD(ROW(B72)-ROW($A$51)-1,$A$47)=$A$47-1,128,0)+HEX2DEC(INDEX(table,1+MOD(ROW(B72)-ROW($A$51)-1,$A$47),1)),2)&amp;""" &amp; x"""&amp;INDEX(table,1+MOD(ROW(B72)-ROW($A$51)-1,$A$47),2+INT((ROW(B72)-ROW($A$51)-1)/$A$47))&amp;""" &amp; x"""&amp;INDEX(table,1+MOD(ROW(B72)-ROW($A$51)-1,$A$47),2+$A$48)&amp;""" when x"""&amp;DEC2HEX(($A$49*INT((ROW(B72)-ROW($A$51)-1)/$A$47))+MOD(ROW(B72)-ROW($A$51)-1,$A$47),2)&amp;""",")</f>
        <v>x"28" &amp; x"FFFF" &amp; x"0000" when x"14",</v>
      </c>
      <c r="L72" t="str">
        <f t="array" ref="L72">IF(ROW(L72)-ROW($A$51)-1&gt;=$A$47*$A$48,IF(ROW(L72)-ROW($A$51)-1=$A$47*$A$48,"when others =&gt; data := (others =&gt; '0');","--"),"when x"""&amp;DEC2HEX(($A$49*INT((ROW(L72)-ROW($A$51)-1)/$A$47))+MOD(ROW(L72)-ROW($A$51)-1,$A$47),2)&amp;""" =&gt; data := "&amp;"x"""&amp;DEC2HEX(IF(MOD(ROW(L72)-ROW($A$51)-1,$A$47)=$A$47-1,128,0)+HEX2DEC(INDEX(table,1+MOD(ROW(L72)-ROW($A$51)-1,$A$47),1)),2)&amp;""" &amp; x"""&amp;INDEX(table,1+MOD(ROW(L72)-ROW($A$51)-1,$A$47),2+INT((ROW(L72)-ROW($A$51)-1)/$A$47))&amp;""" &amp; x"""&amp;INDEX(table,1+MOD(ROW(L72)-ROW($A$51)-1,$A$47),2+$A$48)&amp;""";")</f>
        <v>when x"14" =&gt; data := x"28" &amp; x"FFFF" &amp; x"0000";</v>
      </c>
    </row>
    <row r="73" spans="2:12" x14ac:dyDescent="0.25">
      <c r="B73" t="str">
        <f t="array" ref="B73">IF(ROW(B73)-ROW($A$51)-1&gt;=$A$47*$A$48,IF(ROW(B73)-ROW($A$51)-1=$A$47*$A$48,"(others =&gt; '0') when others;","--"),"x"""&amp;DEC2HEX(IF(MOD(ROW(B73)-ROW($A$51)-1,$A$47)=$A$47-1,128,0)+HEX2DEC(INDEX(table,1+MOD(ROW(B73)-ROW($A$51)-1,$A$47),1)),2)&amp;""" &amp; x"""&amp;INDEX(table,1+MOD(ROW(B73)-ROW($A$51)-1,$A$47),2+INT((ROW(B73)-ROW($A$51)-1)/$A$47))&amp;""" &amp; x"""&amp;INDEX(table,1+MOD(ROW(B73)-ROW($A$51)-1,$A$47),2+$A$48)&amp;""" when x"""&amp;DEC2HEX(($A$49*INT((ROW(B73)-ROW($A$51)-1)/$A$47))+MOD(ROW(B73)-ROW($A$51)-1,$A$47),2)&amp;""",")</f>
        <v>x"4E" &amp; x"9900" &amp; x"66FF" when x"15",</v>
      </c>
      <c r="L73" t="str">
        <f t="array" ref="L73">IF(ROW(L73)-ROW($A$51)-1&gt;=$A$47*$A$48,IF(ROW(L73)-ROW($A$51)-1=$A$47*$A$48,"when others =&gt; data := (others =&gt; '0');","--"),"when x"""&amp;DEC2HEX(($A$49*INT((ROW(L73)-ROW($A$51)-1)/$A$47))+MOD(ROW(L73)-ROW($A$51)-1,$A$47),2)&amp;""" =&gt; data := "&amp;"x"""&amp;DEC2HEX(IF(MOD(ROW(L73)-ROW($A$51)-1,$A$47)=$A$47-1,128,0)+HEX2DEC(INDEX(table,1+MOD(ROW(L73)-ROW($A$51)-1,$A$47),1)),2)&amp;""" &amp; x"""&amp;INDEX(table,1+MOD(ROW(L73)-ROW($A$51)-1,$A$47),2+INT((ROW(L73)-ROW($A$51)-1)/$A$47))&amp;""" &amp; x"""&amp;INDEX(table,1+MOD(ROW(L73)-ROW($A$51)-1,$A$47),2+$A$48)&amp;""";")</f>
        <v>when x"15" =&gt; data := x"4E" &amp; x"9900" &amp; x"66FF";</v>
      </c>
    </row>
    <row r="74" spans="2:12" x14ac:dyDescent="0.25">
      <c r="B74" t="str">
        <f t="array" ref="B74">IF(ROW(B74)-ROW($A$51)-1&gt;=$A$47*$A$48,IF(ROW(B74)-ROW($A$51)-1=$A$47*$A$48,"(others =&gt; '0') when others;","--"),"x"""&amp;DEC2HEX(IF(MOD(ROW(B74)-ROW($A$51)-1,$A$47)=$A$47-1,128,0)+HEX2DEC(INDEX(table,1+MOD(ROW(B74)-ROW($A$51)-1,$A$47),1)),2)&amp;""" &amp; x"""&amp;INDEX(table,1+MOD(ROW(B74)-ROW($A$51)-1,$A$47),2+INT((ROW(B74)-ROW($A$51)-1)/$A$47))&amp;""" &amp; x"""&amp;INDEX(table,1+MOD(ROW(B74)-ROW($A$51)-1,$A$47),2+$A$48)&amp;""" when x"""&amp;DEC2HEX(($A$49*INT((ROW(B74)-ROW($A$51)-1)/$A$47))+MOD(ROW(B74)-ROW($A$51)-1,$A$47),2)&amp;""",")</f>
        <v>x"CF" &amp; x"1100" &amp; x"666F" when x"16",</v>
      </c>
      <c r="L74" t="str">
        <f t="array" ref="L74">IF(ROW(L74)-ROW($A$51)-1&gt;=$A$47*$A$48,IF(ROW(L74)-ROW($A$51)-1=$A$47*$A$48,"when others =&gt; data := (others =&gt; '0');","--"),"when x"""&amp;DEC2HEX(($A$49*INT((ROW(L74)-ROW($A$51)-1)/$A$47))+MOD(ROW(L74)-ROW($A$51)-1,$A$47),2)&amp;""" =&gt; data := "&amp;"x"""&amp;DEC2HEX(IF(MOD(ROW(L74)-ROW($A$51)-1,$A$47)=$A$47-1,128,0)+HEX2DEC(INDEX(table,1+MOD(ROW(L74)-ROW($A$51)-1,$A$47),1)),2)&amp;""" &amp; x"""&amp;INDEX(table,1+MOD(ROW(L74)-ROW($A$51)-1,$A$47),2+INT((ROW(L74)-ROW($A$51)-1)/$A$47))&amp;""" &amp; x"""&amp;INDEX(table,1+MOD(ROW(L74)-ROW($A$51)-1,$A$47),2+$A$48)&amp;""";")</f>
        <v>when x"16" =&gt; data := x"CF" &amp; x"1100" &amp; x"666F";</v>
      </c>
    </row>
    <row r="75" spans="2:12" x14ac:dyDescent="0.25">
      <c r="B75" t="str">
        <f t="array" ref="B75">IF(ROW(B75)-ROW($A$51)-1&gt;=$A$47*$A$48,IF(ROW(B75)-ROW($A$51)-1=$A$47*$A$48,"(others =&gt; '0') when others;","--"),"x"""&amp;DEC2HEX(IF(MOD(ROW(B75)-ROW($A$51)-1,$A$47)=$A$47-1,128,0)+HEX2DEC(INDEX(table,1+MOD(ROW(B75)-ROW($A$51)-1,$A$47),1)),2)&amp;""" &amp; x"""&amp;INDEX(table,1+MOD(ROW(B75)-ROW($A$51)-1,$A$47),2+INT((ROW(B75)-ROW($A$51)-1)/$A$47))&amp;""" &amp; x"""&amp;INDEX(table,1+MOD(ROW(B75)-ROW($A$51)-1,$A$47),2+$A$48)&amp;""" when x"""&amp;DEC2HEX(($A$49*INT((ROW(B75)-ROW($A$51)-1)/$A$47))+MOD(ROW(B75)-ROW($A$51)-1,$A$47),2)&amp;""",")</f>
        <v>x"06" &amp; x"1000" &amp; x"1000" when x"20",</v>
      </c>
      <c r="L75" t="str">
        <f t="array" ref="L75">IF(ROW(L75)-ROW($A$51)-1&gt;=$A$47*$A$48,IF(ROW(L75)-ROW($A$51)-1=$A$47*$A$48,"when others =&gt; data := (others =&gt; '0');","--"),"when x"""&amp;DEC2HEX(($A$49*INT((ROW(L75)-ROW($A$51)-1)/$A$47))+MOD(ROW(L75)-ROW($A$51)-1,$A$47),2)&amp;""" =&gt; data := "&amp;"x"""&amp;DEC2HEX(IF(MOD(ROW(L75)-ROW($A$51)-1,$A$47)=$A$47-1,128,0)+HEX2DEC(INDEX(table,1+MOD(ROW(L75)-ROW($A$51)-1,$A$47),1)),2)&amp;""" &amp; x"""&amp;INDEX(table,1+MOD(ROW(L75)-ROW($A$51)-1,$A$47),2+INT((ROW(L75)-ROW($A$51)-1)/$A$47))&amp;""" &amp; x"""&amp;INDEX(table,1+MOD(ROW(L75)-ROW($A$51)-1,$A$47),2+$A$48)&amp;""";")</f>
        <v>when x"20" =&gt; data := x"06" &amp; x"1000" &amp; x"1000";</v>
      </c>
    </row>
    <row r="76" spans="2:12" x14ac:dyDescent="0.25">
      <c r="B76" t="str">
        <f t="array" ref="B76">IF(ROW(B76)-ROW($A$51)-1&gt;=$A$47*$A$48,IF(ROW(B76)-ROW($A$51)-1=$A$47*$A$48,"(others =&gt; '0') when others;","--"),"x"""&amp;DEC2HEX(IF(MOD(ROW(B76)-ROW($A$51)-1,$A$47)=$A$47-1,128,0)+HEX2DEC(INDEX(table,1+MOD(ROW(B76)-ROW($A$51)-1,$A$47),1)),2)&amp;""" &amp; x"""&amp;INDEX(table,1+MOD(ROW(B76)-ROW($A$51)-1,$A$47),2+INT((ROW(B76)-ROW($A$51)-1)/$A$47))&amp;""" &amp; x"""&amp;INDEX(table,1+MOD(ROW(B76)-ROW($A$51)-1,$A$47),2+$A$48)&amp;""" when x"""&amp;DEC2HEX(($A$49*INT((ROW(B76)-ROW($A$51)-1)/$A$47))+MOD(ROW(B76)-ROW($A$51)-1,$A$47),2)&amp;""",")</f>
        <v>x"07" &amp; x"0000" &amp; x"8000" when x"21",</v>
      </c>
      <c r="L76" t="str">
        <f t="array" ref="L76">IF(ROW(L76)-ROW($A$51)-1&gt;=$A$47*$A$48,IF(ROW(L76)-ROW($A$51)-1=$A$47*$A$48,"when others =&gt; data := (others =&gt; '0');","--"),"when x"""&amp;DEC2HEX(($A$49*INT((ROW(L76)-ROW($A$51)-1)/$A$47))+MOD(ROW(L76)-ROW($A$51)-1,$A$47),2)&amp;""" =&gt; data := "&amp;"x"""&amp;DEC2HEX(IF(MOD(ROW(L76)-ROW($A$51)-1,$A$47)=$A$47-1,128,0)+HEX2DEC(INDEX(table,1+MOD(ROW(L76)-ROW($A$51)-1,$A$47),1)),2)&amp;""" &amp; x"""&amp;INDEX(table,1+MOD(ROW(L76)-ROW($A$51)-1,$A$47),2+INT((ROW(L76)-ROW($A$51)-1)/$A$47))&amp;""" &amp; x"""&amp;INDEX(table,1+MOD(ROW(L76)-ROW($A$51)-1,$A$47),2+$A$48)&amp;""";")</f>
        <v>when x"21" =&gt; data := x"07" &amp; x"0000" &amp; x"8000";</v>
      </c>
    </row>
    <row r="77" spans="2:12" x14ac:dyDescent="0.25">
      <c r="B77" t="str">
        <f t="array" ref="B77">IF(ROW(B77)-ROW($A$51)-1&gt;=$A$47*$A$48,IF(ROW(B77)-ROW($A$51)-1=$A$47*$A$48,"(others =&gt; '0') when others;","--"),"x"""&amp;DEC2HEX(IF(MOD(ROW(B77)-ROW($A$51)-1,$A$47)=$A$47-1,128,0)+HEX2DEC(INDEX(table,1+MOD(ROW(B77)-ROW($A$51)-1,$A$47),1)),2)&amp;""" &amp; x"""&amp;INDEX(table,1+MOD(ROW(B77)-ROW($A$51)-1,$A$47),2+INT((ROW(B77)-ROW($A$51)-1)/$A$47))&amp;""" &amp; x"""&amp;INDEX(table,1+MOD(ROW(B77)-ROW($A$51)-1,$A$47),2+$A$48)&amp;""" when x"""&amp;DEC2HEX(($A$49*INT((ROW(B77)-ROW($A$51)-1)/$A$47))+MOD(ROW(B77)-ROW($A$51)-1,$A$47),2)&amp;""",")</f>
        <v>x"08" &amp; x"1145" &amp; x"1000" when x"22",</v>
      </c>
      <c r="L77" t="str">
        <f t="array" ref="L77">IF(ROW(L77)-ROW($A$51)-1&gt;=$A$47*$A$48,IF(ROW(L77)-ROW($A$51)-1=$A$47*$A$48,"when others =&gt; data := (others =&gt; '0');","--"),"when x"""&amp;DEC2HEX(($A$49*INT((ROW(L77)-ROW($A$51)-1)/$A$47))+MOD(ROW(L77)-ROW($A$51)-1,$A$47),2)&amp;""" =&gt; data := "&amp;"x"""&amp;DEC2HEX(IF(MOD(ROW(L77)-ROW($A$51)-1,$A$47)=$A$47-1,128,0)+HEX2DEC(INDEX(table,1+MOD(ROW(L77)-ROW($A$51)-1,$A$47),1)),2)&amp;""" &amp; x"""&amp;INDEX(table,1+MOD(ROW(L77)-ROW($A$51)-1,$A$47),2+INT((ROW(L77)-ROW($A$51)-1)/$A$47))&amp;""" &amp; x"""&amp;INDEX(table,1+MOD(ROW(L77)-ROW($A$51)-1,$A$47),2+$A$48)&amp;""";")</f>
        <v>when x"22" =&gt; data := x"08" &amp; x"1145" &amp; x"1000";</v>
      </c>
    </row>
    <row r="78" spans="2:12" x14ac:dyDescent="0.25">
      <c r="B78" t="str">
        <f t="array" ref="B78">IF(ROW(B78)-ROW($A$51)-1&gt;=$A$47*$A$48,IF(ROW(B78)-ROW($A$51)-1=$A$47*$A$48,"(others =&gt; '0') when others;","--"),"x"""&amp;DEC2HEX(IF(MOD(ROW(B78)-ROW($A$51)-1,$A$47)=$A$47-1,128,0)+HEX2DEC(INDEX(table,1+MOD(ROW(B78)-ROW($A$51)-1,$A$47),1)),2)&amp;""" &amp; x"""&amp;INDEX(table,1+MOD(ROW(B78)-ROW($A$51)-1,$A$47),2+INT((ROW(B78)-ROW($A$51)-1)/$A$47))&amp;""" &amp; x"""&amp;INDEX(table,1+MOD(ROW(B78)-ROW($A$51)-1,$A$47),2+$A$48)&amp;""" when x"""&amp;DEC2HEX(($A$49*INT((ROW(B78)-ROW($A$51)-1)/$A$47))+MOD(ROW(B78)-ROW($A$51)-1,$A$47),2)&amp;""",")</f>
        <v>x"09" &amp; x"0000" &amp; x"8000" when x"23",</v>
      </c>
      <c r="L78" t="str">
        <f t="array" ref="L78">IF(ROW(L78)-ROW($A$51)-1&gt;=$A$47*$A$48,IF(ROW(L78)-ROW($A$51)-1=$A$47*$A$48,"when others =&gt; data := (others =&gt; '0');","--"),"when x"""&amp;DEC2HEX(($A$49*INT((ROW(L78)-ROW($A$51)-1)/$A$47))+MOD(ROW(L78)-ROW($A$51)-1,$A$47),2)&amp;""" =&gt; data := "&amp;"x"""&amp;DEC2HEX(IF(MOD(ROW(L78)-ROW($A$51)-1,$A$47)=$A$47-1,128,0)+HEX2DEC(INDEX(table,1+MOD(ROW(L78)-ROW($A$51)-1,$A$47),1)),2)&amp;""" &amp; x"""&amp;INDEX(table,1+MOD(ROW(L78)-ROW($A$51)-1,$A$47),2+INT((ROW(L78)-ROW($A$51)-1)/$A$47))&amp;""" &amp; x"""&amp;INDEX(table,1+MOD(ROW(L78)-ROW($A$51)-1,$A$47),2+$A$48)&amp;""";")</f>
        <v>when x"23" =&gt; data := x"09" &amp; x"0000" &amp; x"8000";</v>
      </c>
    </row>
    <row r="79" spans="2:12" x14ac:dyDescent="0.25">
      <c r="B79" t="str">
        <f t="array" ref="B79">IF(ROW(B79)-ROW($A$51)-1&gt;=$A$47*$A$48,IF(ROW(B79)-ROW($A$51)-1=$A$47*$A$48,"(others =&gt; '0') when others;","--"),"x"""&amp;DEC2HEX(IF(MOD(ROW(B79)-ROW($A$51)-1,$A$47)=$A$47-1,128,0)+HEX2DEC(INDEX(table,1+MOD(ROW(B79)-ROW($A$51)-1,$A$47),1)),2)&amp;""" &amp; x"""&amp;INDEX(table,1+MOD(ROW(B79)-ROW($A$51)-1,$A$47),2+INT((ROW(B79)-ROW($A$51)-1)/$A$47))&amp;""" &amp; x"""&amp;INDEX(table,1+MOD(ROW(B79)-ROW($A$51)-1,$A$47),2+$A$48)&amp;""" when x"""&amp;DEC2HEX(($A$49*INT((ROW(B79)-ROW($A$51)-1)/$A$47))+MOD(ROW(B79)-ROW($A$51)-1,$A$47),2)&amp;""",")</f>
        <v>x"0A" &amp; x"9145" &amp; x"1000" when x"24",</v>
      </c>
      <c r="L79" t="str">
        <f t="array" ref="L79">IF(ROW(L79)-ROW($A$51)-1&gt;=$A$47*$A$48,IF(ROW(L79)-ROW($A$51)-1=$A$47*$A$48,"when others =&gt; data := (others =&gt; '0');","--"),"when x"""&amp;DEC2HEX(($A$49*INT((ROW(L79)-ROW($A$51)-1)/$A$47))+MOD(ROW(L79)-ROW($A$51)-1,$A$47),2)&amp;""" =&gt; data := "&amp;"x"""&amp;DEC2HEX(IF(MOD(ROW(L79)-ROW($A$51)-1,$A$47)=$A$47-1,128,0)+HEX2DEC(INDEX(table,1+MOD(ROW(L79)-ROW($A$51)-1,$A$47),1)),2)&amp;""" &amp; x"""&amp;INDEX(table,1+MOD(ROW(L79)-ROW($A$51)-1,$A$47),2+INT((ROW(L79)-ROW($A$51)-1)/$A$47))&amp;""" &amp; x"""&amp;INDEX(table,1+MOD(ROW(L79)-ROW($A$51)-1,$A$47),2+$A$48)&amp;""";")</f>
        <v>when x"24" =&gt; data := x"0A" &amp; x"9145" &amp; x"1000";</v>
      </c>
    </row>
    <row r="80" spans="2:12" x14ac:dyDescent="0.25">
      <c r="B80" t="str">
        <f t="array" ref="B80">IF(ROW(B80)-ROW($A$51)-1&gt;=$A$47*$A$48,IF(ROW(B80)-ROW($A$51)-1=$A$47*$A$48,"(others =&gt; '0') when others;","--"),"x"""&amp;DEC2HEX(IF(MOD(ROW(B80)-ROW($A$51)-1,$A$47)=$A$47-1,128,0)+HEX2DEC(INDEX(table,1+MOD(ROW(B80)-ROW($A$51)-1,$A$47),1)),2)&amp;""" &amp; x"""&amp;INDEX(table,1+MOD(ROW(B80)-ROW($A$51)-1,$A$47),2+INT((ROW(B80)-ROW($A$51)-1)/$A$47))&amp;""" &amp; x"""&amp;INDEX(table,1+MOD(ROW(B80)-ROW($A$51)-1,$A$47),2+$A$48)&amp;""" when x"""&amp;DEC2HEX(($A$49*INT((ROW(B80)-ROW($A$51)-1)/$A$47))+MOD(ROW(B80)-ROW($A$51)-1,$A$47),2)&amp;""",")</f>
        <v>x"0B" &amp; x"0007" &amp; x"8000" when x"25",</v>
      </c>
      <c r="L80" t="str">
        <f t="array" ref="L80">IF(ROW(L80)-ROW($A$51)-1&gt;=$A$47*$A$48,IF(ROW(L80)-ROW($A$51)-1=$A$47*$A$48,"when others =&gt; data := (others =&gt; '0');","--"),"when x"""&amp;DEC2HEX(($A$49*INT((ROW(L80)-ROW($A$51)-1)/$A$47))+MOD(ROW(L80)-ROW($A$51)-1,$A$47),2)&amp;""" =&gt; data := "&amp;"x"""&amp;DEC2HEX(IF(MOD(ROW(L80)-ROW($A$51)-1,$A$47)=$A$47-1,128,0)+HEX2DEC(INDEX(table,1+MOD(ROW(L80)-ROW($A$51)-1,$A$47),1)),2)&amp;""" &amp; x"""&amp;INDEX(table,1+MOD(ROW(L80)-ROW($A$51)-1,$A$47),2+INT((ROW(L80)-ROW($A$51)-1)/$A$47))&amp;""" &amp; x"""&amp;INDEX(table,1+MOD(ROW(L80)-ROW($A$51)-1,$A$47),2+$A$48)&amp;""";")</f>
        <v>when x"25" =&gt; data := x"0B" &amp; x"0007" &amp; x"8000";</v>
      </c>
    </row>
    <row r="81" spans="2:12" x14ac:dyDescent="0.25">
      <c r="B81" t="str">
        <f t="array" ref="B81">IF(ROW(B81)-ROW($A$51)-1&gt;=$A$47*$A$48,IF(ROW(B81)-ROW($A$51)-1=$A$47*$A$48,"(others =&gt; '0') when others;","--"),"x"""&amp;DEC2HEX(IF(MOD(ROW(B81)-ROW($A$51)-1,$A$47)=$A$47-1,128,0)+HEX2DEC(INDEX(table,1+MOD(ROW(B81)-ROW($A$51)-1,$A$47),1)),2)&amp;""" &amp; x"""&amp;INDEX(table,1+MOD(ROW(B81)-ROW($A$51)-1,$A$47),2+INT((ROW(B81)-ROW($A$51)-1)/$A$47))&amp;""" &amp; x"""&amp;INDEX(table,1+MOD(ROW(B81)-ROW($A$51)-1,$A$47),2+$A$48)&amp;""" when x"""&amp;DEC2HEX(($A$49*INT((ROW(B81)-ROW($A$51)-1)/$A$47))+MOD(ROW(B81)-ROW($A$51)-1,$A$47),2)&amp;""",")</f>
        <v>x"0C" &amp; x"1000" &amp; x"1000" when x"26",</v>
      </c>
      <c r="L81" t="str">
        <f t="array" ref="L81">IF(ROW(L81)-ROW($A$51)-1&gt;=$A$47*$A$48,IF(ROW(L81)-ROW($A$51)-1=$A$47*$A$48,"when others =&gt; data := (others =&gt; '0');","--"),"when x"""&amp;DEC2HEX(($A$49*INT((ROW(L81)-ROW($A$51)-1)/$A$47))+MOD(ROW(L81)-ROW($A$51)-1,$A$47),2)&amp;""" =&gt; data := "&amp;"x"""&amp;DEC2HEX(IF(MOD(ROW(L81)-ROW($A$51)-1,$A$47)=$A$47-1,128,0)+HEX2DEC(INDEX(table,1+MOD(ROW(L81)-ROW($A$51)-1,$A$47),1)),2)&amp;""" &amp; x"""&amp;INDEX(table,1+MOD(ROW(L81)-ROW($A$51)-1,$A$47),2+INT((ROW(L81)-ROW($A$51)-1)/$A$47))&amp;""" &amp; x"""&amp;INDEX(table,1+MOD(ROW(L81)-ROW($A$51)-1,$A$47),2+$A$48)&amp;""";")</f>
        <v>when x"26" =&gt; data := x"0C" &amp; x"1000" &amp; x"1000";</v>
      </c>
    </row>
    <row r="82" spans="2:12" x14ac:dyDescent="0.25">
      <c r="B82" t="str">
        <f t="array" ref="B82">IF(ROW(B82)-ROW($A$51)-1&gt;=$A$47*$A$48,IF(ROW(B82)-ROW($A$51)-1=$A$47*$A$48,"(others =&gt; '0') when others;","--"),"x"""&amp;DEC2HEX(IF(MOD(ROW(B82)-ROW($A$51)-1,$A$47)=$A$47-1,128,0)+HEX2DEC(INDEX(table,1+MOD(ROW(B82)-ROW($A$51)-1,$A$47),1)),2)&amp;""" &amp; x"""&amp;INDEX(table,1+MOD(ROW(B82)-ROW($A$51)-1,$A$47),2+INT((ROW(B82)-ROW($A$51)-1)/$A$47))&amp;""" &amp; x"""&amp;INDEX(table,1+MOD(ROW(B82)-ROW($A$51)-1,$A$47),2+$A$48)&amp;""" when x"""&amp;DEC2HEX(($A$49*INT((ROW(B82)-ROW($A$51)-1)/$A$47))+MOD(ROW(B82)-ROW($A$51)-1,$A$47),2)&amp;""",")</f>
        <v>x"0D" &amp; x"0000" &amp; x"8000" when x"27",</v>
      </c>
      <c r="L82" t="str">
        <f t="array" ref="L82">IF(ROW(L82)-ROW($A$51)-1&gt;=$A$47*$A$48,IF(ROW(L82)-ROW($A$51)-1=$A$47*$A$48,"when others =&gt; data := (others =&gt; '0');","--"),"when x"""&amp;DEC2HEX(($A$49*INT((ROW(L82)-ROW($A$51)-1)/$A$47))+MOD(ROW(L82)-ROW($A$51)-1,$A$47),2)&amp;""" =&gt; data := "&amp;"x"""&amp;DEC2HEX(IF(MOD(ROW(L82)-ROW($A$51)-1,$A$47)=$A$47-1,128,0)+HEX2DEC(INDEX(table,1+MOD(ROW(L82)-ROW($A$51)-1,$A$47),1)),2)&amp;""" &amp; x"""&amp;INDEX(table,1+MOD(ROW(L82)-ROW($A$51)-1,$A$47),2+INT((ROW(L82)-ROW($A$51)-1)/$A$47))&amp;""" &amp; x"""&amp;INDEX(table,1+MOD(ROW(L82)-ROW($A$51)-1,$A$47),2+$A$48)&amp;""";")</f>
        <v>when x"27" =&gt; data := x"0D" &amp; x"0000" &amp; x"8000";</v>
      </c>
    </row>
    <row r="83" spans="2:12" x14ac:dyDescent="0.25">
      <c r="B83" t="str">
        <f t="array" ref="B83">IF(ROW(B83)-ROW($A$51)-1&gt;=$A$47*$A$48,IF(ROW(B83)-ROW($A$51)-1=$A$47*$A$48,"(others =&gt; '0') when others;","--"),"x"""&amp;DEC2HEX(IF(MOD(ROW(B83)-ROW($A$51)-1,$A$47)=$A$47-1,128,0)+HEX2DEC(INDEX(table,1+MOD(ROW(B83)-ROW($A$51)-1,$A$47),1)),2)&amp;""" &amp; x"""&amp;INDEX(table,1+MOD(ROW(B83)-ROW($A$51)-1,$A$47),2+INT((ROW(B83)-ROW($A$51)-1)/$A$47))&amp;""" &amp; x"""&amp;INDEX(table,1+MOD(ROW(B83)-ROW($A$51)-1,$A$47),2+$A$48)&amp;""" when x"""&amp;DEC2HEX(($A$49*INT((ROW(B83)-ROW($A$51)-1)/$A$47))+MOD(ROW(B83)-ROW($A$51)-1,$A$47),2)&amp;""",")</f>
        <v>x"0E" &amp; x"1000" &amp; x"1000" when x"28",</v>
      </c>
      <c r="L83" t="str">
        <f t="array" ref="L83">IF(ROW(L83)-ROW($A$51)-1&gt;=$A$47*$A$48,IF(ROW(L83)-ROW($A$51)-1=$A$47*$A$48,"when others =&gt; data := (others =&gt; '0');","--"),"when x"""&amp;DEC2HEX(($A$49*INT((ROW(L83)-ROW($A$51)-1)/$A$47))+MOD(ROW(L83)-ROW($A$51)-1,$A$47),2)&amp;""" =&gt; data := "&amp;"x"""&amp;DEC2HEX(IF(MOD(ROW(L83)-ROW($A$51)-1,$A$47)=$A$47-1,128,0)+HEX2DEC(INDEX(table,1+MOD(ROW(L83)-ROW($A$51)-1,$A$47),1)),2)&amp;""" &amp; x"""&amp;INDEX(table,1+MOD(ROW(L83)-ROW($A$51)-1,$A$47),2+INT((ROW(L83)-ROW($A$51)-1)/$A$47))&amp;""" &amp; x"""&amp;INDEX(table,1+MOD(ROW(L83)-ROW($A$51)-1,$A$47),2+$A$48)&amp;""";")</f>
        <v>when x"28" =&gt; data := x"0E" &amp; x"1000" &amp; x"1000";</v>
      </c>
    </row>
    <row r="84" spans="2:12" x14ac:dyDescent="0.25">
      <c r="B84" t="str">
        <f t="array" ref="B84">IF(ROW(B84)-ROW($A$51)-1&gt;=$A$47*$A$48,IF(ROW(B84)-ROW($A$51)-1=$A$47*$A$48,"(others =&gt; '0') when others;","--"),"x"""&amp;DEC2HEX(IF(MOD(ROW(B84)-ROW($A$51)-1,$A$47)=$A$47-1,128,0)+HEX2DEC(INDEX(table,1+MOD(ROW(B84)-ROW($A$51)-1,$A$47),1)),2)&amp;""" &amp; x"""&amp;INDEX(table,1+MOD(ROW(B84)-ROW($A$51)-1,$A$47),2+INT((ROW(B84)-ROW($A$51)-1)/$A$47))&amp;""" &amp; x"""&amp;INDEX(table,1+MOD(ROW(B84)-ROW($A$51)-1,$A$47),2+$A$48)&amp;""" when x"""&amp;DEC2HEX(($A$49*INT((ROW(B84)-ROW($A$51)-1)/$A$47))+MOD(ROW(B84)-ROW($A$51)-1,$A$47),2)&amp;""",")</f>
        <v>x"0F" &amp; x"0000" &amp; x"8000" when x"29",</v>
      </c>
      <c r="L84" t="str">
        <f t="array" ref="L84">IF(ROW(L84)-ROW($A$51)-1&gt;=$A$47*$A$48,IF(ROW(L84)-ROW($A$51)-1=$A$47*$A$48,"when others =&gt; data := (others =&gt; '0');","--"),"when x"""&amp;DEC2HEX(($A$49*INT((ROW(L84)-ROW($A$51)-1)/$A$47))+MOD(ROW(L84)-ROW($A$51)-1,$A$47),2)&amp;""" =&gt; data := "&amp;"x"""&amp;DEC2HEX(IF(MOD(ROW(L84)-ROW($A$51)-1,$A$47)=$A$47-1,128,0)+HEX2DEC(INDEX(table,1+MOD(ROW(L84)-ROW($A$51)-1,$A$47),1)),2)&amp;""" &amp; x"""&amp;INDEX(table,1+MOD(ROW(L84)-ROW($A$51)-1,$A$47),2+INT((ROW(L84)-ROW($A$51)-1)/$A$47))&amp;""" &amp; x"""&amp;INDEX(table,1+MOD(ROW(L84)-ROW($A$51)-1,$A$47),2+$A$48)&amp;""";")</f>
        <v>when x"29" =&gt; data := x"0F" &amp; x"0000" &amp; x"8000";</v>
      </c>
    </row>
    <row r="85" spans="2:12" x14ac:dyDescent="0.25">
      <c r="B85" t="str">
        <f t="array" ref="B85">IF(ROW(B85)-ROW($A$51)-1&gt;=$A$47*$A$48,IF(ROW(B85)-ROW($A$51)-1=$A$47*$A$48,"(others =&gt; '0') when others;","--"),"x"""&amp;DEC2HEX(IF(MOD(ROW(B85)-ROW($A$51)-1,$A$47)=$A$47-1,128,0)+HEX2DEC(INDEX(table,1+MOD(ROW(B85)-ROW($A$51)-1,$A$47),1)),2)&amp;""" &amp; x"""&amp;INDEX(table,1+MOD(ROW(B85)-ROW($A$51)-1,$A$47),2+INT((ROW(B85)-ROW($A$51)-1)/$A$47))&amp;""" &amp; x"""&amp;INDEX(table,1+MOD(ROW(B85)-ROW($A$51)-1,$A$47),2+$A$48)&amp;""" when x"""&amp;DEC2HEX(($A$49*INT((ROW(B85)-ROW($A$51)-1)/$A$47))+MOD(ROW(B85)-ROW($A$51)-1,$A$47),2)&amp;""",")</f>
        <v>x"10" &amp; x"1000" &amp; x"1000" when x"2A",</v>
      </c>
      <c r="L85" t="str">
        <f t="array" ref="L85">IF(ROW(L85)-ROW($A$51)-1&gt;=$A$47*$A$48,IF(ROW(L85)-ROW($A$51)-1=$A$47*$A$48,"when others =&gt; data := (others =&gt; '0');","--"),"when x"""&amp;DEC2HEX(($A$49*INT((ROW(L85)-ROW($A$51)-1)/$A$47))+MOD(ROW(L85)-ROW($A$51)-1,$A$47),2)&amp;""" =&gt; data := "&amp;"x"""&amp;DEC2HEX(IF(MOD(ROW(L85)-ROW($A$51)-1,$A$47)=$A$47-1,128,0)+HEX2DEC(INDEX(table,1+MOD(ROW(L85)-ROW($A$51)-1,$A$47),1)),2)&amp;""" &amp; x"""&amp;INDEX(table,1+MOD(ROW(L85)-ROW($A$51)-1,$A$47),2+INT((ROW(L85)-ROW($A$51)-1)/$A$47))&amp;""" &amp; x"""&amp;INDEX(table,1+MOD(ROW(L85)-ROW($A$51)-1,$A$47),2+$A$48)&amp;""";")</f>
        <v>when x"2A" =&gt; data := x"10" &amp; x"1000" &amp; x"1000";</v>
      </c>
    </row>
    <row r="86" spans="2:12" x14ac:dyDescent="0.25">
      <c r="B86" t="str">
        <f t="array" ref="B86">IF(ROW(B86)-ROW($A$51)-1&gt;=$A$47*$A$48,IF(ROW(B86)-ROW($A$51)-1=$A$47*$A$48,"(others =&gt; '0') when others;","--"),"x"""&amp;DEC2HEX(IF(MOD(ROW(B86)-ROW($A$51)-1,$A$47)=$A$47-1,128,0)+HEX2DEC(INDEX(table,1+MOD(ROW(B86)-ROW($A$51)-1,$A$47),1)),2)&amp;""" &amp; x"""&amp;INDEX(table,1+MOD(ROW(B86)-ROW($A$51)-1,$A$47),2+INT((ROW(B86)-ROW($A$51)-1)/$A$47))&amp;""" &amp; x"""&amp;INDEX(table,1+MOD(ROW(B86)-ROW($A$51)-1,$A$47),2+$A$48)&amp;""" when x"""&amp;DEC2HEX(($A$49*INT((ROW(B86)-ROW($A$51)-1)/$A$47))+MOD(ROW(B86)-ROW($A$51)-1,$A$47),2)&amp;""",")</f>
        <v>x"11" &amp; x"0000" &amp; x"8000" when x"2B",</v>
      </c>
      <c r="L86" t="str">
        <f t="array" ref="L86">IF(ROW(L86)-ROW($A$51)-1&gt;=$A$47*$A$48,IF(ROW(L86)-ROW($A$51)-1=$A$47*$A$48,"when others =&gt; data := (others =&gt; '0');","--"),"when x"""&amp;DEC2HEX(($A$49*INT((ROW(L86)-ROW($A$51)-1)/$A$47))+MOD(ROW(L86)-ROW($A$51)-1,$A$47),2)&amp;""" =&gt; data := "&amp;"x"""&amp;DEC2HEX(IF(MOD(ROW(L86)-ROW($A$51)-1,$A$47)=$A$47-1,128,0)+HEX2DEC(INDEX(table,1+MOD(ROW(L86)-ROW($A$51)-1,$A$47),1)),2)&amp;""" &amp; x"""&amp;INDEX(table,1+MOD(ROW(L86)-ROW($A$51)-1,$A$47),2+INT((ROW(L86)-ROW($A$51)-1)/$A$47))&amp;""" &amp; x"""&amp;INDEX(table,1+MOD(ROW(L86)-ROW($A$51)-1,$A$47),2+$A$48)&amp;""";")</f>
        <v>when x"2B" =&gt; data := x"11" &amp; x"0000" &amp; x"8000";</v>
      </c>
    </row>
    <row r="87" spans="2:12" x14ac:dyDescent="0.25">
      <c r="B87" t="str">
        <f t="array" ref="B87">IF(ROW(B87)-ROW($A$51)-1&gt;=$A$47*$A$48,IF(ROW(B87)-ROW($A$51)-1=$A$47*$A$48,"(others =&gt; '0') when others;","--"),"x"""&amp;DEC2HEX(IF(MOD(ROW(B87)-ROW($A$51)-1,$A$47)=$A$47-1,128,0)+HEX2DEC(INDEX(table,1+MOD(ROW(B87)-ROW($A$51)-1,$A$47),1)),2)&amp;""" &amp; x"""&amp;INDEX(table,1+MOD(ROW(B87)-ROW($A$51)-1,$A$47),2+INT((ROW(B87)-ROW($A$51)-1)/$A$47))&amp;""" &amp; x"""&amp;INDEX(table,1+MOD(ROW(B87)-ROW($A$51)-1,$A$47),2+$A$48)&amp;""" when x"""&amp;DEC2HEX(($A$49*INT((ROW(B87)-ROW($A$51)-1)/$A$47))+MOD(ROW(B87)-ROW($A$51)-1,$A$47),2)&amp;""",")</f>
        <v>x"12" &amp; x"1000" &amp; x"1000" when x"2C",</v>
      </c>
      <c r="L87" t="str">
        <f t="array" ref="L87">IF(ROW(L87)-ROW($A$51)-1&gt;=$A$47*$A$48,IF(ROW(L87)-ROW($A$51)-1=$A$47*$A$48,"when others =&gt; data := (others =&gt; '0');","--"),"when x"""&amp;DEC2HEX(($A$49*INT((ROW(L87)-ROW($A$51)-1)/$A$47))+MOD(ROW(L87)-ROW($A$51)-1,$A$47),2)&amp;""" =&gt; data := "&amp;"x"""&amp;DEC2HEX(IF(MOD(ROW(L87)-ROW($A$51)-1,$A$47)=$A$47-1,128,0)+HEX2DEC(INDEX(table,1+MOD(ROW(L87)-ROW($A$51)-1,$A$47),1)),2)&amp;""" &amp; x"""&amp;INDEX(table,1+MOD(ROW(L87)-ROW($A$51)-1,$A$47),2+INT((ROW(L87)-ROW($A$51)-1)/$A$47))&amp;""" &amp; x"""&amp;INDEX(table,1+MOD(ROW(L87)-ROW($A$51)-1,$A$47),2+$A$48)&amp;""";")</f>
        <v>when x"2C" =&gt; data := x"12" &amp; x"1000" &amp; x"1000";</v>
      </c>
    </row>
    <row r="88" spans="2:12" x14ac:dyDescent="0.25">
      <c r="B88" t="str">
        <f t="array" ref="B88">IF(ROW(B88)-ROW($A$51)-1&gt;=$A$47*$A$48,IF(ROW(B88)-ROW($A$51)-1=$A$47*$A$48,"(others =&gt; '0') when others;","--"),"x"""&amp;DEC2HEX(IF(MOD(ROW(B88)-ROW($A$51)-1,$A$47)=$A$47-1,128,0)+HEX2DEC(INDEX(table,1+MOD(ROW(B88)-ROW($A$51)-1,$A$47),1)),2)&amp;""" &amp; x"""&amp;INDEX(table,1+MOD(ROW(B88)-ROW($A$51)-1,$A$47),2+INT((ROW(B88)-ROW($A$51)-1)/$A$47))&amp;""" &amp; x"""&amp;INDEX(table,1+MOD(ROW(B88)-ROW($A$51)-1,$A$47),2+$A$48)&amp;""" when x"""&amp;DEC2HEX(($A$49*INT((ROW(B88)-ROW($A$51)-1)/$A$47))+MOD(ROW(B88)-ROW($A$51)-1,$A$47),2)&amp;""",")</f>
        <v>x"13" &amp; x"1400" &amp; x"8000" when x"2D",</v>
      </c>
      <c r="L88" t="str">
        <f t="array" ref="L88">IF(ROW(L88)-ROW($A$51)-1&gt;=$A$47*$A$48,IF(ROW(L88)-ROW($A$51)-1=$A$47*$A$48,"when others =&gt; data := (others =&gt; '0');","--"),"when x"""&amp;DEC2HEX(($A$49*INT((ROW(L88)-ROW($A$51)-1)/$A$47))+MOD(ROW(L88)-ROW($A$51)-1,$A$47),2)&amp;""" =&gt; data := "&amp;"x"""&amp;DEC2HEX(IF(MOD(ROW(L88)-ROW($A$51)-1,$A$47)=$A$47-1,128,0)+HEX2DEC(INDEX(table,1+MOD(ROW(L88)-ROW($A$51)-1,$A$47),1)),2)&amp;""" &amp; x"""&amp;INDEX(table,1+MOD(ROW(L88)-ROW($A$51)-1,$A$47),2+INT((ROW(L88)-ROW($A$51)-1)/$A$47))&amp;""" &amp; x"""&amp;INDEX(table,1+MOD(ROW(L88)-ROW($A$51)-1,$A$47),2+$A$48)&amp;""";")</f>
        <v>when x"2D" =&gt; data := x"13" &amp; x"1400" &amp; x"8000";</v>
      </c>
    </row>
    <row r="89" spans="2:12" x14ac:dyDescent="0.25">
      <c r="B89" t="str">
        <f t="array" ref="B89">IF(ROW(B89)-ROW($A$51)-1&gt;=$A$47*$A$48,IF(ROW(B89)-ROW($A$51)-1=$A$47*$A$48,"(others =&gt; '0') when others;","--"),"x"""&amp;DEC2HEX(IF(MOD(ROW(B89)-ROW($A$51)-1,$A$47)=$A$47-1,128,0)+HEX2DEC(INDEX(table,1+MOD(ROW(B89)-ROW($A$51)-1,$A$47),1)),2)&amp;""" &amp; x"""&amp;INDEX(table,1+MOD(ROW(B89)-ROW($A$51)-1,$A$47),2+INT((ROW(B89)-ROW($A$51)-1)/$A$47))&amp;""" &amp; x"""&amp;INDEX(table,1+MOD(ROW(B89)-ROW($A$51)-1,$A$47),2+$A$48)&amp;""" when x"""&amp;DEC2HEX(($A$49*INT((ROW(B89)-ROW($A$51)-1)/$A$47))+MOD(ROW(B89)-ROW($A$51)-1,$A$47),2)&amp;""",")</f>
        <v>x"14" &amp; x"1104" &amp; x"1000" when x"2E",</v>
      </c>
      <c r="L89" t="str">
        <f t="array" ref="L89">IF(ROW(L89)-ROW($A$51)-1&gt;=$A$47*$A$48,IF(ROW(L89)-ROW($A$51)-1=$A$47*$A$48,"when others =&gt; data := (others =&gt; '0');","--"),"when x"""&amp;DEC2HEX(($A$49*INT((ROW(L89)-ROW($A$51)-1)/$A$47))+MOD(ROW(L89)-ROW($A$51)-1,$A$47),2)&amp;""" =&gt; data := "&amp;"x"""&amp;DEC2HEX(IF(MOD(ROW(L89)-ROW($A$51)-1,$A$47)=$A$47-1,128,0)+HEX2DEC(INDEX(table,1+MOD(ROW(L89)-ROW($A$51)-1,$A$47),1)),2)&amp;""" &amp; x"""&amp;INDEX(table,1+MOD(ROW(L89)-ROW($A$51)-1,$A$47),2+INT((ROW(L89)-ROW($A$51)-1)/$A$47))&amp;""" &amp; x"""&amp;INDEX(table,1+MOD(ROW(L89)-ROW($A$51)-1,$A$47),2+$A$48)&amp;""";")</f>
        <v>when x"2E" =&gt; data := x"14" &amp; x"1104" &amp; x"1000";</v>
      </c>
    </row>
    <row r="90" spans="2:12" x14ac:dyDescent="0.25">
      <c r="B90" t="str">
        <f t="array" ref="B90">IF(ROW(B90)-ROW($A$51)-1&gt;=$A$47*$A$48,IF(ROW(B90)-ROW($A$51)-1=$A$47*$A$48,"(others =&gt; '0') when others;","--"),"x"""&amp;DEC2HEX(IF(MOD(ROW(B90)-ROW($A$51)-1,$A$47)=$A$47-1,128,0)+HEX2DEC(INDEX(table,1+MOD(ROW(B90)-ROW($A$51)-1,$A$47),1)),2)&amp;""" &amp; x"""&amp;INDEX(table,1+MOD(ROW(B90)-ROW($A$51)-1,$A$47),2+INT((ROW(B90)-ROW($A$51)-1)/$A$47))&amp;""" &amp; x"""&amp;INDEX(table,1+MOD(ROW(B90)-ROW($A$51)-1,$A$47),2+$A$48)&amp;""" when x"""&amp;DEC2HEX(($A$49*INT((ROW(B90)-ROW($A$51)-1)/$A$47))+MOD(ROW(B90)-ROW($A$51)-1,$A$47),2)&amp;""",")</f>
        <v>x"15" &amp; x"4C00" &amp; x"8000" when x"2F",</v>
      </c>
      <c r="L90" t="str">
        <f t="array" ref="L90">IF(ROW(L90)-ROW($A$51)-1&gt;=$A$47*$A$48,IF(ROW(L90)-ROW($A$51)-1=$A$47*$A$48,"when others =&gt; data := (others =&gt; '0');","--"),"when x"""&amp;DEC2HEX(($A$49*INT((ROW(L90)-ROW($A$51)-1)/$A$47))+MOD(ROW(L90)-ROW($A$51)-1,$A$47),2)&amp;""" =&gt; data := "&amp;"x"""&amp;DEC2HEX(IF(MOD(ROW(L90)-ROW($A$51)-1,$A$47)=$A$47-1,128,0)+HEX2DEC(INDEX(table,1+MOD(ROW(L90)-ROW($A$51)-1,$A$47),1)),2)&amp;""" &amp; x"""&amp;INDEX(table,1+MOD(ROW(L90)-ROW($A$51)-1,$A$47),2+INT((ROW(L90)-ROW($A$51)-1)/$A$47))&amp;""" &amp; x"""&amp;INDEX(table,1+MOD(ROW(L90)-ROW($A$51)-1,$A$47),2+$A$48)&amp;""";")</f>
        <v>when x"2F" =&gt; data := x"15" &amp; x"4C00" &amp; x"8000";</v>
      </c>
    </row>
    <row r="91" spans="2:12" x14ac:dyDescent="0.25">
      <c r="B91" t="str">
        <f t="array" ref="B91">IF(ROW(B91)-ROW($A$51)-1&gt;=$A$47*$A$48,IF(ROW(B91)-ROW($A$51)-1=$A$47*$A$48,"(others =&gt; '0') when others;","--"),"x"""&amp;DEC2HEX(IF(MOD(ROW(B91)-ROW($A$51)-1,$A$47)=$A$47-1,128,0)+HEX2DEC(INDEX(table,1+MOD(ROW(B91)-ROW($A$51)-1,$A$47),1)),2)&amp;""" &amp; x"""&amp;INDEX(table,1+MOD(ROW(B91)-ROW($A$51)-1,$A$47),2+INT((ROW(B91)-ROW($A$51)-1)/$A$47))&amp;""" &amp; x"""&amp;INDEX(table,1+MOD(ROW(B91)-ROW($A$51)-1,$A$47),2+$A$48)&amp;""" when x"""&amp;DEC2HEX(($A$49*INT((ROW(B91)-ROW($A$51)-1)/$A$47))+MOD(ROW(B91)-ROW($A$51)-1,$A$47),2)&amp;""",")</f>
        <v>x"16" &amp; x"1041" &amp; x"C000" when x"30",</v>
      </c>
      <c r="L91" t="str">
        <f t="array" ref="L91">IF(ROW(L91)-ROW($A$51)-1&gt;=$A$47*$A$48,IF(ROW(L91)-ROW($A$51)-1=$A$47*$A$48,"when others =&gt; data := (others =&gt; '0');","--"),"when x"""&amp;DEC2HEX(($A$49*INT((ROW(L91)-ROW($A$51)-1)/$A$47))+MOD(ROW(L91)-ROW($A$51)-1,$A$47),2)&amp;""" =&gt; data := "&amp;"x"""&amp;DEC2HEX(IF(MOD(ROW(L91)-ROW($A$51)-1,$A$47)=$A$47-1,128,0)+HEX2DEC(INDEX(table,1+MOD(ROW(L91)-ROW($A$51)-1,$A$47),1)),2)&amp;""" &amp; x"""&amp;INDEX(table,1+MOD(ROW(L91)-ROW($A$51)-1,$A$47),2+INT((ROW(L91)-ROW($A$51)-1)/$A$47))&amp;""" &amp; x"""&amp;INDEX(table,1+MOD(ROW(L91)-ROW($A$51)-1,$A$47),2+$A$48)&amp;""";")</f>
        <v>when x"30" =&gt; data := x"16" &amp; x"1041" &amp; x"C000";</v>
      </c>
    </row>
    <row r="92" spans="2:12" x14ac:dyDescent="0.25">
      <c r="B92" t="str">
        <f t="array" ref="B92">IF(ROW(B92)-ROW($A$51)-1&gt;=$A$47*$A$48,IF(ROW(B92)-ROW($A$51)-1=$A$47*$A$48,"(others =&gt; '0') when others;","--"),"x"""&amp;DEC2HEX(IF(MOD(ROW(B92)-ROW($A$51)-1,$A$47)=$A$47-1,128,0)+HEX2DEC(INDEX(table,1+MOD(ROW(B92)-ROW($A$51)-1,$A$47),1)),2)&amp;""" &amp; x"""&amp;INDEX(table,1+MOD(ROW(B92)-ROW($A$51)-1,$A$47),2+INT((ROW(B92)-ROW($A$51)-1)/$A$47))&amp;""" &amp; x"""&amp;INDEX(table,1+MOD(ROW(B92)-ROW($A$51)-1,$A$47),2+$A$48)&amp;""" when x"""&amp;DEC2HEX(($A$49*INT((ROW(B92)-ROW($A$51)-1)/$A$47))+MOD(ROW(B92)-ROW($A$51)-1,$A$47),2)&amp;""",")</f>
        <v>x"18" &amp; x"01E8" &amp; x"FC00" when x"31",</v>
      </c>
      <c r="L92" t="str">
        <f t="array" ref="L92">IF(ROW(L92)-ROW($A$51)-1&gt;=$A$47*$A$48,IF(ROW(L92)-ROW($A$51)-1=$A$47*$A$48,"when others =&gt; data := (others =&gt; '0');","--"),"when x"""&amp;DEC2HEX(($A$49*INT((ROW(L92)-ROW($A$51)-1)/$A$47))+MOD(ROW(L92)-ROW($A$51)-1,$A$47),2)&amp;""" =&gt; data := "&amp;"x"""&amp;DEC2HEX(IF(MOD(ROW(L92)-ROW($A$51)-1,$A$47)=$A$47-1,128,0)+HEX2DEC(INDEX(table,1+MOD(ROW(L92)-ROW($A$51)-1,$A$47),1)),2)&amp;""" &amp; x"""&amp;INDEX(table,1+MOD(ROW(L92)-ROW($A$51)-1,$A$47),2+INT((ROW(L92)-ROW($A$51)-1)/$A$47))&amp;""" &amp; x"""&amp;INDEX(table,1+MOD(ROW(L92)-ROW($A$51)-1,$A$47),2+$A$48)&amp;""";")</f>
        <v>when x"31" =&gt; data := x"18" &amp; x"01E8" &amp; x"FC00";</v>
      </c>
    </row>
    <row r="93" spans="2:12" x14ac:dyDescent="0.25">
      <c r="B93" t="str">
        <f t="array" ref="B93">IF(ROW(B93)-ROW($A$51)-1&gt;=$A$47*$A$48,IF(ROW(B93)-ROW($A$51)-1=$A$47*$A$48,"(others =&gt; '0') when others;","--"),"x"""&amp;DEC2HEX(IF(MOD(ROW(B93)-ROW($A$51)-1,$A$47)=$A$47-1,128,0)+HEX2DEC(INDEX(table,1+MOD(ROW(B93)-ROW($A$51)-1,$A$47),1)),2)&amp;""" &amp; x"""&amp;INDEX(table,1+MOD(ROW(B93)-ROW($A$51)-1,$A$47),2+INT((ROW(B93)-ROW($A$51)-1)/$A$47))&amp;""" &amp; x"""&amp;INDEX(table,1+MOD(ROW(B93)-ROW($A$51)-1,$A$47),2+$A$48)&amp;""" when x"""&amp;DEC2HEX(($A$49*INT((ROW(B93)-ROW($A$51)-1)/$A$47))+MOD(ROW(B93)-ROW($A$51)-1,$A$47),2)&amp;""",")</f>
        <v>x"19" &amp; x"7001" &amp; x"8000" when x"32",</v>
      </c>
      <c r="L93" t="str">
        <f t="array" ref="L93">IF(ROW(L93)-ROW($A$51)-1&gt;=$A$47*$A$48,IF(ROW(L93)-ROW($A$51)-1=$A$47*$A$48,"when others =&gt; data := (others =&gt; '0');","--"),"when x"""&amp;DEC2HEX(($A$49*INT((ROW(L93)-ROW($A$51)-1)/$A$47))+MOD(ROW(L93)-ROW($A$51)-1,$A$47),2)&amp;""" =&gt; data := "&amp;"x"""&amp;DEC2HEX(IF(MOD(ROW(L93)-ROW($A$51)-1,$A$47)=$A$47-1,128,0)+HEX2DEC(INDEX(table,1+MOD(ROW(L93)-ROW($A$51)-1,$A$47),1)),2)&amp;""" &amp; x"""&amp;INDEX(table,1+MOD(ROW(L93)-ROW($A$51)-1,$A$47),2+INT((ROW(L93)-ROW($A$51)-1)/$A$47))&amp;""" &amp; x"""&amp;INDEX(table,1+MOD(ROW(L93)-ROW($A$51)-1,$A$47),2+$A$48)&amp;""";")</f>
        <v>when x"32" =&gt; data := x"19" &amp; x"7001" &amp; x"8000";</v>
      </c>
    </row>
    <row r="94" spans="2:12" x14ac:dyDescent="0.25">
      <c r="B94" t="str">
        <f t="array" ref="B94">IF(ROW(B94)-ROW($A$51)-1&gt;=$A$47*$A$48,IF(ROW(B94)-ROW($A$51)-1=$A$47*$A$48,"(others =&gt; '0') when others;","--"),"x"""&amp;DEC2HEX(IF(MOD(ROW(B94)-ROW($A$51)-1,$A$47)=$A$47-1,128,0)+HEX2DEC(INDEX(table,1+MOD(ROW(B94)-ROW($A$51)-1,$A$47),1)),2)&amp;""" &amp; x"""&amp;INDEX(table,1+MOD(ROW(B94)-ROW($A$51)-1,$A$47),2+INT((ROW(B94)-ROW($A$51)-1)/$A$47))&amp;""" &amp; x"""&amp;INDEX(table,1+MOD(ROW(B94)-ROW($A$51)-1,$A$47),2+$A$48)&amp;""" when x"""&amp;DEC2HEX(($A$49*INT((ROW(B94)-ROW($A$51)-1)/$A$47))+MOD(ROW(B94)-ROW($A$51)-1,$A$47),2)&amp;""",")</f>
        <v>x"1A" &amp; x"71E9" &amp; x"8000" when x"33",</v>
      </c>
      <c r="L94" t="str">
        <f t="array" ref="L94">IF(ROW(L94)-ROW($A$51)-1&gt;=$A$47*$A$48,IF(ROW(L94)-ROW($A$51)-1=$A$47*$A$48,"when others =&gt; data := (others =&gt; '0');","--"),"when x"""&amp;DEC2HEX(($A$49*INT((ROW(L94)-ROW($A$51)-1)/$A$47))+MOD(ROW(L94)-ROW($A$51)-1,$A$47),2)&amp;""" =&gt; data := "&amp;"x"""&amp;DEC2HEX(IF(MOD(ROW(L94)-ROW($A$51)-1,$A$47)=$A$47-1,128,0)+HEX2DEC(INDEX(table,1+MOD(ROW(L94)-ROW($A$51)-1,$A$47),1)),2)&amp;""" &amp; x"""&amp;INDEX(table,1+MOD(ROW(L94)-ROW($A$51)-1,$A$47),2+INT((ROW(L94)-ROW($A$51)-1)/$A$47))&amp;""" &amp; x"""&amp;INDEX(table,1+MOD(ROW(L94)-ROW($A$51)-1,$A$47),2+$A$48)&amp;""";")</f>
        <v>when x"33" =&gt; data := x"1A" &amp; x"71E9" &amp; x"8000";</v>
      </c>
    </row>
    <row r="95" spans="2:12" x14ac:dyDescent="0.25">
      <c r="B95" t="str">
        <f t="array" ref="B95">IF(ROW(B95)-ROW($A$51)-1&gt;=$A$47*$A$48,IF(ROW(B95)-ROW($A$51)-1=$A$47*$A$48,"(others =&gt; '0') when others;","--"),"x"""&amp;DEC2HEX(IF(MOD(ROW(B95)-ROW($A$51)-1,$A$47)=$A$47-1,128,0)+HEX2DEC(INDEX(table,1+MOD(ROW(B95)-ROW($A$51)-1,$A$47),1)),2)&amp;""" &amp; x"""&amp;INDEX(table,1+MOD(ROW(B95)-ROW($A$51)-1,$A$47),2+INT((ROW(B95)-ROW($A$51)-1)/$A$47))&amp;""" &amp; x"""&amp;INDEX(table,1+MOD(ROW(B95)-ROW($A$51)-1,$A$47),2+$A$48)&amp;""" when x"""&amp;DEC2HEX(($A$49*INT((ROW(B95)-ROW($A$51)-1)/$A$47))+MOD(ROW(B95)-ROW($A$51)-1,$A$47),2)&amp;""",")</f>
        <v>x"28" &amp; x"FFFF" &amp; x"0000" when x"34",</v>
      </c>
      <c r="L95" t="str">
        <f t="array" ref="L95">IF(ROW(L95)-ROW($A$51)-1&gt;=$A$47*$A$48,IF(ROW(L95)-ROW($A$51)-1=$A$47*$A$48,"when others =&gt; data := (others =&gt; '0');","--"),"when x"""&amp;DEC2HEX(($A$49*INT((ROW(L95)-ROW($A$51)-1)/$A$47))+MOD(ROW(L95)-ROW($A$51)-1,$A$47),2)&amp;""" =&gt; data := "&amp;"x"""&amp;DEC2HEX(IF(MOD(ROW(L95)-ROW($A$51)-1,$A$47)=$A$47-1,128,0)+HEX2DEC(INDEX(table,1+MOD(ROW(L95)-ROW($A$51)-1,$A$47),1)),2)&amp;""" &amp; x"""&amp;INDEX(table,1+MOD(ROW(L95)-ROW($A$51)-1,$A$47),2+INT((ROW(L95)-ROW($A$51)-1)/$A$47))&amp;""" &amp; x"""&amp;INDEX(table,1+MOD(ROW(L95)-ROW($A$51)-1,$A$47),2+$A$48)&amp;""";")</f>
        <v>when x"34" =&gt; data := x"28" &amp; x"FFFF" &amp; x"0000";</v>
      </c>
    </row>
    <row r="96" spans="2:12" x14ac:dyDescent="0.25">
      <c r="B96" t="str">
        <f t="array" ref="B96">IF(ROW(B96)-ROW($A$51)-1&gt;=$A$47*$A$48,IF(ROW(B96)-ROW($A$51)-1=$A$47*$A$48,"(others =&gt; '0') when others;","--"),"x"""&amp;DEC2HEX(IF(MOD(ROW(B96)-ROW($A$51)-1,$A$47)=$A$47-1,128,0)+HEX2DEC(INDEX(table,1+MOD(ROW(B96)-ROW($A$51)-1,$A$47),1)),2)&amp;""" &amp; x"""&amp;INDEX(table,1+MOD(ROW(B96)-ROW($A$51)-1,$A$47),2+INT((ROW(B96)-ROW($A$51)-1)/$A$47))&amp;""" &amp; x"""&amp;INDEX(table,1+MOD(ROW(B96)-ROW($A$51)-1,$A$47),2+$A$48)&amp;""" when x"""&amp;DEC2HEX(($A$49*INT((ROW(B96)-ROW($A$51)-1)/$A$47))+MOD(ROW(B96)-ROW($A$51)-1,$A$47),2)&amp;""",")</f>
        <v>x"4E" &amp; x"9900" &amp; x"66FF" when x"35",</v>
      </c>
      <c r="L96" t="str">
        <f t="array" ref="L96">IF(ROW(L96)-ROW($A$51)-1&gt;=$A$47*$A$48,IF(ROW(L96)-ROW($A$51)-1=$A$47*$A$48,"when others =&gt; data := (others =&gt; '0');","--"),"when x"""&amp;DEC2HEX(($A$49*INT((ROW(L96)-ROW($A$51)-1)/$A$47))+MOD(ROW(L96)-ROW($A$51)-1,$A$47),2)&amp;""" =&gt; data := "&amp;"x"""&amp;DEC2HEX(IF(MOD(ROW(L96)-ROW($A$51)-1,$A$47)=$A$47-1,128,0)+HEX2DEC(INDEX(table,1+MOD(ROW(L96)-ROW($A$51)-1,$A$47),1)),2)&amp;""" &amp; x"""&amp;INDEX(table,1+MOD(ROW(L96)-ROW($A$51)-1,$A$47),2+INT((ROW(L96)-ROW($A$51)-1)/$A$47))&amp;""" &amp; x"""&amp;INDEX(table,1+MOD(ROW(L96)-ROW($A$51)-1,$A$47),2+$A$48)&amp;""";")</f>
        <v>when x"35" =&gt; data := x"4E" &amp; x"9900" &amp; x"66FF";</v>
      </c>
    </row>
    <row r="97" spans="2:12" x14ac:dyDescent="0.25">
      <c r="B97" t="str">
        <f t="array" ref="B97">IF(ROW(B97)-ROW($A$51)-1&gt;=$A$47*$A$48,IF(ROW(B97)-ROW($A$51)-1=$A$47*$A$48,"(others =&gt; '0') when others;","--"),"x"""&amp;DEC2HEX(IF(MOD(ROW(B97)-ROW($A$51)-1,$A$47)=$A$47-1,128,0)+HEX2DEC(INDEX(table,1+MOD(ROW(B97)-ROW($A$51)-1,$A$47),1)),2)&amp;""" &amp; x"""&amp;INDEX(table,1+MOD(ROW(B97)-ROW($A$51)-1,$A$47),2+INT((ROW(B97)-ROW($A$51)-1)/$A$47))&amp;""" &amp; x"""&amp;INDEX(table,1+MOD(ROW(B97)-ROW($A$51)-1,$A$47),2+$A$48)&amp;""" when x"""&amp;DEC2HEX(($A$49*INT((ROW(B97)-ROW($A$51)-1)/$A$47))+MOD(ROW(B97)-ROW($A$51)-1,$A$47),2)&amp;""",")</f>
        <v>x"CF" &amp; x"1100" &amp; x"666F" when x"36",</v>
      </c>
      <c r="L97" t="str">
        <f t="array" ref="L97">IF(ROW(L97)-ROW($A$51)-1&gt;=$A$47*$A$48,IF(ROW(L97)-ROW($A$51)-1=$A$47*$A$48,"when others =&gt; data := (others =&gt; '0');","--"),"when x"""&amp;DEC2HEX(($A$49*INT((ROW(L97)-ROW($A$51)-1)/$A$47))+MOD(ROW(L97)-ROW($A$51)-1,$A$47),2)&amp;""" =&gt; data := "&amp;"x"""&amp;DEC2HEX(IF(MOD(ROW(L97)-ROW($A$51)-1,$A$47)=$A$47-1,128,0)+HEX2DEC(INDEX(table,1+MOD(ROW(L97)-ROW($A$51)-1,$A$47),1)),2)&amp;""" &amp; x"""&amp;INDEX(table,1+MOD(ROW(L97)-ROW($A$51)-1,$A$47),2+INT((ROW(L97)-ROW($A$51)-1)/$A$47))&amp;""" &amp; x"""&amp;INDEX(table,1+MOD(ROW(L97)-ROW($A$51)-1,$A$47),2+$A$48)&amp;""";")</f>
        <v>when x"36" =&gt; data := x"CF" &amp; x"1100" &amp; x"666F";</v>
      </c>
    </row>
    <row r="98" spans="2:12" x14ac:dyDescent="0.25">
      <c r="B98" t="str">
        <f t="array" ref="B98">IF(ROW(B98)-ROW($A$51)-1&gt;=$A$47*$A$48,IF(ROW(B98)-ROW($A$51)-1=$A$47*$A$48,"(others =&gt; '0') when others;","--"),"x"""&amp;DEC2HEX(IF(MOD(ROW(B98)-ROW($A$51)-1,$A$47)=$A$47-1,128,0)+HEX2DEC(INDEX(table,1+MOD(ROW(B98)-ROW($A$51)-1,$A$47),1)),2)&amp;""" &amp; x"""&amp;INDEX(table,1+MOD(ROW(B98)-ROW($A$51)-1,$A$47),2+INT((ROW(B98)-ROW($A$51)-1)/$A$47))&amp;""" &amp; x"""&amp;INDEX(table,1+MOD(ROW(B98)-ROW($A$51)-1,$A$47),2+$A$48)&amp;""" when x"""&amp;DEC2HEX(($A$49*INT((ROW(B98)-ROW($A$51)-1)/$A$47))+MOD(ROW(B98)-ROW($A$51)-1,$A$47),2)&amp;""",")</f>
        <v>x"06" &amp; x"1000" &amp; x"1000" when x"40",</v>
      </c>
      <c r="L98" t="str">
        <f t="array" ref="L98">IF(ROW(L98)-ROW($A$51)-1&gt;=$A$47*$A$48,IF(ROW(L98)-ROW($A$51)-1=$A$47*$A$48,"when others =&gt; data := (others =&gt; '0');","--"),"when x"""&amp;DEC2HEX(($A$49*INT((ROW(L98)-ROW($A$51)-1)/$A$47))+MOD(ROW(L98)-ROW($A$51)-1,$A$47),2)&amp;""" =&gt; data := "&amp;"x"""&amp;DEC2HEX(IF(MOD(ROW(L98)-ROW($A$51)-1,$A$47)=$A$47-1,128,0)+HEX2DEC(INDEX(table,1+MOD(ROW(L98)-ROW($A$51)-1,$A$47),1)),2)&amp;""" &amp; x"""&amp;INDEX(table,1+MOD(ROW(L98)-ROW($A$51)-1,$A$47),2+INT((ROW(L98)-ROW($A$51)-1)/$A$47))&amp;""" &amp; x"""&amp;INDEX(table,1+MOD(ROW(L98)-ROW($A$51)-1,$A$47),2+$A$48)&amp;""";")</f>
        <v>when x"40" =&gt; data := x"06" &amp; x"1000" &amp; x"1000";</v>
      </c>
    </row>
    <row r="99" spans="2:12" x14ac:dyDescent="0.25">
      <c r="B99" t="str">
        <f t="array" ref="B99">IF(ROW(B99)-ROW($A$51)-1&gt;=$A$47*$A$48,IF(ROW(B99)-ROW($A$51)-1=$A$47*$A$48,"(others =&gt; '0') when others;","--"),"x"""&amp;DEC2HEX(IF(MOD(ROW(B99)-ROW($A$51)-1,$A$47)=$A$47-1,128,0)+HEX2DEC(INDEX(table,1+MOD(ROW(B99)-ROW($A$51)-1,$A$47),1)),2)&amp;""" &amp; x"""&amp;INDEX(table,1+MOD(ROW(B99)-ROW($A$51)-1,$A$47),2+INT((ROW(B99)-ROW($A$51)-1)/$A$47))&amp;""" &amp; x"""&amp;INDEX(table,1+MOD(ROW(B99)-ROW($A$51)-1,$A$47),2+$A$48)&amp;""" when x"""&amp;DEC2HEX(($A$49*INT((ROW(B99)-ROW($A$51)-1)/$A$47))+MOD(ROW(B99)-ROW($A$51)-1,$A$47),2)&amp;""",")</f>
        <v>x"07" &amp; x"0000" &amp; x"8000" when x"41",</v>
      </c>
      <c r="L99" t="str">
        <f t="array" ref="L99">IF(ROW(L99)-ROW($A$51)-1&gt;=$A$47*$A$48,IF(ROW(L99)-ROW($A$51)-1=$A$47*$A$48,"when others =&gt; data := (others =&gt; '0');","--"),"when x"""&amp;DEC2HEX(($A$49*INT((ROW(L99)-ROW($A$51)-1)/$A$47))+MOD(ROW(L99)-ROW($A$51)-1,$A$47),2)&amp;""" =&gt; data := "&amp;"x"""&amp;DEC2HEX(IF(MOD(ROW(L99)-ROW($A$51)-1,$A$47)=$A$47-1,128,0)+HEX2DEC(INDEX(table,1+MOD(ROW(L99)-ROW($A$51)-1,$A$47),1)),2)&amp;""" &amp; x"""&amp;INDEX(table,1+MOD(ROW(L99)-ROW($A$51)-1,$A$47),2+INT((ROW(L99)-ROW($A$51)-1)/$A$47))&amp;""" &amp; x"""&amp;INDEX(table,1+MOD(ROW(L99)-ROW($A$51)-1,$A$47),2+$A$48)&amp;""";")</f>
        <v>when x"41" =&gt; data := x"07" &amp; x"0000" &amp; x"8000";</v>
      </c>
    </row>
    <row r="100" spans="2:12" x14ac:dyDescent="0.25">
      <c r="B100" t="str">
        <f t="array" ref="B100">IF(ROW(B100)-ROW($A$51)-1&gt;=$A$47*$A$48,IF(ROW(B100)-ROW($A$51)-1=$A$47*$A$48,"(others =&gt; '0') when others;","--"),"x"""&amp;DEC2HEX(IF(MOD(ROW(B100)-ROW($A$51)-1,$A$47)=$A$47-1,128,0)+HEX2DEC(INDEX(table,1+MOD(ROW(B100)-ROW($A$51)-1,$A$47),1)),2)&amp;""" &amp; x"""&amp;INDEX(table,1+MOD(ROW(B100)-ROW($A$51)-1,$A$47),2+INT((ROW(B100)-ROW($A$51)-1)/$A$47))&amp;""" &amp; x"""&amp;INDEX(table,1+MOD(ROW(B100)-ROW($A$51)-1,$A$47),2+$A$48)&amp;""" when x"""&amp;DEC2HEX(($A$49*INT((ROW(B100)-ROW($A$51)-1)/$A$47))+MOD(ROW(B100)-ROW($A$51)-1,$A$47),2)&amp;""",")</f>
        <v>x"08" &amp; x"1145" &amp; x"1000" when x"42",</v>
      </c>
      <c r="L100" t="str">
        <f t="array" ref="L100">IF(ROW(L100)-ROW($A$51)-1&gt;=$A$47*$A$48,IF(ROW(L100)-ROW($A$51)-1=$A$47*$A$48,"when others =&gt; data := (others =&gt; '0');","--"),"when x"""&amp;DEC2HEX(($A$49*INT((ROW(L100)-ROW($A$51)-1)/$A$47))+MOD(ROW(L100)-ROW($A$51)-1,$A$47),2)&amp;""" =&gt; data := "&amp;"x"""&amp;DEC2HEX(IF(MOD(ROW(L100)-ROW($A$51)-1,$A$47)=$A$47-1,128,0)+HEX2DEC(INDEX(table,1+MOD(ROW(L100)-ROW($A$51)-1,$A$47),1)),2)&amp;""" &amp; x"""&amp;INDEX(table,1+MOD(ROW(L100)-ROW($A$51)-1,$A$47),2+INT((ROW(L100)-ROW($A$51)-1)/$A$47))&amp;""" &amp; x"""&amp;INDEX(table,1+MOD(ROW(L100)-ROW($A$51)-1,$A$47),2+$A$48)&amp;""";")</f>
        <v>when x"42" =&gt; data := x"08" &amp; x"1145" &amp; x"1000";</v>
      </c>
    </row>
    <row r="101" spans="2:12" x14ac:dyDescent="0.25">
      <c r="B101" t="str">
        <f t="array" ref="B101">IF(ROW(B101)-ROW($A$51)-1&gt;=$A$47*$A$48,IF(ROW(B101)-ROW($A$51)-1=$A$47*$A$48,"(others =&gt; '0') when others;","--"),"x"""&amp;DEC2HEX(IF(MOD(ROW(B101)-ROW($A$51)-1,$A$47)=$A$47-1,128,0)+HEX2DEC(INDEX(table,1+MOD(ROW(B101)-ROW($A$51)-1,$A$47),1)),2)&amp;""" &amp; x"""&amp;INDEX(table,1+MOD(ROW(B101)-ROW($A$51)-1,$A$47),2+INT((ROW(B101)-ROW($A$51)-1)/$A$47))&amp;""" &amp; x"""&amp;INDEX(table,1+MOD(ROW(B101)-ROW($A$51)-1,$A$47),2+$A$48)&amp;""" when x"""&amp;DEC2HEX(($A$49*INT((ROW(B101)-ROW($A$51)-1)/$A$47))+MOD(ROW(B101)-ROW($A$51)-1,$A$47),2)&amp;""",")</f>
        <v>x"09" &amp; x"0000" &amp; x"8000" when x"43",</v>
      </c>
      <c r="L101" t="str">
        <f t="array" ref="L101">IF(ROW(L101)-ROW($A$51)-1&gt;=$A$47*$A$48,IF(ROW(L101)-ROW($A$51)-1=$A$47*$A$48,"when others =&gt; data := (others =&gt; '0');","--"),"when x"""&amp;DEC2HEX(($A$49*INT((ROW(L101)-ROW($A$51)-1)/$A$47))+MOD(ROW(L101)-ROW($A$51)-1,$A$47),2)&amp;""" =&gt; data := "&amp;"x"""&amp;DEC2HEX(IF(MOD(ROW(L101)-ROW($A$51)-1,$A$47)=$A$47-1,128,0)+HEX2DEC(INDEX(table,1+MOD(ROW(L101)-ROW($A$51)-1,$A$47),1)),2)&amp;""" &amp; x"""&amp;INDEX(table,1+MOD(ROW(L101)-ROW($A$51)-1,$A$47),2+INT((ROW(L101)-ROW($A$51)-1)/$A$47))&amp;""" &amp; x"""&amp;INDEX(table,1+MOD(ROW(L101)-ROW($A$51)-1,$A$47),2+$A$48)&amp;""";")</f>
        <v>when x"43" =&gt; data := x"09" &amp; x"0000" &amp; x"8000";</v>
      </c>
    </row>
    <row r="102" spans="2:12" x14ac:dyDescent="0.25">
      <c r="B102" t="str">
        <f t="array" ref="B102">IF(ROW(B102)-ROW($A$51)-1&gt;=$A$47*$A$48,IF(ROW(B102)-ROW($A$51)-1=$A$47*$A$48,"(others =&gt; '0') when others;","--"),"x"""&amp;DEC2HEX(IF(MOD(ROW(B102)-ROW($A$51)-1,$A$47)=$A$47-1,128,0)+HEX2DEC(INDEX(table,1+MOD(ROW(B102)-ROW($A$51)-1,$A$47),1)),2)&amp;""" &amp; x"""&amp;INDEX(table,1+MOD(ROW(B102)-ROW($A$51)-1,$A$47),2+INT((ROW(B102)-ROW($A$51)-1)/$A$47))&amp;""" &amp; x"""&amp;INDEX(table,1+MOD(ROW(B102)-ROW($A$51)-1,$A$47),2+$A$48)&amp;""" when x"""&amp;DEC2HEX(($A$49*INT((ROW(B102)-ROW($A$51)-1)/$A$47))+MOD(ROW(B102)-ROW($A$51)-1,$A$47),2)&amp;""",")</f>
        <v>x"0A" &amp; x"9145" &amp; x"1000" when x"44",</v>
      </c>
      <c r="L102" t="str">
        <f t="array" ref="L102">IF(ROW(L102)-ROW($A$51)-1&gt;=$A$47*$A$48,IF(ROW(L102)-ROW($A$51)-1=$A$47*$A$48,"when others =&gt; data := (others =&gt; '0');","--"),"when x"""&amp;DEC2HEX(($A$49*INT((ROW(L102)-ROW($A$51)-1)/$A$47))+MOD(ROW(L102)-ROW($A$51)-1,$A$47),2)&amp;""" =&gt; data := "&amp;"x"""&amp;DEC2HEX(IF(MOD(ROW(L102)-ROW($A$51)-1,$A$47)=$A$47-1,128,0)+HEX2DEC(INDEX(table,1+MOD(ROW(L102)-ROW($A$51)-1,$A$47),1)),2)&amp;""" &amp; x"""&amp;INDEX(table,1+MOD(ROW(L102)-ROW($A$51)-1,$A$47),2+INT((ROW(L102)-ROW($A$51)-1)/$A$47))&amp;""" &amp; x"""&amp;INDEX(table,1+MOD(ROW(L102)-ROW($A$51)-1,$A$47),2+$A$48)&amp;""";")</f>
        <v>when x"44" =&gt; data := x"0A" &amp; x"9145" &amp; x"1000";</v>
      </c>
    </row>
    <row r="103" spans="2:12" x14ac:dyDescent="0.25">
      <c r="B103" t="str">
        <f t="array" ref="B103">IF(ROW(B103)-ROW($A$51)-1&gt;=$A$47*$A$48,IF(ROW(B103)-ROW($A$51)-1=$A$47*$A$48,"(others =&gt; '0') when others;","--"),"x"""&amp;DEC2HEX(IF(MOD(ROW(B103)-ROW($A$51)-1,$A$47)=$A$47-1,128,0)+HEX2DEC(INDEX(table,1+MOD(ROW(B103)-ROW($A$51)-1,$A$47),1)),2)&amp;""" &amp; x"""&amp;INDEX(table,1+MOD(ROW(B103)-ROW($A$51)-1,$A$47),2+INT((ROW(B103)-ROW($A$51)-1)/$A$47))&amp;""" &amp; x"""&amp;INDEX(table,1+MOD(ROW(B103)-ROW($A$51)-1,$A$47),2+$A$48)&amp;""" when x"""&amp;DEC2HEX(($A$49*INT((ROW(B103)-ROW($A$51)-1)/$A$47))+MOD(ROW(B103)-ROW($A$51)-1,$A$47),2)&amp;""",")</f>
        <v>x"0B" &amp; x"0007" &amp; x"8000" when x"45",</v>
      </c>
      <c r="L103" t="str">
        <f t="array" ref="L103">IF(ROW(L103)-ROW($A$51)-1&gt;=$A$47*$A$48,IF(ROW(L103)-ROW($A$51)-1=$A$47*$A$48,"when others =&gt; data := (others =&gt; '0');","--"),"when x"""&amp;DEC2HEX(($A$49*INT((ROW(L103)-ROW($A$51)-1)/$A$47))+MOD(ROW(L103)-ROW($A$51)-1,$A$47),2)&amp;""" =&gt; data := "&amp;"x"""&amp;DEC2HEX(IF(MOD(ROW(L103)-ROW($A$51)-1,$A$47)=$A$47-1,128,0)+HEX2DEC(INDEX(table,1+MOD(ROW(L103)-ROW($A$51)-1,$A$47),1)),2)&amp;""" &amp; x"""&amp;INDEX(table,1+MOD(ROW(L103)-ROW($A$51)-1,$A$47),2+INT((ROW(L103)-ROW($A$51)-1)/$A$47))&amp;""" &amp; x"""&amp;INDEX(table,1+MOD(ROW(L103)-ROW($A$51)-1,$A$47),2+$A$48)&amp;""";")</f>
        <v>when x"45" =&gt; data := x"0B" &amp; x"0007" &amp; x"8000";</v>
      </c>
    </row>
    <row r="104" spans="2:12" x14ac:dyDescent="0.25">
      <c r="B104" t="str">
        <f t="array" ref="B104">IF(ROW(B104)-ROW($A$51)-1&gt;=$A$47*$A$48,IF(ROW(B104)-ROW($A$51)-1=$A$47*$A$48,"(others =&gt; '0') when others;","--"),"x"""&amp;DEC2HEX(IF(MOD(ROW(B104)-ROW($A$51)-1,$A$47)=$A$47-1,128,0)+HEX2DEC(INDEX(table,1+MOD(ROW(B104)-ROW($A$51)-1,$A$47),1)),2)&amp;""" &amp; x"""&amp;INDEX(table,1+MOD(ROW(B104)-ROW($A$51)-1,$A$47),2+INT((ROW(B104)-ROW($A$51)-1)/$A$47))&amp;""" &amp; x"""&amp;INDEX(table,1+MOD(ROW(B104)-ROW($A$51)-1,$A$47),2+$A$48)&amp;""" when x"""&amp;DEC2HEX(($A$49*INT((ROW(B104)-ROW($A$51)-1)/$A$47))+MOD(ROW(B104)-ROW($A$51)-1,$A$47),2)&amp;""",")</f>
        <v>x"0C" &amp; x"1000" &amp; x"1000" when x"46",</v>
      </c>
      <c r="L104" t="str">
        <f t="array" ref="L104">IF(ROW(L104)-ROW($A$51)-1&gt;=$A$47*$A$48,IF(ROW(L104)-ROW($A$51)-1=$A$47*$A$48,"when others =&gt; data := (others =&gt; '0');","--"),"when x"""&amp;DEC2HEX(($A$49*INT((ROW(L104)-ROW($A$51)-1)/$A$47))+MOD(ROW(L104)-ROW($A$51)-1,$A$47),2)&amp;""" =&gt; data := "&amp;"x"""&amp;DEC2HEX(IF(MOD(ROW(L104)-ROW($A$51)-1,$A$47)=$A$47-1,128,0)+HEX2DEC(INDEX(table,1+MOD(ROW(L104)-ROW($A$51)-1,$A$47),1)),2)&amp;""" &amp; x"""&amp;INDEX(table,1+MOD(ROW(L104)-ROW($A$51)-1,$A$47),2+INT((ROW(L104)-ROW($A$51)-1)/$A$47))&amp;""" &amp; x"""&amp;INDEX(table,1+MOD(ROW(L104)-ROW($A$51)-1,$A$47),2+$A$48)&amp;""";")</f>
        <v>when x"46" =&gt; data := x"0C" &amp; x"1000" &amp; x"1000";</v>
      </c>
    </row>
    <row r="105" spans="2:12" x14ac:dyDescent="0.25">
      <c r="B105" t="str">
        <f t="array" ref="B105">IF(ROW(B105)-ROW($A$51)-1&gt;=$A$47*$A$48,IF(ROW(B105)-ROW($A$51)-1=$A$47*$A$48,"(others =&gt; '0') when others;","--"),"x"""&amp;DEC2HEX(IF(MOD(ROW(B105)-ROW($A$51)-1,$A$47)=$A$47-1,128,0)+HEX2DEC(INDEX(table,1+MOD(ROW(B105)-ROW($A$51)-1,$A$47),1)),2)&amp;""" &amp; x"""&amp;INDEX(table,1+MOD(ROW(B105)-ROW($A$51)-1,$A$47),2+INT((ROW(B105)-ROW($A$51)-1)/$A$47))&amp;""" &amp; x"""&amp;INDEX(table,1+MOD(ROW(B105)-ROW($A$51)-1,$A$47),2+$A$48)&amp;""" when x"""&amp;DEC2HEX(($A$49*INT((ROW(B105)-ROW($A$51)-1)/$A$47))+MOD(ROW(B105)-ROW($A$51)-1,$A$47),2)&amp;""",")</f>
        <v>x"0D" &amp; x"0000" &amp; x"8000" when x"47",</v>
      </c>
      <c r="L105" t="str">
        <f t="array" ref="L105">IF(ROW(L105)-ROW($A$51)-1&gt;=$A$47*$A$48,IF(ROW(L105)-ROW($A$51)-1=$A$47*$A$48,"when others =&gt; data := (others =&gt; '0');","--"),"when x"""&amp;DEC2HEX(($A$49*INT((ROW(L105)-ROW($A$51)-1)/$A$47))+MOD(ROW(L105)-ROW($A$51)-1,$A$47),2)&amp;""" =&gt; data := "&amp;"x"""&amp;DEC2HEX(IF(MOD(ROW(L105)-ROW($A$51)-1,$A$47)=$A$47-1,128,0)+HEX2DEC(INDEX(table,1+MOD(ROW(L105)-ROW($A$51)-1,$A$47),1)),2)&amp;""" &amp; x"""&amp;INDEX(table,1+MOD(ROW(L105)-ROW($A$51)-1,$A$47),2+INT((ROW(L105)-ROW($A$51)-1)/$A$47))&amp;""" &amp; x"""&amp;INDEX(table,1+MOD(ROW(L105)-ROW($A$51)-1,$A$47),2+$A$48)&amp;""";")</f>
        <v>when x"47" =&gt; data := x"0D" &amp; x"0000" &amp; x"8000";</v>
      </c>
    </row>
    <row r="106" spans="2:12" x14ac:dyDescent="0.25">
      <c r="B106" t="str">
        <f t="array" ref="B106">IF(ROW(B106)-ROW($A$51)-1&gt;=$A$47*$A$48,IF(ROW(B106)-ROW($A$51)-1=$A$47*$A$48,"(others =&gt; '0') when others;","--"),"x"""&amp;DEC2HEX(IF(MOD(ROW(B106)-ROW($A$51)-1,$A$47)=$A$47-1,128,0)+HEX2DEC(INDEX(table,1+MOD(ROW(B106)-ROW($A$51)-1,$A$47),1)),2)&amp;""" &amp; x"""&amp;INDEX(table,1+MOD(ROW(B106)-ROW($A$51)-1,$A$47),2+INT((ROW(B106)-ROW($A$51)-1)/$A$47))&amp;""" &amp; x"""&amp;INDEX(table,1+MOD(ROW(B106)-ROW($A$51)-1,$A$47),2+$A$48)&amp;""" when x"""&amp;DEC2HEX(($A$49*INT((ROW(B106)-ROW($A$51)-1)/$A$47))+MOD(ROW(B106)-ROW($A$51)-1,$A$47),2)&amp;""",")</f>
        <v>x"0E" &amp; x"1000" &amp; x"1000" when x"48",</v>
      </c>
      <c r="L106" t="str">
        <f t="array" ref="L106">IF(ROW(L106)-ROW($A$51)-1&gt;=$A$47*$A$48,IF(ROW(L106)-ROW($A$51)-1=$A$47*$A$48,"when others =&gt; data := (others =&gt; '0');","--"),"when x"""&amp;DEC2HEX(($A$49*INT((ROW(L106)-ROW($A$51)-1)/$A$47))+MOD(ROW(L106)-ROW($A$51)-1,$A$47),2)&amp;""" =&gt; data := "&amp;"x"""&amp;DEC2HEX(IF(MOD(ROW(L106)-ROW($A$51)-1,$A$47)=$A$47-1,128,0)+HEX2DEC(INDEX(table,1+MOD(ROW(L106)-ROW($A$51)-1,$A$47),1)),2)&amp;""" &amp; x"""&amp;INDEX(table,1+MOD(ROW(L106)-ROW($A$51)-1,$A$47),2+INT((ROW(L106)-ROW($A$51)-1)/$A$47))&amp;""" &amp; x"""&amp;INDEX(table,1+MOD(ROW(L106)-ROW($A$51)-1,$A$47),2+$A$48)&amp;""";")</f>
        <v>when x"48" =&gt; data := x"0E" &amp; x"1000" &amp; x"1000";</v>
      </c>
    </row>
    <row r="107" spans="2:12" x14ac:dyDescent="0.25">
      <c r="B107" t="str">
        <f t="array" ref="B107">IF(ROW(B107)-ROW($A$51)-1&gt;=$A$47*$A$48,IF(ROW(B107)-ROW($A$51)-1=$A$47*$A$48,"(others =&gt; '0') when others;","--"),"x"""&amp;DEC2HEX(IF(MOD(ROW(B107)-ROW($A$51)-1,$A$47)=$A$47-1,128,0)+HEX2DEC(INDEX(table,1+MOD(ROW(B107)-ROW($A$51)-1,$A$47),1)),2)&amp;""" &amp; x"""&amp;INDEX(table,1+MOD(ROW(B107)-ROW($A$51)-1,$A$47),2+INT((ROW(B107)-ROW($A$51)-1)/$A$47))&amp;""" &amp; x"""&amp;INDEX(table,1+MOD(ROW(B107)-ROW($A$51)-1,$A$47),2+$A$48)&amp;""" when x"""&amp;DEC2HEX(($A$49*INT((ROW(B107)-ROW($A$51)-1)/$A$47))+MOD(ROW(B107)-ROW($A$51)-1,$A$47),2)&amp;""",")</f>
        <v>x"0F" &amp; x"0000" &amp; x"8000" when x"49",</v>
      </c>
      <c r="L107" t="str">
        <f t="array" ref="L107">IF(ROW(L107)-ROW($A$51)-1&gt;=$A$47*$A$48,IF(ROW(L107)-ROW($A$51)-1=$A$47*$A$48,"when others =&gt; data := (others =&gt; '0');","--"),"when x"""&amp;DEC2HEX(($A$49*INT((ROW(L107)-ROW($A$51)-1)/$A$47))+MOD(ROW(L107)-ROW($A$51)-1,$A$47),2)&amp;""" =&gt; data := "&amp;"x"""&amp;DEC2HEX(IF(MOD(ROW(L107)-ROW($A$51)-1,$A$47)=$A$47-1,128,0)+HEX2DEC(INDEX(table,1+MOD(ROW(L107)-ROW($A$51)-1,$A$47),1)),2)&amp;""" &amp; x"""&amp;INDEX(table,1+MOD(ROW(L107)-ROW($A$51)-1,$A$47),2+INT((ROW(L107)-ROW($A$51)-1)/$A$47))&amp;""" &amp; x"""&amp;INDEX(table,1+MOD(ROW(L107)-ROW($A$51)-1,$A$47),2+$A$48)&amp;""";")</f>
        <v>when x"49" =&gt; data := x"0F" &amp; x"0000" &amp; x"8000";</v>
      </c>
    </row>
    <row r="108" spans="2:12" x14ac:dyDescent="0.25">
      <c r="B108" t="str">
        <f t="array" ref="B108">IF(ROW(B108)-ROW($A$51)-1&gt;=$A$47*$A$48,IF(ROW(B108)-ROW($A$51)-1=$A$47*$A$48,"(others =&gt; '0') when others;","--"),"x"""&amp;DEC2HEX(IF(MOD(ROW(B108)-ROW($A$51)-1,$A$47)=$A$47-1,128,0)+HEX2DEC(INDEX(table,1+MOD(ROW(B108)-ROW($A$51)-1,$A$47),1)),2)&amp;""" &amp; x"""&amp;INDEX(table,1+MOD(ROW(B108)-ROW($A$51)-1,$A$47),2+INT((ROW(B108)-ROW($A$51)-1)/$A$47))&amp;""" &amp; x"""&amp;INDEX(table,1+MOD(ROW(B108)-ROW($A$51)-1,$A$47),2+$A$48)&amp;""" when x"""&amp;DEC2HEX(($A$49*INT((ROW(B108)-ROW($A$51)-1)/$A$47))+MOD(ROW(B108)-ROW($A$51)-1,$A$47),2)&amp;""",")</f>
        <v>x"10" &amp; x"1000" &amp; x"1000" when x"4A",</v>
      </c>
      <c r="L108" t="str">
        <f t="array" ref="L108">IF(ROW(L108)-ROW($A$51)-1&gt;=$A$47*$A$48,IF(ROW(L108)-ROW($A$51)-1=$A$47*$A$48,"when others =&gt; data := (others =&gt; '0');","--"),"when x"""&amp;DEC2HEX(($A$49*INT((ROW(L108)-ROW($A$51)-1)/$A$47))+MOD(ROW(L108)-ROW($A$51)-1,$A$47),2)&amp;""" =&gt; data := "&amp;"x"""&amp;DEC2HEX(IF(MOD(ROW(L108)-ROW($A$51)-1,$A$47)=$A$47-1,128,0)+HEX2DEC(INDEX(table,1+MOD(ROW(L108)-ROW($A$51)-1,$A$47),1)),2)&amp;""" &amp; x"""&amp;INDEX(table,1+MOD(ROW(L108)-ROW($A$51)-1,$A$47),2+INT((ROW(L108)-ROW($A$51)-1)/$A$47))&amp;""" &amp; x"""&amp;INDEX(table,1+MOD(ROW(L108)-ROW($A$51)-1,$A$47),2+$A$48)&amp;""";")</f>
        <v>when x"4A" =&gt; data := x"10" &amp; x"1000" &amp; x"1000";</v>
      </c>
    </row>
    <row r="109" spans="2:12" x14ac:dyDescent="0.25">
      <c r="B109" t="str">
        <f t="array" ref="B109">IF(ROW(B109)-ROW($A$51)-1&gt;=$A$47*$A$48,IF(ROW(B109)-ROW($A$51)-1=$A$47*$A$48,"(others =&gt; '0') when others;","--"),"x"""&amp;DEC2HEX(IF(MOD(ROW(B109)-ROW($A$51)-1,$A$47)=$A$47-1,128,0)+HEX2DEC(INDEX(table,1+MOD(ROW(B109)-ROW($A$51)-1,$A$47),1)),2)&amp;""" &amp; x"""&amp;INDEX(table,1+MOD(ROW(B109)-ROW($A$51)-1,$A$47),2+INT((ROW(B109)-ROW($A$51)-1)/$A$47))&amp;""" &amp; x"""&amp;INDEX(table,1+MOD(ROW(B109)-ROW($A$51)-1,$A$47),2+$A$48)&amp;""" when x"""&amp;DEC2HEX(($A$49*INT((ROW(B109)-ROW($A$51)-1)/$A$47))+MOD(ROW(B109)-ROW($A$51)-1,$A$47),2)&amp;""",")</f>
        <v>x"11" &amp; x"0000" &amp; x"8000" when x"4B",</v>
      </c>
      <c r="L109" t="str">
        <f t="array" ref="L109">IF(ROW(L109)-ROW($A$51)-1&gt;=$A$47*$A$48,IF(ROW(L109)-ROW($A$51)-1=$A$47*$A$48,"when others =&gt; data := (others =&gt; '0');","--"),"when x"""&amp;DEC2HEX(($A$49*INT((ROW(L109)-ROW($A$51)-1)/$A$47))+MOD(ROW(L109)-ROW($A$51)-1,$A$47),2)&amp;""" =&gt; data := "&amp;"x"""&amp;DEC2HEX(IF(MOD(ROW(L109)-ROW($A$51)-1,$A$47)=$A$47-1,128,0)+HEX2DEC(INDEX(table,1+MOD(ROW(L109)-ROW($A$51)-1,$A$47),1)),2)&amp;""" &amp; x"""&amp;INDEX(table,1+MOD(ROW(L109)-ROW($A$51)-1,$A$47),2+INT((ROW(L109)-ROW($A$51)-1)/$A$47))&amp;""" &amp; x"""&amp;INDEX(table,1+MOD(ROW(L109)-ROW($A$51)-1,$A$47),2+$A$48)&amp;""";")</f>
        <v>when x"4B" =&gt; data := x"11" &amp; x"0000" &amp; x"8000";</v>
      </c>
    </row>
    <row r="110" spans="2:12" x14ac:dyDescent="0.25">
      <c r="B110" t="str">
        <f t="array" ref="B110">IF(ROW(B110)-ROW($A$51)-1&gt;=$A$47*$A$48,IF(ROW(B110)-ROW($A$51)-1=$A$47*$A$48,"(others =&gt; '0') when others;","--"),"x"""&amp;DEC2HEX(IF(MOD(ROW(B110)-ROW($A$51)-1,$A$47)=$A$47-1,128,0)+HEX2DEC(INDEX(table,1+MOD(ROW(B110)-ROW($A$51)-1,$A$47),1)),2)&amp;""" &amp; x"""&amp;INDEX(table,1+MOD(ROW(B110)-ROW($A$51)-1,$A$47),2+INT((ROW(B110)-ROW($A$51)-1)/$A$47))&amp;""" &amp; x"""&amp;INDEX(table,1+MOD(ROW(B110)-ROW($A$51)-1,$A$47),2+$A$48)&amp;""" when x"""&amp;DEC2HEX(($A$49*INT((ROW(B110)-ROW($A$51)-1)/$A$47))+MOD(ROW(B110)-ROW($A$51)-1,$A$47),2)&amp;""",")</f>
        <v>x"12" &amp; x"1000" &amp; x"1000" when x"4C",</v>
      </c>
      <c r="L110" t="str">
        <f t="array" ref="L110">IF(ROW(L110)-ROW($A$51)-1&gt;=$A$47*$A$48,IF(ROW(L110)-ROW($A$51)-1=$A$47*$A$48,"when others =&gt; data := (others =&gt; '0');","--"),"when x"""&amp;DEC2HEX(($A$49*INT((ROW(L110)-ROW($A$51)-1)/$A$47))+MOD(ROW(L110)-ROW($A$51)-1,$A$47),2)&amp;""" =&gt; data := "&amp;"x"""&amp;DEC2HEX(IF(MOD(ROW(L110)-ROW($A$51)-1,$A$47)=$A$47-1,128,0)+HEX2DEC(INDEX(table,1+MOD(ROW(L110)-ROW($A$51)-1,$A$47),1)),2)&amp;""" &amp; x"""&amp;INDEX(table,1+MOD(ROW(L110)-ROW($A$51)-1,$A$47),2+INT((ROW(L110)-ROW($A$51)-1)/$A$47))&amp;""" &amp; x"""&amp;INDEX(table,1+MOD(ROW(L110)-ROW($A$51)-1,$A$47),2+$A$48)&amp;""";")</f>
        <v>when x"4C" =&gt; data := x"12" &amp; x"1000" &amp; x"1000";</v>
      </c>
    </row>
    <row r="111" spans="2:12" x14ac:dyDescent="0.25">
      <c r="B111" t="str">
        <f t="array" ref="B111">IF(ROW(B111)-ROW($A$51)-1&gt;=$A$47*$A$48,IF(ROW(B111)-ROW($A$51)-1=$A$47*$A$48,"(others =&gt; '0') when others;","--"),"x"""&amp;DEC2HEX(IF(MOD(ROW(B111)-ROW($A$51)-1,$A$47)=$A$47-1,128,0)+HEX2DEC(INDEX(table,1+MOD(ROW(B111)-ROW($A$51)-1,$A$47),1)),2)&amp;""" &amp; x"""&amp;INDEX(table,1+MOD(ROW(B111)-ROW($A$51)-1,$A$47),2+INT((ROW(B111)-ROW($A$51)-1)/$A$47))&amp;""" &amp; x"""&amp;INDEX(table,1+MOD(ROW(B111)-ROW($A$51)-1,$A$47),2+$A$48)&amp;""" when x"""&amp;DEC2HEX(($A$49*INT((ROW(B111)-ROW($A$51)-1)/$A$47))+MOD(ROW(B111)-ROW($A$51)-1,$A$47),2)&amp;""",")</f>
        <v>x"13" &amp; x"0000" &amp; x"8000" when x"4D",</v>
      </c>
      <c r="L111" t="str">
        <f t="array" ref="L111">IF(ROW(L111)-ROW($A$51)-1&gt;=$A$47*$A$48,IF(ROW(L111)-ROW($A$51)-1=$A$47*$A$48,"when others =&gt; data := (others =&gt; '0');","--"),"when x"""&amp;DEC2HEX(($A$49*INT((ROW(L111)-ROW($A$51)-1)/$A$47))+MOD(ROW(L111)-ROW($A$51)-1,$A$47),2)&amp;""" =&gt; data := "&amp;"x"""&amp;DEC2HEX(IF(MOD(ROW(L111)-ROW($A$51)-1,$A$47)=$A$47-1,128,0)+HEX2DEC(INDEX(table,1+MOD(ROW(L111)-ROW($A$51)-1,$A$47),1)),2)&amp;""" &amp; x"""&amp;INDEX(table,1+MOD(ROW(L111)-ROW($A$51)-1,$A$47),2+INT((ROW(L111)-ROW($A$51)-1)/$A$47))&amp;""" &amp; x"""&amp;INDEX(table,1+MOD(ROW(L111)-ROW($A$51)-1,$A$47),2+$A$48)&amp;""";")</f>
        <v>when x"4D" =&gt; data := x"13" &amp; x"0000" &amp; x"8000";</v>
      </c>
    </row>
    <row r="112" spans="2:12" x14ac:dyDescent="0.25">
      <c r="B112" t="str">
        <f t="array" ref="B112">IF(ROW(B112)-ROW($A$51)-1&gt;=$A$47*$A$48,IF(ROW(B112)-ROW($A$51)-1=$A$47*$A$48,"(others =&gt; '0') when others;","--"),"x"""&amp;DEC2HEX(IF(MOD(ROW(B112)-ROW($A$51)-1,$A$47)=$A$47-1,128,0)+HEX2DEC(INDEX(table,1+MOD(ROW(B112)-ROW($A$51)-1,$A$47),1)),2)&amp;""" &amp; x"""&amp;INDEX(table,1+MOD(ROW(B112)-ROW($A$51)-1,$A$47),2+INT((ROW(B112)-ROW($A$51)-1)/$A$47))&amp;""" &amp; x"""&amp;INDEX(table,1+MOD(ROW(B112)-ROW($A$51)-1,$A$47),2+$A$48)&amp;""" when x"""&amp;DEC2HEX(($A$49*INT((ROW(B112)-ROW($A$51)-1)/$A$47))+MOD(ROW(B112)-ROW($A$51)-1,$A$47),2)&amp;""",")</f>
        <v>x"14" &amp; x"1146" &amp; x"1000" when x"4E",</v>
      </c>
      <c r="L112" t="str">
        <f t="array" ref="L112">IF(ROW(L112)-ROW($A$51)-1&gt;=$A$47*$A$48,IF(ROW(L112)-ROW($A$51)-1=$A$47*$A$48,"when others =&gt; data := (others =&gt; '0');","--"),"when x"""&amp;DEC2HEX(($A$49*INT((ROW(L112)-ROW($A$51)-1)/$A$47))+MOD(ROW(L112)-ROW($A$51)-1,$A$47),2)&amp;""" =&gt; data := "&amp;"x"""&amp;DEC2HEX(IF(MOD(ROW(L112)-ROW($A$51)-1,$A$47)=$A$47-1,128,0)+HEX2DEC(INDEX(table,1+MOD(ROW(L112)-ROW($A$51)-1,$A$47),1)),2)&amp;""" &amp; x"""&amp;INDEX(table,1+MOD(ROW(L112)-ROW($A$51)-1,$A$47),2+INT((ROW(L112)-ROW($A$51)-1)/$A$47))&amp;""" &amp; x"""&amp;INDEX(table,1+MOD(ROW(L112)-ROW($A$51)-1,$A$47),2+$A$48)&amp;""";")</f>
        <v>when x"4E" =&gt; data := x"14" &amp; x"1146" &amp; x"1000";</v>
      </c>
    </row>
    <row r="113" spans="2:12" x14ac:dyDescent="0.25">
      <c r="B113" t="str">
        <f t="array" ref="B113">IF(ROW(B113)-ROW($A$51)-1&gt;=$A$47*$A$48,IF(ROW(B113)-ROW($A$51)-1=$A$47*$A$48,"(others =&gt; '0') when others;","--"),"x"""&amp;DEC2HEX(IF(MOD(ROW(B113)-ROW($A$51)-1,$A$47)=$A$47-1,128,0)+HEX2DEC(INDEX(table,1+MOD(ROW(B113)-ROW($A$51)-1,$A$47),1)),2)&amp;""" &amp; x"""&amp;INDEX(table,1+MOD(ROW(B113)-ROW($A$51)-1,$A$47),2+INT((ROW(B113)-ROW($A$51)-1)/$A$47))&amp;""" &amp; x"""&amp;INDEX(table,1+MOD(ROW(B113)-ROW($A$51)-1,$A$47),2+$A$48)&amp;""" when x"""&amp;DEC2HEX(($A$49*INT((ROW(B113)-ROW($A$51)-1)/$A$47))+MOD(ROW(B113)-ROW($A$51)-1,$A$47),2)&amp;""",")</f>
        <v>x"15" &amp; x"0080" &amp; x"8000" when x"4F",</v>
      </c>
      <c r="L113" t="str">
        <f t="array" ref="L113">IF(ROW(L113)-ROW($A$51)-1&gt;=$A$47*$A$48,IF(ROW(L113)-ROW($A$51)-1=$A$47*$A$48,"when others =&gt; data := (others =&gt; '0');","--"),"when x"""&amp;DEC2HEX(($A$49*INT((ROW(L113)-ROW($A$51)-1)/$A$47))+MOD(ROW(L113)-ROW($A$51)-1,$A$47),2)&amp;""" =&gt; data := "&amp;"x"""&amp;DEC2HEX(IF(MOD(ROW(L113)-ROW($A$51)-1,$A$47)=$A$47-1,128,0)+HEX2DEC(INDEX(table,1+MOD(ROW(L113)-ROW($A$51)-1,$A$47),1)),2)&amp;""" &amp; x"""&amp;INDEX(table,1+MOD(ROW(L113)-ROW($A$51)-1,$A$47),2+INT((ROW(L113)-ROW($A$51)-1)/$A$47))&amp;""" &amp; x"""&amp;INDEX(table,1+MOD(ROW(L113)-ROW($A$51)-1,$A$47),2+$A$48)&amp;""";")</f>
        <v>when x"4F" =&gt; data := x"15" &amp; x"0080" &amp; x"8000";</v>
      </c>
    </row>
    <row r="114" spans="2:12" x14ac:dyDescent="0.25">
      <c r="B114" t="str">
        <f t="array" ref="B114">IF(ROW(B114)-ROW($A$51)-1&gt;=$A$47*$A$48,IF(ROW(B114)-ROW($A$51)-1=$A$47*$A$48,"(others =&gt; '0') when others;","--"),"x"""&amp;DEC2HEX(IF(MOD(ROW(B114)-ROW($A$51)-1,$A$47)=$A$47-1,128,0)+HEX2DEC(INDEX(table,1+MOD(ROW(B114)-ROW($A$51)-1,$A$47),1)),2)&amp;""" &amp; x"""&amp;INDEX(table,1+MOD(ROW(B114)-ROW($A$51)-1,$A$47),2+INT((ROW(B114)-ROW($A$51)-1)/$A$47))&amp;""" &amp; x"""&amp;INDEX(table,1+MOD(ROW(B114)-ROW($A$51)-1,$A$47),2+$A$48)&amp;""" when x"""&amp;DEC2HEX(($A$49*INT((ROW(B114)-ROW($A$51)-1)/$A$47))+MOD(ROW(B114)-ROW($A$51)-1,$A$47),2)&amp;""",")</f>
        <v>x"16" &amp; x"1041" &amp; x"C000" when x"50",</v>
      </c>
      <c r="L114" t="str">
        <f t="array" ref="L114">IF(ROW(L114)-ROW($A$51)-1&gt;=$A$47*$A$48,IF(ROW(L114)-ROW($A$51)-1=$A$47*$A$48,"when others =&gt; data := (others =&gt; '0');","--"),"when x"""&amp;DEC2HEX(($A$49*INT((ROW(L114)-ROW($A$51)-1)/$A$47))+MOD(ROW(L114)-ROW($A$51)-1,$A$47),2)&amp;""" =&gt; data := "&amp;"x"""&amp;DEC2HEX(IF(MOD(ROW(L114)-ROW($A$51)-1,$A$47)=$A$47-1,128,0)+HEX2DEC(INDEX(table,1+MOD(ROW(L114)-ROW($A$51)-1,$A$47),1)),2)&amp;""" &amp; x"""&amp;INDEX(table,1+MOD(ROW(L114)-ROW($A$51)-1,$A$47),2+INT((ROW(L114)-ROW($A$51)-1)/$A$47))&amp;""" &amp; x"""&amp;INDEX(table,1+MOD(ROW(L114)-ROW($A$51)-1,$A$47),2+$A$48)&amp;""";")</f>
        <v>when x"50" =&gt; data := x"16" &amp; x"1041" &amp; x"C000";</v>
      </c>
    </row>
    <row r="115" spans="2:12" x14ac:dyDescent="0.25">
      <c r="B115" t="str">
        <f t="array" ref="B115">IF(ROW(B115)-ROW($A$51)-1&gt;=$A$47*$A$48,IF(ROW(B115)-ROW($A$51)-1=$A$47*$A$48,"(others =&gt; '0') when others;","--"),"x"""&amp;DEC2HEX(IF(MOD(ROW(B115)-ROW($A$51)-1,$A$47)=$A$47-1,128,0)+HEX2DEC(INDEX(table,1+MOD(ROW(B115)-ROW($A$51)-1,$A$47),1)),2)&amp;""" &amp; x"""&amp;INDEX(table,1+MOD(ROW(B115)-ROW($A$51)-1,$A$47),2+INT((ROW(B115)-ROW($A$51)-1)/$A$47))&amp;""" &amp; x"""&amp;INDEX(table,1+MOD(ROW(B115)-ROW($A$51)-1,$A$47),2+$A$48)&amp;""" when x"""&amp;DEC2HEX(($A$49*INT((ROW(B115)-ROW($A$51)-1)/$A$47))+MOD(ROW(B115)-ROW($A$51)-1,$A$47),2)&amp;""",")</f>
        <v>x"18" &amp; x"0184" &amp; x"FC00" when x"51",</v>
      </c>
      <c r="L115" t="str">
        <f t="array" ref="L115">IF(ROW(L115)-ROW($A$51)-1&gt;=$A$47*$A$48,IF(ROW(L115)-ROW($A$51)-1=$A$47*$A$48,"when others =&gt; data := (others =&gt; '0');","--"),"when x"""&amp;DEC2HEX(($A$49*INT((ROW(L115)-ROW($A$51)-1)/$A$47))+MOD(ROW(L115)-ROW($A$51)-1,$A$47),2)&amp;""" =&gt; data := "&amp;"x"""&amp;DEC2HEX(IF(MOD(ROW(L115)-ROW($A$51)-1,$A$47)=$A$47-1,128,0)+HEX2DEC(INDEX(table,1+MOD(ROW(L115)-ROW($A$51)-1,$A$47),1)),2)&amp;""" &amp; x"""&amp;INDEX(table,1+MOD(ROW(L115)-ROW($A$51)-1,$A$47),2+INT((ROW(L115)-ROW($A$51)-1)/$A$47))&amp;""" &amp; x"""&amp;INDEX(table,1+MOD(ROW(L115)-ROW($A$51)-1,$A$47),2+$A$48)&amp;""";")</f>
        <v>when x"51" =&gt; data := x"18" &amp; x"0184" &amp; x"FC00";</v>
      </c>
    </row>
    <row r="116" spans="2:12" x14ac:dyDescent="0.25">
      <c r="B116" t="str">
        <f t="array" ref="B116">IF(ROW(B116)-ROW($A$51)-1&gt;=$A$47*$A$48,IF(ROW(B116)-ROW($A$51)-1=$A$47*$A$48,"(others =&gt; '0') when others;","--"),"x"""&amp;DEC2HEX(IF(MOD(ROW(B116)-ROW($A$51)-1,$A$47)=$A$47-1,128,0)+HEX2DEC(INDEX(table,1+MOD(ROW(B116)-ROW($A$51)-1,$A$47),1)),2)&amp;""" &amp; x"""&amp;INDEX(table,1+MOD(ROW(B116)-ROW($A$51)-1,$A$47),2+INT((ROW(B116)-ROW($A$51)-1)/$A$47))&amp;""" &amp; x"""&amp;INDEX(table,1+MOD(ROW(B116)-ROW($A$51)-1,$A$47),2+$A$48)&amp;""" when x"""&amp;DEC2HEX(($A$49*INT((ROW(B116)-ROW($A$51)-1)/$A$47))+MOD(ROW(B116)-ROW($A$51)-1,$A$47),2)&amp;""",")</f>
        <v>x"19" &amp; x"7C01" &amp; x"8000" when x"52",</v>
      </c>
      <c r="L116" t="str">
        <f t="array" ref="L116">IF(ROW(L116)-ROW($A$51)-1&gt;=$A$47*$A$48,IF(ROW(L116)-ROW($A$51)-1=$A$47*$A$48,"when others =&gt; data := (others =&gt; '0');","--"),"when x"""&amp;DEC2HEX(($A$49*INT((ROW(L116)-ROW($A$51)-1)/$A$47))+MOD(ROW(L116)-ROW($A$51)-1,$A$47),2)&amp;""" =&gt; data := "&amp;"x"""&amp;DEC2HEX(IF(MOD(ROW(L116)-ROW($A$51)-1,$A$47)=$A$47-1,128,0)+HEX2DEC(INDEX(table,1+MOD(ROW(L116)-ROW($A$51)-1,$A$47),1)),2)&amp;""" &amp; x"""&amp;INDEX(table,1+MOD(ROW(L116)-ROW($A$51)-1,$A$47),2+INT((ROW(L116)-ROW($A$51)-1)/$A$47))&amp;""" &amp; x"""&amp;INDEX(table,1+MOD(ROW(L116)-ROW($A$51)-1,$A$47),2+$A$48)&amp;""";")</f>
        <v>when x"52" =&gt; data := x"19" &amp; x"7C01" &amp; x"8000";</v>
      </c>
    </row>
    <row r="117" spans="2:12" x14ac:dyDescent="0.25">
      <c r="B117" t="str">
        <f t="array" ref="B117">IF(ROW(B117)-ROW($A$51)-1&gt;=$A$47*$A$48,IF(ROW(B117)-ROW($A$51)-1=$A$47*$A$48,"(others =&gt; '0') when others;","--"),"x"""&amp;DEC2HEX(IF(MOD(ROW(B117)-ROW($A$51)-1,$A$47)=$A$47-1,128,0)+HEX2DEC(INDEX(table,1+MOD(ROW(B117)-ROW($A$51)-1,$A$47),1)),2)&amp;""" &amp; x"""&amp;INDEX(table,1+MOD(ROW(B117)-ROW($A$51)-1,$A$47),2+INT((ROW(B117)-ROW($A$51)-1)/$A$47))&amp;""" &amp; x"""&amp;INDEX(table,1+MOD(ROW(B117)-ROW($A$51)-1,$A$47),2+$A$48)&amp;""" when x"""&amp;DEC2HEX(($A$49*INT((ROW(B117)-ROW($A$51)-1)/$A$47))+MOD(ROW(B117)-ROW($A$51)-1,$A$47),2)&amp;""",")</f>
        <v>x"1A" &amp; x"7DE9" &amp; x"8000" when x"53",</v>
      </c>
      <c r="L117" t="str">
        <f t="array" ref="L117">IF(ROW(L117)-ROW($A$51)-1&gt;=$A$47*$A$48,IF(ROW(L117)-ROW($A$51)-1=$A$47*$A$48,"when others =&gt; data := (others =&gt; '0');","--"),"when x"""&amp;DEC2HEX(($A$49*INT((ROW(L117)-ROW($A$51)-1)/$A$47))+MOD(ROW(L117)-ROW($A$51)-1,$A$47),2)&amp;""" =&gt; data := "&amp;"x"""&amp;DEC2HEX(IF(MOD(ROW(L117)-ROW($A$51)-1,$A$47)=$A$47-1,128,0)+HEX2DEC(INDEX(table,1+MOD(ROW(L117)-ROW($A$51)-1,$A$47),1)),2)&amp;""" &amp; x"""&amp;INDEX(table,1+MOD(ROW(L117)-ROW($A$51)-1,$A$47),2+INT((ROW(L117)-ROW($A$51)-1)/$A$47))&amp;""" &amp; x"""&amp;INDEX(table,1+MOD(ROW(L117)-ROW($A$51)-1,$A$47),2+$A$48)&amp;""";")</f>
        <v>when x"53" =&gt; data := x"1A" &amp; x"7DE9" &amp; x"8000";</v>
      </c>
    </row>
    <row r="118" spans="2:12" x14ac:dyDescent="0.25">
      <c r="B118" t="str">
        <f t="array" ref="B118">IF(ROW(B118)-ROW($A$51)-1&gt;=$A$47*$A$48,IF(ROW(B118)-ROW($A$51)-1=$A$47*$A$48,"(others =&gt; '0') when others;","--"),"x"""&amp;DEC2HEX(IF(MOD(ROW(B118)-ROW($A$51)-1,$A$47)=$A$47-1,128,0)+HEX2DEC(INDEX(table,1+MOD(ROW(B118)-ROW($A$51)-1,$A$47),1)),2)&amp;""" &amp; x"""&amp;INDEX(table,1+MOD(ROW(B118)-ROW($A$51)-1,$A$47),2+INT((ROW(B118)-ROW($A$51)-1)/$A$47))&amp;""" &amp; x"""&amp;INDEX(table,1+MOD(ROW(B118)-ROW($A$51)-1,$A$47),2+$A$48)&amp;""" when x"""&amp;DEC2HEX(($A$49*INT((ROW(B118)-ROW($A$51)-1)/$A$47))+MOD(ROW(B118)-ROW($A$51)-1,$A$47),2)&amp;""",")</f>
        <v>x"28" &amp; x"FFFF" &amp; x"0000" when x"54",</v>
      </c>
      <c r="L118" t="str">
        <f t="array" ref="L118">IF(ROW(L118)-ROW($A$51)-1&gt;=$A$47*$A$48,IF(ROW(L118)-ROW($A$51)-1=$A$47*$A$48,"when others =&gt; data := (others =&gt; '0');","--"),"when x"""&amp;DEC2HEX(($A$49*INT((ROW(L118)-ROW($A$51)-1)/$A$47))+MOD(ROW(L118)-ROW($A$51)-1,$A$47),2)&amp;""" =&gt; data := "&amp;"x"""&amp;DEC2HEX(IF(MOD(ROW(L118)-ROW($A$51)-1,$A$47)=$A$47-1,128,0)+HEX2DEC(INDEX(table,1+MOD(ROW(L118)-ROW($A$51)-1,$A$47),1)),2)&amp;""" &amp; x"""&amp;INDEX(table,1+MOD(ROW(L118)-ROW($A$51)-1,$A$47),2+INT((ROW(L118)-ROW($A$51)-1)/$A$47))&amp;""" &amp; x"""&amp;INDEX(table,1+MOD(ROW(L118)-ROW($A$51)-1,$A$47),2+$A$48)&amp;""";")</f>
        <v>when x"54" =&gt; data := x"28" &amp; x"FFFF" &amp; x"0000";</v>
      </c>
    </row>
    <row r="119" spans="2:12" x14ac:dyDescent="0.25">
      <c r="B119" t="str">
        <f t="array" ref="B119">IF(ROW(B119)-ROW($A$51)-1&gt;=$A$47*$A$48,IF(ROW(B119)-ROW($A$51)-1=$A$47*$A$48,"(others =&gt; '0') when others;","--"),"x"""&amp;DEC2HEX(IF(MOD(ROW(B119)-ROW($A$51)-1,$A$47)=$A$47-1,128,0)+HEX2DEC(INDEX(table,1+MOD(ROW(B119)-ROW($A$51)-1,$A$47),1)),2)&amp;""" &amp; x"""&amp;INDEX(table,1+MOD(ROW(B119)-ROW($A$51)-1,$A$47),2+INT((ROW(B119)-ROW($A$51)-1)/$A$47))&amp;""" &amp; x"""&amp;INDEX(table,1+MOD(ROW(B119)-ROW($A$51)-1,$A$47),2+$A$48)&amp;""" when x"""&amp;DEC2HEX(($A$49*INT((ROW(B119)-ROW($A$51)-1)/$A$47))+MOD(ROW(B119)-ROW($A$51)-1,$A$47),2)&amp;""",")</f>
        <v>x"4E" &amp; x"9900" &amp; x"66FF" when x"55",</v>
      </c>
      <c r="L119" t="str">
        <f t="array" ref="L119">IF(ROW(L119)-ROW($A$51)-1&gt;=$A$47*$A$48,IF(ROW(L119)-ROW($A$51)-1=$A$47*$A$48,"when others =&gt; data := (others =&gt; '0');","--"),"when x"""&amp;DEC2HEX(($A$49*INT((ROW(L119)-ROW($A$51)-1)/$A$47))+MOD(ROW(L119)-ROW($A$51)-1,$A$47),2)&amp;""" =&gt; data := "&amp;"x"""&amp;DEC2HEX(IF(MOD(ROW(L119)-ROW($A$51)-1,$A$47)=$A$47-1,128,0)+HEX2DEC(INDEX(table,1+MOD(ROW(L119)-ROW($A$51)-1,$A$47),1)),2)&amp;""" &amp; x"""&amp;INDEX(table,1+MOD(ROW(L119)-ROW($A$51)-1,$A$47),2+INT((ROW(L119)-ROW($A$51)-1)/$A$47))&amp;""" &amp; x"""&amp;INDEX(table,1+MOD(ROW(L119)-ROW($A$51)-1,$A$47),2+$A$48)&amp;""";")</f>
        <v>when x"55" =&gt; data := x"4E" &amp; x"9900" &amp; x"66FF";</v>
      </c>
    </row>
    <row r="120" spans="2:12" x14ac:dyDescent="0.25">
      <c r="B120" t="str">
        <f t="array" ref="B120">IF(ROW(B120)-ROW($A$51)-1&gt;=$A$47*$A$48,IF(ROW(B120)-ROW($A$51)-1=$A$47*$A$48,"(others =&gt; '0') when others;","--"),"x"""&amp;DEC2HEX(IF(MOD(ROW(B120)-ROW($A$51)-1,$A$47)=$A$47-1,128,0)+HEX2DEC(INDEX(table,1+MOD(ROW(B120)-ROW($A$51)-1,$A$47),1)),2)&amp;""" &amp; x"""&amp;INDEX(table,1+MOD(ROW(B120)-ROW($A$51)-1,$A$47),2+INT((ROW(B120)-ROW($A$51)-1)/$A$47))&amp;""" &amp; x"""&amp;INDEX(table,1+MOD(ROW(B120)-ROW($A$51)-1,$A$47),2+$A$48)&amp;""" when x"""&amp;DEC2HEX(($A$49*INT((ROW(B120)-ROW($A$51)-1)/$A$47))+MOD(ROW(B120)-ROW($A$51)-1,$A$47),2)&amp;""",")</f>
        <v>x"CF" &amp; x"8100" &amp; x"666F" when x"56",</v>
      </c>
      <c r="L120" t="str">
        <f t="array" ref="L120">IF(ROW(L120)-ROW($A$51)-1&gt;=$A$47*$A$48,IF(ROW(L120)-ROW($A$51)-1=$A$47*$A$48,"when others =&gt; data := (others =&gt; '0');","--"),"when x"""&amp;DEC2HEX(($A$49*INT((ROW(L120)-ROW($A$51)-1)/$A$47))+MOD(ROW(L120)-ROW($A$51)-1,$A$47),2)&amp;""" =&gt; data := "&amp;"x"""&amp;DEC2HEX(IF(MOD(ROW(L120)-ROW($A$51)-1,$A$47)=$A$47-1,128,0)+HEX2DEC(INDEX(table,1+MOD(ROW(L120)-ROW($A$51)-1,$A$47),1)),2)&amp;""" &amp; x"""&amp;INDEX(table,1+MOD(ROW(L120)-ROW($A$51)-1,$A$47),2+INT((ROW(L120)-ROW($A$51)-1)/$A$47))&amp;""" &amp; x"""&amp;INDEX(table,1+MOD(ROW(L120)-ROW($A$51)-1,$A$47),2+$A$48)&amp;""";")</f>
        <v>when x"56" =&gt; data := x"CF" &amp; x"8100" &amp; x"666F";</v>
      </c>
    </row>
    <row r="121" spans="2:12" x14ac:dyDescent="0.25">
      <c r="B121" t="str">
        <f t="array" ref="B121">IF(ROW(B121)-ROW($A$51)-1&gt;=$A$47*$A$48,IF(ROW(B121)-ROW($A$51)-1=$A$47*$A$48,"(others =&gt; '0') when others;","--"),"x"""&amp;DEC2HEX(IF(MOD(ROW(B121)-ROW($A$51)-1,$A$47)=$A$47-1,128,0)+HEX2DEC(INDEX(table,1+MOD(ROW(B121)-ROW($A$51)-1,$A$47),1)),2)&amp;""" &amp; x"""&amp;INDEX(table,1+MOD(ROW(B121)-ROW($A$51)-1,$A$47),2+INT((ROW(B121)-ROW($A$51)-1)/$A$47))&amp;""" &amp; x"""&amp;INDEX(table,1+MOD(ROW(B121)-ROW($A$51)-1,$A$47),2+$A$48)&amp;""" when x"""&amp;DEC2HEX(($A$49*INT((ROW(B121)-ROW($A$51)-1)/$A$47))+MOD(ROW(B121)-ROW($A$51)-1,$A$47),2)&amp;""",")</f>
        <v>x"06" &amp; x"1000" &amp; x"1000" when x"60",</v>
      </c>
      <c r="L121" t="str">
        <f t="array" ref="L121">IF(ROW(L121)-ROW($A$51)-1&gt;=$A$47*$A$48,IF(ROW(L121)-ROW($A$51)-1=$A$47*$A$48,"when others =&gt; data := (others =&gt; '0');","--"),"when x"""&amp;DEC2HEX(($A$49*INT((ROW(L121)-ROW($A$51)-1)/$A$47))+MOD(ROW(L121)-ROW($A$51)-1,$A$47),2)&amp;""" =&gt; data := "&amp;"x"""&amp;DEC2HEX(IF(MOD(ROW(L121)-ROW($A$51)-1,$A$47)=$A$47-1,128,0)+HEX2DEC(INDEX(table,1+MOD(ROW(L121)-ROW($A$51)-1,$A$47),1)),2)&amp;""" &amp; x"""&amp;INDEX(table,1+MOD(ROW(L121)-ROW($A$51)-1,$A$47),2+INT((ROW(L121)-ROW($A$51)-1)/$A$47))&amp;""" &amp; x"""&amp;INDEX(table,1+MOD(ROW(L121)-ROW($A$51)-1,$A$47),2+$A$48)&amp;""";")</f>
        <v>when x"60" =&gt; data := x"06" &amp; x"1000" &amp; x"1000";</v>
      </c>
    </row>
    <row r="122" spans="2:12" x14ac:dyDescent="0.25">
      <c r="B122" t="str">
        <f t="array" ref="B122">IF(ROW(B122)-ROW($A$51)-1&gt;=$A$47*$A$48,IF(ROW(B122)-ROW($A$51)-1=$A$47*$A$48,"(others =&gt; '0') when others;","--"),"x"""&amp;DEC2HEX(IF(MOD(ROW(B122)-ROW($A$51)-1,$A$47)=$A$47-1,128,0)+HEX2DEC(INDEX(table,1+MOD(ROW(B122)-ROW($A$51)-1,$A$47),1)),2)&amp;""" &amp; x"""&amp;INDEX(table,1+MOD(ROW(B122)-ROW($A$51)-1,$A$47),2+INT((ROW(B122)-ROW($A$51)-1)/$A$47))&amp;""" &amp; x"""&amp;INDEX(table,1+MOD(ROW(B122)-ROW($A$51)-1,$A$47),2+$A$48)&amp;""" when x"""&amp;DEC2HEX(($A$49*INT((ROW(B122)-ROW($A$51)-1)/$A$47))+MOD(ROW(B122)-ROW($A$51)-1,$A$47),2)&amp;""",")</f>
        <v>x"07" &amp; x"0000" &amp; x"8000" when x"61",</v>
      </c>
      <c r="L122" t="str">
        <f t="array" ref="L122">IF(ROW(L122)-ROW($A$51)-1&gt;=$A$47*$A$48,IF(ROW(L122)-ROW($A$51)-1=$A$47*$A$48,"when others =&gt; data := (others =&gt; '0');","--"),"when x"""&amp;DEC2HEX(($A$49*INT((ROW(L122)-ROW($A$51)-1)/$A$47))+MOD(ROW(L122)-ROW($A$51)-1,$A$47),2)&amp;""" =&gt; data := "&amp;"x"""&amp;DEC2HEX(IF(MOD(ROW(L122)-ROW($A$51)-1,$A$47)=$A$47-1,128,0)+HEX2DEC(INDEX(table,1+MOD(ROW(L122)-ROW($A$51)-1,$A$47),1)),2)&amp;""" &amp; x"""&amp;INDEX(table,1+MOD(ROW(L122)-ROW($A$51)-1,$A$47),2+INT((ROW(L122)-ROW($A$51)-1)/$A$47))&amp;""" &amp; x"""&amp;INDEX(table,1+MOD(ROW(L122)-ROW($A$51)-1,$A$47),2+$A$48)&amp;""";")</f>
        <v>when x"61" =&gt; data := x"07" &amp; x"0000" &amp; x"8000";</v>
      </c>
    </row>
    <row r="123" spans="2:12" x14ac:dyDescent="0.25">
      <c r="B123" t="str">
        <f t="array" ref="B123">IF(ROW(B123)-ROW($A$51)-1&gt;=$A$47*$A$48,IF(ROW(B123)-ROW($A$51)-1=$A$47*$A$48,"(others =&gt; '0') when others;","--"),"x"""&amp;DEC2HEX(IF(MOD(ROW(B123)-ROW($A$51)-1,$A$47)=$A$47-1,128,0)+HEX2DEC(INDEX(table,1+MOD(ROW(B123)-ROW($A$51)-1,$A$47),1)),2)&amp;""" &amp; x"""&amp;INDEX(table,1+MOD(ROW(B123)-ROW($A$51)-1,$A$47),2+INT((ROW(B123)-ROW($A$51)-1)/$A$47))&amp;""" &amp; x"""&amp;INDEX(table,1+MOD(ROW(B123)-ROW($A$51)-1,$A$47),2+$A$48)&amp;""" when x"""&amp;DEC2HEX(($A$49*INT((ROW(B123)-ROW($A$51)-1)/$A$47))+MOD(ROW(B123)-ROW($A$51)-1,$A$47),2)&amp;""",")</f>
        <v>x"08" &amp; x"1145" &amp; x"1000" when x"62",</v>
      </c>
      <c r="L123" t="str">
        <f t="array" ref="L123">IF(ROW(L123)-ROW($A$51)-1&gt;=$A$47*$A$48,IF(ROW(L123)-ROW($A$51)-1=$A$47*$A$48,"when others =&gt; data := (others =&gt; '0');","--"),"when x"""&amp;DEC2HEX(($A$49*INT((ROW(L123)-ROW($A$51)-1)/$A$47))+MOD(ROW(L123)-ROW($A$51)-1,$A$47),2)&amp;""" =&gt; data := "&amp;"x"""&amp;DEC2HEX(IF(MOD(ROW(L123)-ROW($A$51)-1,$A$47)=$A$47-1,128,0)+HEX2DEC(INDEX(table,1+MOD(ROW(L123)-ROW($A$51)-1,$A$47),1)),2)&amp;""" &amp; x"""&amp;INDEX(table,1+MOD(ROW(L123)-ROW($A$51)-1,$A$47),2+INT((ROW(L123)-ROW($A$51)-1)/$A$47))&amp;""" &amp; x"""&amp;INDEX(table,1+MOD(ROW(L123)-ROW($A$51)-1,$A$47),2+$A$48)&amp;""";")</f>
        <v>when x"62" =&gt; data := x"08" &amp; x"1145" &amp; x"1000";</v>
      </c>
    </row>
    <row r="124" spans="2:12" x14ac:dyDescent="0.25">
      <c r="B124" t="str">
        <f t="array" ref="B124">IF(ROW(B124)-ROW($A$51)-1&gt;=$A$47*$A$48,IF(ROW(B124)-ROW($A$51)-1=$A$47*$A$48,"(others =&gt; '0') when others;","--"),"x"""&amp;DEC2HEX(IF(MOD(ROW(B124)-ROW($A$51)-1,$A$47)=$A$47-1,128,0)+HEX2DEC(INDEX(table,1+MOD(ROW(B124)-ROW($A$51)-1,$A$47),1)),2)&amp;""" &amp; x"""&amp;INDEX(table,1+MOD(ROW(B124)-ROW($A$51)-1,$A$47),2+INT((ROW(B124)-ROW($A$51)-1)/$A$47))&amp;""" &amp; x"""&amp;INDEX(table,1+MOD(ROW(B124)-ROW($A$51)-1,$A$47),2+$A$48)&amp;""" when x"""&amp;DEC2HEX(($A$49*INT((ROW(B124)-ROW($A$51)-1)/$A$47))+MOD(ROW(B124)-ROW($A$51)-1,$A$47),2)&amp;""",")</f>
        <v>x"09" &amp; x"0000" &amp; x"8000" when x"63",</v>
      </c>
      <c r="L124" t="str">
        <f t="array" ref="L124">IF(ROW(L124)-ROW($A$51)-1&gt;=$A$47*$A$48,IF(ROW(L124)-ROW($A$51)-1=$A$47*$A$48,"when others =&gt; data := (others =&gt; '0');","--"),"when x"""&amp;DEC2HEX(($A$49*INT((ROW(L124)-ROW($A$51)-1)/$A$47))+MOD(ROW(L124)-ROW($A$51)-1,$A$47),2)&amp;""" =&gt; data := "&amp;"x"""&amp;DEC2HEX(IF(MOD(ROW(L124)-ROW($A$51)-1,$A$47)=$A$47-1,128,0)+HEX2DEC(INDEX(table,1+MOD(ROW(L124)-ROW($A$51)-1,$A$47),1)),2)&amp;""" &amp; x"""&amp;INDEX(table,1+MOD(ROW(L124)-ROW($A$51)-1,$A$47),2+INT((ROW(L124)-ROW($A$51)-1)/$A$47))&amp;""" &amp; x"""&amp;INDEX(table,1+MOD(ROW(L124)-ROW($A$51)-1,$A$47),2+$A$48)&amp;""";")</f>
        <v>when x"63" =&gt; data := x"09" &amp; x"0000" &amp; x"8000";</v>
      </c>
    </row>
    <row r="125" spans="2:12" x14ac:dyDescent="0.25">
      <c r="B125" t="str">
        <f t="array" ref="B125">IF(ROW(B125)-ROW($A$51)-1&gt;=$A$47*$A$48,IF(ROW(B125)-ROW($A$51)-1=$A$47*$A$48,"(others =&gt; '0') when others;","--"),"x"""&amp;DEC2HEX(IF(MOD(ROW(B125)-ROW($A$51)-1,$A$47)=$A$47-1,128,0)+HEX2DEC(INDEX(table,1+MOD(ROW(B125)-ROW($A$51)-1,$A$47),1)),2)&amp;""" &amp; x"""&amp;INDEX(table,1+MOD(ROW(B125)-ROW($A$51)-1,$A$47),2+INT((ROW(B125)-ROW($A$51)-1)/$A$47))&amp;""" &amp; x"""&amp;INDEX(table,1+MOD(ROW(B125)-ROW($A$51)-1,$A$47),2+$A$48)&amp;""" when x"""&amp;DEC2HEX(($A$49*INT((ROW(B125)-ROW($A$51)-1)/$A$47))+MOD(ROW(B125)-ROW($A$51)-1,$A$47),2)&amp;""",")</f>
        <v>x"0A" &amp; x"9145" &amp; x"1000" when x"64",</v>
      </c>
      <c r="L125" t="str">
        <f t="array" ref="L125">IF(ROW(L125)-ROW($A$51)-1&gt;=$A$47*$A$48,IF(ROW(L125)-ROW($A$51)-1=$A$47*$A$48,"when others =&gt; data := (others =&gt; '0');","--"),"when x"""&amp;DEC2HEX(($A$49*INT((ROW(L125)-ROW($A$51)-1)/$A$47))+MOD(ROW(L125)-ROW($A$51)-1,$A$47),2)&amp;""" =&gt; data := "&amp;"x"""&amp;DEC2HEX(IF(MOD(ROW(L125)-ROW($A$51)-1,$A$47)=$A$47-1,128,0)+HEX2DEC(INDEX(table,1+MOD(ROW(L125)-ROW($A$51)-1,$A$47),1)),2)&amp;""" &amp; x"""&amp;INDEX(table,1+MOD(ROW(L125)-ROW($A$51)-1,$A$47),2+INT((ROW(L125)-ROW($A$51)-1)/$A$47))&amp;""" &amp; x"""&amp;INDEX(table,1+MOD(ROW(L125)-ROW($A$51)-1,$A$47),2+$A$48)&amp;""";")</f>
        <v>when x"64" =&gt; data := x"0A" &amp; x"9145" &amp; x"1000";</v>
      </c>
    </row>
    <row r="126" spans="2:12" x14ac:dyDescent="0.25">
      <c r="B126" t="str">
        <f t="array" ref="B126">IF(ROW(B126)-ROW($A$51)-1&gt;=$A$47*$A$48,IF(ROW(B126)-ROW($A$51)-1=$A$47*$A$48,"(others =&gt; '0') when others;","--"),"x"""&amp;DEC2HEX(IF(MOD(ROW(B126)-ROW($A$51)-1,$A$47)=$A$47-1,128,0)+HEX2DEC(INDEX(table,1+MOD(ROW(B126)-ROW($A$51)-1,$A$47),1)),2)&amp;""" &amp; x"""&amp;INDEX(table,1+MOD(ROW(B126)-ROW($A$51)-1,$A$47),2+INT((ROW(B126)-ROW($A$51)-1)/$A$47))&amp;""" &amp; x"""&amp;INDEX(table,1+MOD(ROW(B126)-ROW($A$51)-1,$A$47),2+$A$48)&amp;""" when x"""&amp;DEC2HEX(($A$49*INT((ROW(B126)-ROW($A$51)-1)/$A$47))+MOD(ROW(B126)-ROW($A$51)-1,$A$47),2)&amp;""",")</f>
        <v>x"0B" &amp; x"0007" &amp; x"8000" when x"65",</v>
      </c>
      <c r="L126" t="str">
        <f t="array" ref="L126">IF(ROW(L126)-ROW($A$51)-1&gt;=$A$47*$A$48,IF(ROW(L126)-ROW($A$51)-1=$A$47*$A$48,"when others =&gt; data := (others =&gt; '0');","--"),"when x"""&amp;DEC2HEX(($A$49*INT((ROW(L126)-ROW($A$51)-1)/$A$47))+MOD(ROW(L126)-ROW($A$51)-1,$A$47),2)&amp;""" =&gt; data := "&amp;"x"""&amp;DEC2HEX(IF(MOD(ROW(L126)-ROW($A$51)-1,$A$47)=$A$47-1,128,0)+HEX2DEC(INDEX(table,1+MOD(ROW(L126)-ROW($A$51)-1,$A$47),1)),2)&amp;""" &amp; x"""&amp;INDEX(table,1+MOD(ROW(L126)-ROW($A$51)-1,$A$47),2+INT((ROW(L126)-ROW($A$51)-1)/$A$47))&amp;""" &amp; x"""&amp;INDEX(table,1+MOD(ROW(L126)-ROW($A$51)-1,$A$47),2+$A$48)&amp;""";")</f>
        <v>when x"65" =&gt; data := x"0B" &amp; x"0007" &amp; x"8000";</v>
      </c>
    </row>
    <row r="127" spans="2:12" x14ac:dyDescent="0.25">
      <c r="B127" t="str">
        <f t="array" ref="B127">IF(ROW(B127)-ROW($A$51)-1&gt;=$A$47*$A$48,IF(ROW(B127)-ROW($A$51)-1=$A$47*$A$48,"(others =&gt; '0') when others;","--"),"x"""&amp;DEC2HEX(IF(MOD(ROW(B127)-ROW($A$51)-1,$A$47)=$A$47-1,128,0)+HEX2DEC(INDEX(table,1+MOD(ROW(B127)-ROW($A$51)-1,$A$47),1)),2)&amp;""" &amp; x"""&amp;INDEX(table,1+MOD(ROW(B127)-ROW($A$51)-1,$A$47),2+INT((ROW(B127)-ROW($A$51)-1)/$A$47))&amp;""" &amp; x"""&amp;INDEX(table,1+MOD(ROW(B127)-ROW($A$51)-1,$A$47),2+$A$48)&amp;""" when x"""&amp;DEC2HEX(($A$49*INT((ROW(B127)-ROW($A$51)-1)/$A$47))+MOD(ROW(B127)-ROW($A$51)-1,$A$47),2)&amp;""",")</f>
        <v>x"0C" &amp; x"1000" &amp; x"1000" when x"66",</v>
      </c>
      <c r="L127" t="str">
        <f t="array" ref="L127">IF(ROW(L127)-ROW($A$51)-1&gt;=$A$47*$A$48,IF(ROW(L127)-ROW($A$51)-1=$A$47*$A$48,"when others =&gt; data := (others =&gt; '0');","--"),"when x"""&amp;DEC2HEX(($A$49*INT((ROW(L127)-ROW($A$51)-1)/$A$47))+MOD(ROW(L127)-ROW($A$51)-1,$A$47),2)&amp;""" =&gt; data := "&amp;"x"""&amp;DEC2HEX(IF(MOD(ROW(L127)-ROW($A$51)-1,$A$47)=$A$47-1,128,0)+HEX2DEC(INDEX(table,1+MOD(ROW(L127)-ROW($A$51)-1,$A$47),1)),2)&amp;""" &amp; x"""&amp;INDEX(table,1+MOD(ROW(L127)-ROW($A$51)-1,$A$47),2+INT((ROW(L127)-ROW($A$51)-1)/$A$47))&amp;""" &amp; x"""&amp;INDEX(table,1+MOD(ROW(L127)-ROW($A$51)-1,$A$47),2+$A$48)&amp;""";")</f>
        <v>when x"66" =&gt; data := x"0C" &amp; x"1000" &amp; x"1000";</v>
      </c>
    </row>
    <row r="128" spans="2:12" x14ac:dyDescent="0.25">
      <c r="B128" t="str">
        <f t="array" ref="B128">IF(ROW(B128)-ROW($A$51)-1&gt;=$A$47*$A$48,IF(ROW(B128)-ROW($A$51)-1=$A$47*$A$48,"(others =&gt; '0') when others;","--"),"x"""&amp;DEC2HEX(IF(MOD(ROW(B128)-ROW($A$51)-1,$A$47)=$A$47-1,128,0)+HEX2DEC(INDEX(table,1+MOD(ROW(B128)-ROW($A$51)-1,$A$47),1)),2)&amp;""" &amp; x"""&amp;INDEX(table,1+MOD(ROW(B128)-ROW($A$51)-1,$A$47),2+INT((ROW(B128)-ROW($A$51)-1)/$A$47))&amp;""" &amp; x"""&amp;INDEX(table,1+MOD(ROW(B128)-ROW($A$51)-1,$A$47),2+$A$48)&amp;""" when x"""&amp;DEC2HEX(($A$49*INT((ROW(B128)-ROW($A$51)-1)/$A$47))+MOD(ROW(B128)-ROW($A$51)-1,$A$47),2)&amp;""",")</f>
        <v>x"0D" &amp; x"0000" &amp; x"8000" when x"67",</v>
      </c>
      <c r="L128" t="str">
        <f t="array" ref="L128">IF(ROW(L128)-ROW($A$51)-1&gt;=$A$47*$A$48,IF(ROW(L128)-ROW($A$51)-1=$A$47*$A$48,"when others =&gt; data := (others =&gt; '0');","--"),"when x"""&amp;DEC2HEX(($A$49*INT((ROW(L128)-ROW($A$51)-1)/$A$47))+MOD(ROW(L128)-ROW($A$51)-1,$A$47),2)&amp;""" =&gt; data := "&amp;"x"""&amp;DEC2HEX(IF(MOD(ROW(L128)-ROW($A$51)-1,$A$47)=$A$47-1,128,0)+HEX2DEC(INDEX(table,1+MOD(ROW(L128)-ROW($A$51)-1,$A$47),1)),2)&amp;""" &amp; x"""&amp;INDEX(table,1+MOD(ROW(L128)-ROW($A$51)-1,$A$47),2+INT((ROW(L128)-ROW($A$51)-1)/$A$47))&amp;""" &amp; x"""&amp;INDEX(table,1+MOD(ROW(L128)-ROW($A$51)-1,$A$47),2+$A$48)&amp;""";")</f>
        <v>when x"67" =&gt; data := x"0D" &amp; x"0000" &amp; x"8000";</v>
      </c>
    </row>
    <row r="129" spans="2:12" x14ac:dyDescent="0.25">
      <c r="B129" t="str">
        <f t="array" ref="B129">IF(ROW(B129)-ROW($A$51)-1&gt;=$A$47*$A$48,IF(ROW(B129)-ROW($A$51)-1=$A$47*$A$48,"(others =&gt; '0') when others;","--"),"x"""&amp;DEC2HEX(IF(MOD(ROW(B129)-ROW($A$51)-1,$A$47)=$A$47-1,128,0)+HEX2DEC(INDEX(table,1+MOD(ROW(B129)-ROW($A$51)-1,$A$47),1)),2)&amp;""" &amp; x"""&amp;INDEX(table,1+MOD(ROW(B129)-ROW($A$51)-1,$A$47),2+INT((ROW(B129)-ROW($A$51)-1)/$A$47))&amp;""" &amp; x"""&amp;INDEX(table,1+MOD(ROW(B129)-ROW($A$51)-1,$A$47),2+$A$48)&amp;""" when x"""&amp;DEC2HEX(($A$49*INT((ROW(B129)-ROW($A$51)-1)/$A$47))+MOD(ROW(B129)-ROW($A$51)-1,$A$47),2)&amp;""",")</f>
        <v>x"0E" &amp; x"1000" &amp; x"1000" when x"68",</v>
      </c>
      <c r="L129" t="str">
        <f t="array" ref="L129">IF(ROW(L129)-ROW($A$51)-1&gt;=$A$47*$A$48,IF(ROW(L129)-ROW($A$51)-1=$A$47*$A$48,"when others =&gt; data := (others =&gt; '0');","--"),"when x"""&amp;DEC2HEX(($A$49*INT((ROW(L129)-ROW($A$51)-1)/$A$47))+MOD(ROW(L129)-ROW($A$51)-1,$A$47),2)&amp;""" =&gt; data := "&amp;"x"""&amp;DEC2HEX(IF(MOD(ROW(L129)-ROW($A$51)-1,$A$47)=$A$47-1,128,0)+HEX2DEC(INDEX(table,1+MOD(ROW(L129)-ROW($A$51)-1,$A$47),1)),2)&amp;""" &amp; x"""&amp;INDEX(table,1+MOD(ROW(L129)-ROW($A$51)-1,$A$47),2+INT((ROW(L129)-ROW($A$51)-1)/$A$47))&amp;""" &amp; x"""&amp;INDEX(table,1+MOD(ROW(L129)-ROW($A$51)-1,$A$47),2+$A$48)&amp;""";")</f>
        <v>when x"68" =&gt; data := x"0E" &amp; x"1000" &amp; x"1000";</v>
      </c>
    </row>
    <row r="130" spans="2:12" x14ac:dyDescent="0.25">
      <c r="B130" t="str">
        <f t="array" ref="B130">IF(ROW(B130)-ROW($A$51)-1&gt;=$A$47*$A$48,IF(ROW(B130)-ROW($A$51)-1=$A$47*$A$48,"(others =&gt; '0') when others;","--"),"x"""&amp;DEC2HEX(IF(MOD(ROW(B130)-ROW($A$51)-1,$A$47)=$A$47-1,128,0)+HEX2DEC(INDEX(table,1+MOD(ROW(B130)-ROW($A$51)-1,$A$47),1)),2)&amp;""" &amp; x"""&amp;INDEX(table,1+MOD(ROW(B130)-ROW($A$51)-1,$A$47),2+INT((ROW(B130)-ROW($A$51)-1)/$A$47))&amp;""" &amp; x"""&amp;INDEX(table,1+MOD(ROW(B130)-ROW($A$51)-1,$A$47),2+$A$48)&amp;""" when x"""&amp;DEC2HEX(($A$49*INT((ROW(B130)-ROW($A$51)-1)/$A$47))+MOD(ROW(B130)-ROW($A$51)-1,$A$47),2)&amp;""",")</f>
        <v>x"0F" &amp; x"0000" &amp; x"8000" when x"69",</v>
      </c>
      <c r="L130" t="str">
        <f t="array" ref="L130">IF(ROW(L130)-ROW($A$51)-1&gt;=$A$47*$A$48,IF(ROW(L130)-ROW($A$51)-1=$A$47*$A$48,"when others =&gt; data := (others =&gt; '0');","--"),"when x"""&amp;DEC2HEX(($A$49*INT((ROW(L130)-ROW($A$51)-1)/$A$47))+MOD(ROW(L130)-ROW($A$51)-1,$A$47),2)&amp;""" =&gt; data := "&amp;"x"""&amp;DEC2HEX(IF(MOD(ROW(L130)-ROW($A$51)-1,$A$47)=$A$47-1,128,0)+HEX2DEC(INDEX(table,1+MOD(ROW(L130)-ROW($A$51)-1,$A$47),1)),2)&amp;""" &amp; x"""&amp;INDEX(table,1+MOD(ROW(L130)-ROW($A$51)-1,$A$47),2+INT((ROW(L130)-ROW($A$51)-1)/$A$47))&amp;""" &amp; x"""&amp;INDEX(table,1+MOD(ROW(L130)-ROW($A$51)-1,$A$47),2+$A$48)&amp;""";")</f>
        <v>when x"69" =&gt; data := x"0F" &amp; x"0000" &amp; x"8000";</v>
      </c>
    </row>
    <row r="131" spans="2:12" x14ac:dyDescent="0.25">
      <c r="B131" t="str">
        <f t="array" ref="B131">IF(ROW(B131)-ROW($A$51)-1&gt;=$A$47*$A$48,IF(ROW(B131)-ROW($A$51)-1=$A$47*$A$48,"(others =&gt; '0') when others;","--"),"x"""&amp;DEC2HEX(IF(MOD(ROW(B131)-ROW($A$51)-1,$A$47)=$A$47-1,128,0)+HEX2DEC(INDEX(table,1+MOD(ROW(B131)-ROW($A$51)-1,$A$47),1)),2)&amp;""" &amp; x"""&amp;INDEX(table,1+MOD(ROW(B131)-ROW($A$51)-1,$A$47),2+INT((ROW(B131)-ROW($A$51)-1)/$A$47))&amp;""" &amp; x"""&amp;INDEX(table,1+MOD(ROW(B131)-ROW($A$51)-1,$A$47),2+$A$48)&amp;""" when x"""&amp;DEC2HEX(($A$49*INT((ROW(B131)-ROW($A$51)-1)/$A$47))+MOD(ROW(B131)-ROW($A$51)-1,$A$47),2)&amp;""",")</f>
        <v>x"10" &amp; x"1000" &amp; x"1000" when x"6A",</v>
      </c>
      <c r="L131" t="str">
        <f t="array" ref="L131">IF(ROW(L131)-ROW($A$51)-1&gt;=$A$47*$A$48,IF(ROW(L131)-ROW($A$51)-1=$A$47*$A$48,"when others =&gt; data := (others =&gt; '0');","--"),"when x"""&amp;DEC2HEX(($A$49*INT((ROW(L131)-ROW($A$51)-1)/$A$47))+MOD(ROW(L131)-ROW($A$51)-1,$A$47),2)&amp;""" =&gt; data := "&amp;"x"""&amp;DEC2HEX(IF(MOD(ROW(L131)-ROW($A$51)-1,$A$47)=$A$47-1,128,0)+HEX2DEC(INDEX(table,1+MOD(ROW(L131)-ROW($A$51)-1,$A$47),1)),2)&amp;""" &amp; x"""&amp;INDEX(table,1+MOD(ROW(L131)-ROW($A$51)-1,$A$47),2+INT((ROW(L131)-ROW($A$51)-1)/$A$47))&amp;""" &amp; x"""&amp;INDEX(table,1+MOD(ROW(L131)-ROW($A$51)-1,$A$47),2+$A$48)&amp;""";")</f>
        <v>when x"6A" =&gt; data := x"10" &amp; x"1000" &amp; x"1000";</v>
      </c>
    </row>
    <row r="132" spans="2:12" x14ac:dyDescent="0.25">
      <c r="B132" t="str">
        <f t="array" ref="B132">IF(ROW(B132)-ROW($A$51)-1&gt;=$A$47*$A$48,IF(ROW(B132)-ROW($A$51)-1=$A$47*$A$48,"(others =&gt; '0') when others;","--"),"x"""&amp;DEC2HEX(IF(MOD(ROW(B132)-ROW($A$51)-1,$A$47)=$A$47-1,128,0)+HEX2DEC(INDEX(table,1+MOD(ROW(B132)-ROW($A$51)-1,$A$47),1)),2)&amp;""" &amp; x"""&amp;INDEX(table,1+MOD(ROW(B132)-ROW($A$51)-1,$A$47),2+INT((ROW(B132)-ROW($A$51)-1)/$A$47))&amp;""" &amp; x"""&amp;INDEX(table,1+MOD(ROW(B132)-ROW($A$51)-1,$A$47),2+$A$48)&amp;""" when x"""&amp;DEC2HEX(($A$49*INT((ROW(B132)-ROW($A$51)-1)/$A$47))+MOD(ROW(B132)-ROW($A$51)-1,$A$47),2)&amp;""",")</f>
        <v>x"11" &amp; x"0000" &amp; x"8000" when x"6B",</v>
      </c>
      <c r="L132" t="str">
        <f t="array" ref="L132">IF(ROW(L132)-ROW($A$51)-1&gt;=$A$47*$A$48,IF(ROW(L132)-ROW($A$51)-1=$A$47*$A$48,"when others =&gt; data := (others =&gt; '0');","--"),"when x"""&amp;DEC2HEX(($A$49*INT((ROW(L132)-ROW($A$51)-1)/$A$47))+MOD(ROW(L132)-ROW($A$51)-1,$A$47),2)&amp;""" =&gt; data := "&amp;"x"""&amp;DEC2HEX(IF(MOD(ROW(L132)-ROW($A$51)-1,$A$47)=$A$47-1,128,0)+HEX2DEC(INDEX(table,1+MOD(ROW(L132)-ROW($A$51)-1,$A$47),1)),2)&amp;""" &amp; x"""&amp;INDEX(table,1+MOD(ROW(L132)-ROW($A$51)-1,$A$47),2+INT((ROW(L132)-ROW($A$51)-1)/$A$47))&amp;""" &amp; x"""&amp;INDEX(table,1+MOD(ROW(L132)-ROW($A$51)-1,$A$47),2+$A$48)&amp;""";")</f>
        <v>when x"6B" =&gt; data := x"11" &amp; x"0000" &amp; x"8000";</v>
      </c>
    </row>
    <row r="133" spans="2:12" x14ac:dyDescent="0.25">
      <c r="B133" t="str">
        <f t="array" ref="B133">IF(ROW(B133)-ROW($A$51)-1&gt;=$A$47*$A$48,IF(ROW(B133)-ROW($A$51)-1=$A$47*$A$48,"(others =&gt; '0') when others;","--"),"x"""&amp;DEC2HEX(IF(MOD(ROW(B133)-ROW($A$51)-1,$A$47)=$A$47-1,128,0)+HEX2DEC(INDEX(table,1+MOD(ROW(B133)-ROW($A$51)-1,$A$47),1)),2)&amp;""" &amp; x"""&amp;INDEX(table,1+MOD(ROW(B133)-ROW($A$51)-1,$A$47),2+INT((ROW(B133)-ROW($A$51)-1)/$A$47))&amp;""" &amp; x"""&amp;INDEX(table,1+MOD(ROW(B133)-ROW($A$51)-1,$A$47),2+$A$48)&amp;""" when x"""&amp;DEC2HEX(($A$49*INT((ROW(B133)-ROW($A$51)-1)/$A$47))+MOD(ROW(B133)-ROW($A$51)-1,$A$47),2)&amp;""",")</f>
        <v>x"12" &amp; x"1000" &amp; x"1000" when x"6C",</v>
      </c>
      <c r="L133" t="str">
        <f t="array" ref="L133">IF(ROW(L133)-ROW($A$51)-1&gt;=$A$47*$A$48,IF(ROW(L133)-ROW($A$51)-1=$A$47*$A$48,"when others =&gt; data := (others =&gt; '0');","--"),"when x"""&amp;DEC2HEX(($A$49*INT((ROW(L133)-ROW($A$51)-1)/$A$47))+MOD(ROW(L133)-ROW($A$51)-1,$A$47),2)&amp;""" =&gt; data := "&amp;"x"""&amp;DEC2HEX(IF(MOD(ROW(L133)-ROW($A$51)-1,$A$47)=$A$47-1,128,0)+HEX2DEC(INDEX(table,1+MOD(ROW(L133)-ROW($A$51)-1,$A$47),1)),2)&amp;""" &amp; x"""&amp;INDEX(table,1+MOD(ROW(L133)-ROW($A$51)-1,$A$47),2+INT((ROW(L133)-ROW($A$51)-1)/$A$47))&amp;""" &amp; x"""&amp;INDEX(table,1+MOD(ROW(L133)-ROW($A$51)-1,$A$47),2+$A$48)&amp;""";")</f>
        <v>when x"6C" =&gt; data := x"12" &amp; x"1000" &amp; x"1000";</v>
      </c>
    </row>
    <row r="134" spans="2:12" x14ac:dyDescent="0.25">
      <c r="B134" t="str">
        <f t="array" ref="B134">IF(ROW(B134)-ROW($A$51)-1&gt;=$A$47*$A$48,IF(ROW(B134)-ROW($A$51)-1=$A$47*$A$48,"(others =&gt; '0') when others;","--"),"x"""&amp;DEC2HEX(IF(MOD(ROW(B134)-ROW($A$51)-1,$A$47)=$A$47-1,128,0)+HEX2DEC(INDEX(table,1+MOD(ROW(B134)-ROW($A$51)-1,$A$47),1)),2)&amp;""" &amp; x"""&amp;INDEX(table,1+MOD(ROW(B134)-ROW($A$51)-1,$A$47),2+INT((ROW(B134)-ROW($A$51)-1)/$A$47))&amp;""" &amp; x"""&amp;INDEX(table,1+MOD(ROW(B134)-ROW($A$51)-1,$A$47),2+$A$48)&amp;""" when x"""&amp;DEC2HEX(($A$49*INT((ROW(B134)-ROW($A$51)-1)/$A$47))+MOD(ROW(B134)-ROW($A$51)-1,$A$47),2)&amp;""",")</f>
        <v>x"13" &amp; x"0000" &amp; x"8000" when x"6D",</v>
      </c>
      <c r="L134" t="str">
        <f t="array" ref="L134">IF(ROW(L134)-ROW($A$51)-1&gt;=$A$47*$A$48,IF(ROW(L134)-ROW($A$51)-1=$A$47*$A$48,"when others =&gt; data := (others =&gt; '0');","--"),"when x"""&amp;DEC2HEX(($A$49*INT((ROW(L134)-ROW($A$51)-1)/$A$47))+MOD(ROW(L134)-ROW($A$51)-1,$A$47),2)&amp;""" =&gt; data := "&amp;"x"""&amp;DEC2HEX(IF(MOD(ROW(L134)-ROW($A$51)-1,$A$47)=$A$47-1,128,0)+HEX2DEC(INDEX(table,1+MOD(ROW(L134)-ROW($A$51)-1,$A$47),1)),2)&amp;""" &amp; x"""&amp;INDEX(table,1+MOD(ROW(L134)-ROW($A$51)-1,$A$47),2+INT((ROW(L134)-ROW($A$51)-1)/$A$47))&amp;""" &amp; x"""&amp;INDEX(table,1+MOD(ROW(L134)-ROW($A$51)-1,$A$47),2+$A$48)&amp;""";")</f>
        <v>when x"6D" =&gt; data := x"13" &amp; x"0000" &amp; x"8000";</v>
      </c>
    </row>
    <row r="135" spans="2:12" x14ac:dyDescent="0.25">
      <c r="B135" t="str">
        <f t="array" ref="B135">IF(ROW(B135)-ROW($A$51)-1&gt;=$A$47*$A$48,IF(ROW(B135)-ROW($A$51)-1=$A$47*$A$48,"(others =&gt; '0') when others;","--"),"x"""&amp;DEC2HEX(IF(MOD(ROW(B135)-ROW($A$51)-1,$A$47)=$A$47-1,128,0)+HEX2DEC(INDEX(table,1+MOD(ROW(B135)-ROW($A$51)-1,$A$47),1)),2)&amp;""" &amp; x"""&amp;INDEX(table,1+MOD(ROW(B135)-ROW($A$51)-1,$A$47),2+INT((ROW(B135)-ROW($A$51)-1)/$A$47))&amp;""" &amp; x"""&amp;INDEX(table,1+MOD(ROW(B135)-ROW($A$51)-1,$A$47),2+$A$48)&amp;""" when x"""&amp;DEC2HEX(($A$49*INT((ROW(B135)-ROW($A$51)-1)/$A$47))+MOD(ROW(B135)-ROW($A$51)-1,$A$47),2)&amp;""",")</f>
        <v>x"14" &amp; x"1186" &amp; x"1000" when x"6E",</v>
      </c>
      <c r="L135" t="str">
        <f t="array" ref="L135">IF(ROW(L135)-ROW($A$51)-1&gt;=$A$47*$A$48,IF(ROW(L135)-ROW($A$51)-1=$A$47*$A$48,"when others =&gt; data := (others =&gt; '0');","--"),"when x"""&amp;DEC2HEX(($A$49*INT((ROW(L135)-ROW($A$51)-1)/$A$47))+MOD(ROW(L135)-ROW($A$51)-1,$A$47),2)&amp;""" =&gt; data := "&amp;"x"""&amp;DEC2HEX(IF(MOD(ROW(L135)-ROW($A$51)-1,$A$47)=$A$47-1,128,0)+HEX2DEC(INDEX(table,1+MOD(ROW(L135)-ROW($A$51)-1,$A$47),1)),2)&amp;""" &amp; x"""&amp;INDEX(table,1+MOD(ROW(L135)-ROW($A$51)-1,$A$47),2+INT((ROW(L135)-ROW($A$51)-1)/$A$47))&amp;""" &amp; x"""&amp;INDEX(table,1+MOD(ROW(L135)-ROW($A$51)-1,$A$47),2+$A$48)&amp;""";")</f>
        <v>when x"6E" =&gt; data := x"14" &amp; x"1186" &amp; x"1000";</v>
      </c>
    </row>
    <row r="136" spans="2:12" x14ac:dyDescent="0.25">
      <c r="B136" t="str">
        <f t="array" ref="B136">IF(ROW(B136)-ROW($A$51)-1&gt;=$A$47*$A$48,IF(ROW(B136)-ROW($A$51)-1=$A$47*$A$48,"(others =&gt; '0') when others;","--"),"x"""&amp;DEC2HEX(IF(MOD(ROW(B136)-ROW($A$51)-1,$A$47)=$A$47-1,128,0)+HEX2DEC(INDEX(table,1+MOD(ROW(B136)-ROW($A$51)-1,$A$47),1)),2)&amp;""" &amp; x"""&amp;INDEX(table,1+MOD(ROW(B136)-ROW($A$51)-1,$A$47),2+INT((ROW(B136)-ROW($A$51)-1)/$A$47))&amp;""" &amp; x"""&amp;INDEX(table,1+MOD(ROW(B136)-ROW($A$51)-1,$A$47),2+$A$48)&amp;""" when x"""&amp;DEC2HEX(($A$49*INT((ROW(B136)-ROW($A$51)-1)/$A$47))+MOD(ROW(B136)-ROW($A$51)-1,$A$47),2)&amp;""",")</f>
        <v>x"15" &amp; x"0000" &amp; x"8000" when x"6F",</v>
      </c>
      <c r="L136" t="str">
        <f t="array" ref="L136">IF(ROW(L136)-ROW($A$51)-1&gt;=$A$47*$A$48,IF(ROW(L136)-ROW($A$51)-1=$A$47*$A$48,"when others =&gt; data := (others =&gt; '0');","--"),"when x"""&amp;DEC2HEX(($A$49*INT((ROW(L136)-ROW($A$51)-1)/$A$47))+MOD(ROW(L136)-ROW($A$51)-1,$A$47),2)&amp;""" =&gt; data := "&amp;"x"""&amp;DEC2HEX(IF(MOD(ROW(L136)-ROW($A$51)-1,$A$47)=$A$47-1,128,0)+HEX2DEC(INDEX(table,1+MOD(ROW(L136)-ROW($A$51)-1,$A$47),1)),2)&amp;""" &amp; x"""&amp;INDEX(table,1+MOD(ROW(L136)-ROW($A$51)-1,$A$47),2+INT((ROW(L136)-ROW($A$51)-1)/$A$47))&amp;""" &amp; x"""&amp;INDEX(table,1+MOD(ROW(L136)-ROW($A$51)-1,$A$47),2+$A$48)&amp;""";")</f>
        <v>when x"6F" =&gt; data := x"15" &amp; x"0000" &amp; x"8000";</v>
      </c>
    </row>
    <row r="137" spans="2:12" x14ac:dyDescent="0.25">
      <c r="B137" t="str">
        <f t="array" ref="B137">IF(ROW(B137)-ROW($A$51)-1&gt;=$A$47*$A$48,IF(ROW(B137)-ROW($A$51)-1=$A$47*$A$48,"(others =&gt; '0') when others;","--"),"x"""&amp;DEC2HEX(IF(MOD(ROW(B137)-ROW($A$51)-1,$A$47)=$A$47-1,128,0)+HEX2DEC(INDEX(table,1+MOD(ROW(B137)-ROW($A$51)-1,$A$47),1)),2)&amp;""" &amp; x"""&amp;INDEX(table,1+MOD(ROW(B137)-ROW($A$51)-1,$A$47),2+INT((ROW(B137)-ROW($A$51)-1)/$A$47))&amp;""" &amp; x"""&amp;INDEX(table,1+MOD(ROW(B137)-ROW($A$51)-1,$A$47),2+$A$48)&amp;""" when x"""&amp;DEC2HEX(($A$49*INT((ROW(B137)-ROW($A$51)-1)/$A$47))+MOD(ROW(B137)-ROW($A$51)-1,$A$47),2)&amp;""",")</f>
        <v>x"16" &amp; x"1041" &amp; x"C000" when x"70",</v>
      </c>
      <c r="L137" t="str">
        <f t="array" ref="L137">IF(ROW(L137)-ROW($A$51)-1&gt;=$A$47*$A$48,IF(ROW(L137)-ROW($A$51)-1=$A$47*$A$48,"when others =&gt; data := (others =&gt; '0');","--"),"when x"""&amp;DEC2HEX(($A$49*INT((ROW(L137)-ROW($A$51)-1)/$A$47))+MOD(ROW(L137)-ROW($A$51)-1,$A$47),2)&amp;""" =&gt; data := "&amp;"x"""&amp;DEC2HEX(IF(MOD(ROW(L137)-ROW($A$51)-1,$A$47)=$A$47-1,128,0)+HEX2DEC(INDEX(table,1+MOD(ROW(L137)-ROW($A$51)-1,$A$47),1)),2)&amp;""" &amp; x"""&amp;INDEX(table,1+MOD(ROW(L137)-ROW($A$51)-1,$A$47),2+INT((ROW(L137)-ROW($A$51)-1)/$A$47))&amp;""" &amp; x"""&amp;INDEX(table,1+MOD(ROW(L137)-ROW($A$51)-1,$A$47),2+$A$48)&amp;""";")</f>
        <v>when x"70" =&gt; data := x"16" &amp; x"1041" &amp; x"C000";</v>
      </c>
    </row>
    <row r="138" spans="2:12" x14ac:dyDescent="0.25">
      <c r="B138" t="str">
        <f t="array" ref="B138">IF(ROW(B138)-ROW($A$51)-1&gt;=$A$47*$A$48,IF(ROW(B138)-ROW($A$51)-1=$A$47*$A$48,"(others =&gt; '0') when others;","--"),"x"""&amp;DEC2HEX(IF(MOD(ROW(B138)-ROW($A$51)-1,$A$47)=$A$47-1,128,0)+HEX2DEC(INDEX(table,1+MOD(ROW(B138)-ROW($A$51)-1,$A$47),1)),2)&amp;""" &amp; x"""&amp;INDEX(table,1+MOD(ROW(B138)-ROW($A$51)-1,$A$47),2+INT((ROW(B138)-ROW($A$51)-1)/$A$47))&amp;""" &amp; x"""&amp;INDEX(table,1+MOD(ROW(B138)-ROW($A$51)-1,$A$47),2+$A$48)&amp;""" when x"""&amp;DEC2HEX(($A$49*INT((ROW(B138)-ROW($A$51)-1)/$A$47))+MOD(ROW(B138)-ROW($A$51)-1,$A$47),2)&amp;""",")</f>
        <v>x"18" &amp; x"0139" &amp; x"FC00" when x"71",</v>
      </c>
      <c r="L138" t="str">
        <f t="array" ref="L138">IF(ROW(L138)-ROW($A$51)-1&gt;=$A$47*$A$48,IF(ROW(L138)-ROW($A$51)-1=$A$47*$A$48,"when others =&gt; data := (others =&gt; '0');","--"),"when x"""&amp;DEC2HEX(($A$49*INT((ROW(L138)-ROW($A$51)-1)/$A$47))+MOD(ROW(L138)-ROW($A$51)-1,$A$47),2)&amp;""" =&gt; data := "&amp;"x"""&amp;DEC2HEX(IF(MOD(ROW(L138)-ROW($A$51)-1,$A$47)=$A$47-1,128,0)+HEX2DEC(INDEX(table,1+MOD(ROW(L138)-ROW($A$51)-1,$A$47),1)),2)&amp;""" &amp; x"""&amp;INDEX(table,1+MOD(ROW(L138)-ROW($A$51)-1,$A$47),2+INT((ROW(L138)-ROW($A$51)-1)/$A$47))&amp;""" &amp; x"""&amp;INDEX(table,1+MOD(ROW(L138)-ROW($A$51)-1,$A$47),2+$A$48)&amp;""";")</f>
        <v>when x"71" =&gt; data := x"18" &amp; x"0139" &amp; x"FC00";</v>
      </c>
    </row>
    <row r="139" spans="2:12" x14ac:dyDescent="0.25">
      <c r="B139" t="str">
        <f t="array" ref="B139">IF(ROW(B139)-ROW($A$51)-1&gt;=$A$47*$A$48,IF(ROW(B139)-ROW($A$51)-1=$A$47*$A$48,"(others =&gt; '0') when others;","--"),"x"""&amp;DEC2HEX(IF(MOD(ROW(B139)-ROW($A$51)-1,$A$47)=$A$47-1,128,0)+HEX2DEC(INDEX(table,1+MOD(ROW(B139)-ROW($A$51)-1,$A$47),1)),2)&amp;""" &amp; x"""&amp;INDEX(table,1+MOD(ROW(B139)-ROW($A$51)-1,$A$47),2+INT((ROW(B139)-ROW($A$51)-1)/$A$47))&amp;""" &amp; x"""&amp;INDEX(table,1+MOD(ROW(B139)-ROW($A$51)-1,$A$47),2+$A$48)&amp;""" when x"""&amp;DEC2HEX(($A$49*INT((ROW(B139)-ROW($A$51)-1)/$A$47))+MOD(ROW(B139)-ROW($A$51)-1,$A$47),2)&amp;""",")</f>
        <v>x"19" &amp; x"7C01" &amp; x"8000" when x"72",</v>
      </c>
      <c r="L139" t="str">
        <f t="array" ref="L139">IF(ROW(L139)-ROW($A$51)-1&gt;=$A$47*$A$48,IF(ROW(L139)-ROW($A$51)-1=$A$47*$A$48,"when others =&gt; data := (others =&gt; '0');","--"),"when x"""&amp;DEC2HEX(($A$49*INT((ROW(L139)-ROW($A$51)-1)/$A$47))+MOD(ROW(L139)-ROW($A$51)-1,$A$47),2)&amp;""" =&gt; data := "&amp;"x"""&amp;DEC2HEX(IF(MOD(ROW(L139)-ROW($A$51)-1,$A$47)=$A$47-1,128,0)+HEX2DEC(INDEX(table,1+MOD(ROW(L139)-ROW($A$51)-1,$A$47),1)),2)&amp;""" &amp; x"""&amp;INDEX(table,1+MOD(ROW(L139)-ROW($A$51)-1,$A$47),2+INT((ROW(L139)-ROW($A$51)-1)/$A$47))&amp;""" &amp; x"""&amp;INDEX(table,1+MOD(ROW(L139)-ROW($A$51)-1,$A$47),2+$A$48)&amp;""";")</f>
        <v>when x"72" =&gt; data := x"19" &amp; x"7C01" &amp; x"8000";</v>
      </c>
    </row>
    <row r="140" spans="2:12" x14ac:dyDescent="0.25">
      <c r="B140" t="str">
        <f t="array" ref="B140">IF(ROW(B140)-ROW($A$51)-1&gt;=$A$47*$A$48,IF(ROW(B140)-ROW($A$51)-1=$A$47*$A$48,"(others =&gt; '0') when others;","--"),"x"""&amp;DEC2HEX(IF(MOD(ROW(B140)-ROW($A$51)-1,$A$47)=$A$47-1,128,0)+HEX2DEC(INDEX(table,1+MOD(ROW(B140)-ROW($A$51)-1,$A$47),1)),2)&amp;""" &amp; x"""&amp;INDEX(table,1+MOD(ROW(B140)-ROW($A$51)-1,$A$47),2+INT((ROW(B140)-ROW($A$51)-1)/$A$47))&amp;""" &amp; x"""&amp;INDEX(table,1+MOD(ROW(B140)-ROW($A$51)-1,$A$47),2+$A$48)&amp;""" when x"""&amp;DEC2HEX(($A$49*INT((ROW(B140)-ROW($A$51)-1)/$A$47))+MOD(ROW(B140)-ROW($A$51)-1,$A$47),2)&amp;""",")</f>
        <v>x"1A" &amp; x"7DE9" &amp; x"8000" when x"73",</v>
      </c>
      <c r="L140" t="str">
        <f t="array" ref="L140">IF(ROW(L140)-ROW($A$51)-1&gt;=$A$47*$A$48,IF(ROW(L140)-ROW($A$51)-1=$A$47*$A$48,"when others =&gt; data := (others =&gt; '0');","--"),"when x"""&amp;DEC2HEX(($A$49*INT((ROW(L140)-ROW($A$51)-1)/$A$47))+MOD(ROW(L140)-ROW($A$51)-1,$A$47),2)&amp;""" =&gt; data := "&amp;"x"""&amp;DEC2HEX(IF(MOD(ROW(L140)-ROW($A$51)-1,$A$47)=$A$47-1,128,0)+HEX2DEC(INDEX(table,1+MOD(ROW(L140)-ROW($A$51)-1,$A$47),1)),2)&amp;""" &amp; x"""&amp;INDEX(table,1+MOD(ROW(L140)-ROW($A$51)-1,$A$47),2+INT((ROW(L140)-ROW($A$51)-1)/$A$47))&amp;""" &amp; x"""&amp;INDEX(table,1+MOD(ROW(L140)-ROW($A$51)-1,$A$47),2+$A$48)&amp;""";")</f>
        <v>when x"73" =&gt; data := x"1A" &amp; x"7DE9" &amp; x"8000";</v>
      </c>
    </row>
    <row r="141" spans="2:12" x14ac:dyDescent="0.25">
      <c r="B141" t="str">
        <f t="array" ref="B141">IF(ROW(B141)-ROW($A$51)-1&gt;=$A$47*$A$48,IF(ROW(B141)-ROW($A$51)-1=$A$47*$A$48,"(others =&gt; '0') when others;","--"),"x"""&amp;DEC2HEX(IF(MOD(ROW(B141)-ROW($A$51)-1,$A$47)=$A$47-1,128,0)+HEX2DEC(INDEX(table,1+MOD(ROW(B141)-ROW($A$51)-1,$A$47),1)),2)&amp;""" &amp; x"""&amp;INDEX(table,1+MOD(ROW(B141)-ROW($A$51)-1,$A$47),2+INT((ROW(B141)-ROW($A$51)-1)/$A$47))&amp;""" &amp; x"""&amp;INDEX(table,1+MOD(ROW(B141)-ROW($A$51)-1,$A$47),2+$A$48)&amp;""" when x"""&amp;DEC2HEX(($A$49*INT((ROW(B141)-ROW($A$51)-1)/$A$47))+MOD(ROW(B141)-ROW($A$51)-1,$A$47),2)&amp;""",")</f>
        <v>x"28" &amp; x"FFFF" &amp; x"0000" when x"74",</v>
      </c>
      <c r="L141" t="str">
        <f t="array" ref="L141">IF(ROW(L141)-ROW($A$51)-1&gt;=$A$47*$A$48,IF(ROW(L141)-ROW($A$51)-1=$A$47*$A$48,"when others =&gt; data := (others =&gt; '0');","--"),"when x"""&amp;DEC2HEX(($A$49*INT((ROW(L141)-ROW($A$51)-1)/$A$47))+MOD(ROW(L141)-ROW($A$51)-1,$A$47),2)&amp;""" =&gt; data := "&amp;"x"""&amp;DEC2HEX(IF(MOD(ROW(L141)-ROW($A$51)-1,$A$47)=$A$47-1,128,0)+HEX2DEC(INDEX(table,1+MOD(ROW(L141)-ROW($A$51)-1,$A$47),1)),2)&amp;""" &amp; x"""&amp;INDEX(table,1+MOD(ROW(L141)-ROW($A$51)-1,$A$47),2+INT((ROW(L141)-ROW($A$51)-1)/$A$47))&amp;""" &amp; x"""&amp;INDEX(table,1+MOD(ROW(L141)-ROW($A$51)-1,$A$47),2+$A$48)&amp;""";")</f>
        <v>when x"74" =&gt; data := x"28" &amp; x"FFFF" &amp; x"0000";</v>
      </c>
    </row>
    <row r="142" spans="2:12" x14ac:dyDescent="0.25">
      <c r="B142" t="str">
        <f t="array" ref="B142">IF(ROW(B142)-ROW($A$51)-1&gt;=$A$47*$A$48,IF(ROW(B142)-ROW($A$51)-1=$A$47*$A$48,"(others =&gt; '0') when others;","--"),"x"""&amp;DEC2HEX(IF(MOD(ROW(B142)-ROW($A$51)-1,$A$47)=$A$47-1,128,0)+HEX2DEC(INDEX(table,1+MOD(ROW(B142)-ROW($A$51)-1,$A$47),1)),2)&amp;""" &amp; x"""&amp;INDEX(table,1+MOD(ROW(B142)-ROW($A$51)-1,$A$47),2+INT((ROW(B142)-ROW($A$51)-1)/$A$47))&amp;""" &amp; x"""&amp;INDEX(table,1+MOD(ROW(B142)-ROW($A$51)-1,$A$47),2+$A$48)&amp;""" when x"""&amp;DEC2HEX(($A$49*INT((ROW(B142)-ROW($A$51)-1)/$A$47))+MOD(ROW(B142)-ROW($A$51)-1,$A$47),2)&amp;""",")</f>
        <v>x"4E" &amp; x"9100" &amp; x"66FF" when x"75",</v>
      </c>
      <c r="L142" t="str">
        <f t="array" ref="L142">IF(ROW(L142)-ROW($A$51)-1&gt;=$A$47*$A$48,IF(ROW(L142)-ROW($A$51)-1=$A$47*$A$48,"when others =&gt; data := (others =&gt; '0');","--"),"when x"""&amp;DEC2HEX(($A$49*INT((ROW(L142)-ROW($A$51)-1)/$A$47))+MOD(ROW(L142)-ROW($A$51)-1,$A$47),2)&amp;""" =&gt; data := "&amp;"x"""&amp;DEC2HEX(IF(MOD(ROW(L142)-ROW($A$51)-1,$A$47)=$A$47-1,128,0)+HEX2DEC(INDEX(table,1+MOD(ROW(L142)-ROW($A$51)-1,$A$47),1)),2)&amp;""" &amp; x"""&amp;INDEX(table,1+MOD(ROW(L142)-ROW($A$51)-1,$A$47),2+INT((ROW(L142)-ROW($A$51)-1)/$A$47))&amp;""" &amp; x"""&amp;INDEX(table,1+MOD(ROW(L142)-ROW($A$51)-1,$A$47),2+$A$48)&amp;""";")</f>
        <v>when x"75" =&gt; data := x"4E" &amp; x"9100" &amp; x"66FF";</v>
      </c>
    </row>
    <row r="143" spans="2:12" x14ac:dyDescent="0.25">
      <c r="B143" t="str">
        <f t="array" ref="B143">IF(ROW(B143)-ROW($A$51)-1&gt;=$A$47*$A$48,IF(ROW(B143)-ROW($A$51)-1=$A$47*$A$48,"(others =&gt; '0') when others;","--"),"x"""&amp;DEC2HEX(IF(MOD(ROW(B143)-ROW($A$51)-1,$A$47)=$A$47-1,128,0)+HEX2DEC(INDEX(table,1+MOD(ROW(B143)-ROW($A$51)-1,$A$47),1)),2)&amp;""" &amp; x"""&amp;INDEX(table,1+MOD(ROW(B143)-ROW($A$51)-1,$A$47),2+INT((ROW(B143)-ROW($A$51)-1)/$A$47))&amp;""" &amp; x"""&amp;INDEX(table,1+MOD(ROW(B143)-ROW($A$51)-1,$A$47),2+$A$48)&amp;""" when x"""&amp;DEC2HEX(($A$49*INT((ROW(B143)-ROW($A$51)-1)/$A$47))+MOD(ROW(B143)-ROW($A$51)-1,$A$47),2)&amp;""",")</f>
        <v>x"CF" &amp; x"0100" &amp; x"666F" when x"76",</v>
      </c>
      <c r="L143" t="str">
        <f t="array" ref="L143">IF(ROW(L143)-ROW($A$51)-1&gt;=$A$47*$A$48,IF(ROW(L143)-ROW($A$51)-1=$A$47*$A$48,"when others =&gt; data := (others =&gt; '0');","--"),"when x"""&amp;DEC2HEX(($A$49*INT((ROW(L143)-ROW($A$51)-1)/$A$47))+MOD(ROW(L143)-ROW($A$51)-1,$A$47),2)&amp;""" =&gt; data := "&amp;"x"""&amp;DEC2HEX(IF(MOD(ROW(L143)-ROW($A$51)-1,$A$47)=$A$47-1,128,0)+HEX2DEC(INDEX(table,1+MOD(ROW(L143)-ROW($A$51)-1,$A$47),1)),2)&amp;""" &amp; x"""&amp;INDEX(table,1+MOD(ROW(L143)-ROW($A$51)-1,$A$47),2+INT((ROW(L143)-ROW($A$51)-1)/$A$47))&amp;""" &amp; x"""&amp;INDEX(table,1+MOD(ROW(L143)-ROW($A$51)-1,$A$47),2+$A$48)&amp;""";")</f>
        <v>when x"76" =&gt; data := x"CF" &amp; x"0100" &amp; x"666F";</v>
      </c>
    </row>
    <row r="144" spans="2:12" x14ac:dyDescent="0.25">
      <c r="B144" t="str">
        <f t="array" ref="B144">IF(ROW(B144)-ROW($A$51)-1&gt;=$A$47*$A$48,IF(ROW(B144)-ROW($A$51)-1=$A$47*$A$48,"(others =&gt; '0') when others;","--"),"x"""&amp;DEC2HEX(IF(MOD(ROW(B144)-ROW($A$51)-1,$A$47)=$A$47-1,128,0)+HEX2DEC(INDEX(table,1+MOD(ROW(B144)-ROW($A$51)-1,$A$47),1)),2)&amp;""" &amp; x"""&amp;INDEX(table,1+MOD(ROW(B144)-ROW($A$51)-1,$A$47),2+INT((ROW(B144)-ROW($A$51)-1)/$A$47))&amp;""" &amp; x"""&amp;INDEX(table,1+MOD(ROW(B144)-ROW($A$51)-1,$A$47),2+$A$48)&amp;""" when x"""&amp;DEC2HEX(($A$49*INT((ROW(B144)-ROW($A$51)-1)/$A$47))+MOD(ROW(B144)-ROW($A$51)-1,$A$47),2)&amp;""",")</f>
        <v>x"06" &amp; x"1000" &amp; x"1000" when x"80",</v>
      </c>
      <c r="L144" t="str">
        <f t="array" ref="L144">IF(ROW(L144)-ROW($A$51)-1&gt;=$A$47*$A$48,IF(ROW(L144)-ROW($A$51)-1=$A$47*$A$48,"when others =&gt; data := (others =&gt; '0');","--"),"when x"""&amp;DEC2HEX(($A$49*INT((ROW(L144)-ROW($A$51)-1)/$A$47))+MOD(ROW(L144)-ROW($A$51)-1,$A$47),2)&amp;""" =&gt; data := "&amp;"x"""&amp;DEC2HEX(IF(MOD(ROW(L144)-ROW($A$51)-1,$A$47)=$A$47-1,128,0)+HEX2DEC(INDEX(table,1+MOD(ROW(L144)-ROW($A$51)-1,$A$47),1)),2)&amp;""" &amp; x"""&amp;INDEX(table,1+MOD(ROW(L144)-ROW($A$51)-1,$A$47),2+INT((ROW(L144)-ROW($A$51)-1)/$A$47))&amp;""" &amp; x"""&amp;INDEX(table,1+MOD(ROW(L144)-ROW($A$51)-1,$A$47),2+$A$48)&amp;""";")</f>
        <v>when x"80" =&gt; data := x"06" &amp; x"1000" &amp; x"1000";</v>
      </c>
    </row>
    <row r="145" spans="2:12" x14ac:dyDescent="0.25">
      <c r="B145" t="str">
        <f t="array" ref="B145">IF(ROW(B145)-ROW($A$51)-1&gt;=$A$47*$A$48,IF(ROW(B145)-ROW($A$51)-1=$A$47*$A$48,"(others =&gt; '0') when others;","--"),"x"""&amp;DEC2HEX(IF(MOD(ROW(B145)-ROW($A$51)-1,$A$47)=$A$47-1,128,0)+HEX2DEC(INDEX(table,1+MOD(ROW(B145)-ROW($A$51)-1,$A$47),1)),2)&amp;""" &amp; x"""&amp;INDEX(table,1+MOD(ROW(B145)-ROW($A$51)-1,$A$47),2+INT((ROW(B145)-ROW($A$51)-1)/$A$47))&amp;""" &amp; x"""&amp;INDEX(table,1+MOD(ROW(B145)-ROW($A$51)-1,$A$47),2+$A$48)&amp;""" when x"""&amp;DEC2HEX(($A$49*INT((ROW(B145)-ROW($A$51)-1)/$A$47))+MOD(ROW(B145)-ROW($A$51)-1,$A$47),2)&amp;""",")</f>
        <v>x"07" &amp; x"0000" &amp; x"8000" when x"81",</v>
      </c>
      <c r="L145" t="str">
        <f t="array" ref="L145">IF(ROW(L145)-ROW($A$51)-1&gt;=$A$47*$A$48,IF(ROW(L145)-ROW($A$51)-1=$A$47*$A$48,"when others =&gt; data := (others =&gt; '0');","--"),"when x"""&amp;DEC2HEX(($A$49*INT((ROW(L145)-ROW($A$51)-1)/$A$47))+MOD(ROW(L145)-ROW($A$51)-1,$A$47),2)&amp;""" =&gt; data := "&amp;"x"""&amp;DEC2HEX(IF(MOD(ROW(L145)-ROW($A$51)-1,$A$47)=$A$47-1,128,0)+HEX2DEC(INDEX(table,1+MOD(ROW(L145)-ROW($A$51)-1,$A$47),1)),2)&amp;""" &amp; x"""&amp;INDEX(table,1+MOD(ROW(L145)-ROW($A$51)-1,$A$47),2+INT((ROW(L145)-ROW($A$51)-1)/$A$47))&amp;""" &amp; x"""&amp;INDEX(table,1+MOD(ROW(L145)-ROW($A$51)-1,$A$47),2+$A$48)&amp;""";")</f>
        <v>when x"81" =&gt; data := x"07" &amp; x"0000" &amp; x"8000";</v>
      </c>
    </row>
    <row r="146" spans="2:12" x14ac:dyDescent="0.25">
      <c r="B146" t="str">
        <f t="array" ref="B146">IF(ROW(B146)-ROW($A$51)-1&gt;=$A$47*$A$48,IF(ROW(B146)-ROW($A$51)-1=$A$47*$A$48,"(others =&gt; '0') when others;","--"),"x"""&amp;DEC2HEX(IF(MOD(ROW(B146)-ROW($A$51)-1,$A$47)=$A$47-1,128,0)+HEX2DEC(INDEX(table,1+MOD(ROW(B146)-ROW($A$51)-1,$A$47),1)),2)&amp;""" &amp; x"""&amp;INDEX(table,1+MOD(ROW(B146)-ROW($A$51)-1,$A$47),2+INT((ROW(B146)-ROW($A$51)-1)/$A$47))&amp;""" &amp; x"""&amp;INDEX(table,1+MOD(ROW(B146)-ROW($A$51)-1,$A$47),2+$A$48)&amp;""" when x"""&amp;DEC2HEX(($A$49*INT((ROW(B146)-ROW($A$51)-1)/$A$47))+MOD(ROW(B146)-ROW($A$51)-1,$A$47),2)&amp;""",")</f>
        <v>x"08" &amp; x"11C8" &amp; x"1000" when x"82",</v>
      </c>
      <c r="L146" t="str">
        <f t="array" ref="L146">IF(ROW(L146)-ROW($A$51)-1&gt;=$A$47*$A$48,IF(ROW(L146)-ROW($A$51)-1=$A$47*$A$48,"when others =&gt; data := (others =&gt; '0');","--"),"when x"""&amp;DEC2HEX(($A$49*INT((ROW(L146)-ROW($A$51)-1)/$A$47))+MOD(ROW(L146)-ROW($A$51)-1,$A$47),2)&amp;""" =&gt; data := "&amp;"x"""&amp;DEC2HEX(IF(MOD(ROW(L146)-ROW($A$51)-1,$A$47)=$A$47-1,128,0)+HEX2DEC(INDEX(table,1+MOD(ROW(L146)-ROW($A$51)-1,$A$47),1)),2)&amp;""" &amp; x"""&amp;INDEX(table,1+MOD(ROW(L146)-ROW($A$51)-1,$A$47),2+INT((ROW(L146)-ROW($A$51)-1)/$A$47))&amp;""" &amp; x"""&amp;INDEX(table,1+MOD(ROW(L146)-ROW($A$51)-1,$A$47),2+$A$48)&amp;""";")</f>
        <v>when x"82" =&gt; data := x"08" &amp; x"11C8" &amp; x"1000";</v>
      </c>
    </row>
    <row r="147" spans="2:12" x14ac:dyDescent="0.25">
      <c r="B147" t="str">
        <f t="array" ref="B147">IF(ROW(B147)-ROW($A$51)-1&gt;=$A$47*$A$48,IF(ROW(B147)-ROW($A$51)-1=$A$47*$A$48,"(others =&gt; '0') when others;","--"),"x"""&amp;DEC2HEX(IF(MOD(ROW(B147)-ROW($A$51)-1,$A$47)=$A$47-1,128,0)+HEX2DEC(INDEX(table,1+MOD(ROW(B147)-ROW($A$51)-1,$A$47),1)),2)&amp;""" &amp; x"""&amp;INDEX(table,1+MOD(ROW(B147)-ROW($A$51)-1,$A$47),2+INT((ROW(B147)-ROW($A$51)-1)/$A$47))&amp;""" &amp; x"""&amp;INDEX(table,1+MOD(ROW(B147)-ROW($A$51)-1,$A$47),2+$A$48)&amp;""" when x"""&amp;DEC2HEX(($A$49*INT((ROW(B147)-ROW($A$51)-1)/$A$47))+MOD(ROW(B147)-ROW($A$51)-1,$A$47),2)&amp;""",")</f>
        <v>x"09" &amp; x"0080" &amp; x"8000" when x"83",</v>
      </c>
      <c r="L147" t="str">
        <f t="array" ref="L147">IF(ROW(L147)-ROW($A$51)-1&gt;=$A$47*$A$48,IF(ROW(L147)-ROW($A$51)-1=$A$47*$A$48,"when others =&gt; data := (others =&gt; '0');","--"),"when x"""&amp;DEC2HEX(($A$49*INT((ROW(L147)-ROW($A$51)-1)/$A$47))+MOD(ROW(L147)-ROW($A$51)-1,$A$47),2)&amp;""" =&gt; data := "&amp;"x"""&amp;DEC2HEX(IF(MOD(ROW(L147)-ROW($A$51)-1,$A$47)=$A$47-1,128,0)+HEX2DEC(INDEX(table,1+MOD(ROW(L147)-ROW($A$51)-1,$A$47),1)),2)&amp;""" &amp; x"""&amp;INDEX(table,1+MOD(ROW(L147)-ROW($A$51)-1,$A$47),2+INT((ROW(L147)-ROW($A$51)-1)/$A$47))&amp;""" &amp; x"""&amp;INDEX(table,1+MOD(ROW(L147)-ROW($A$51)-1,$A$47),2+$A$48)&amp;""";")</f>
        <v>when x"83" =&gt; data := x"09" &amp; x"0080" &amp; x"8000";</v>
      </c>
    </row>
    <row r="148" spans="2:12" x14ac:dyDescent="0.25">
      <c r="B148" t="str">
        <f t="array" ref="B148">IF(ROW(B148)-ROW($A$51)-1&gt;=$A$47*$A$48,IF(ROW(B148)-ROW($A$51)-1=$A$47*$A$48,"(others =&gt; '0') when others;","--"),"x"""&amp;DEC2HEX(IF(MOD(ROW(B148)-ROW($A$51)-1,$A$47)=$A$47-1,128,0)+HEX2DEC(INDEX(table,1+MOD(ROW(B148)-ROW($A$51)-1,$A$47),1)),2)&amp;""" &amp; x"""&amp;INDEX(table,1+MOD(ROW(B148)-ROW($A$51)-1,$A$47),2+INT((ROW(B148)-ROW($A$51)-1)/$A$47))&amp;""" &amp; x"""&amp;INDEX(table,1+MOD(ROW(B148)-ROW($A$51)-1,$A$47),2+$A$48)&amp;""" when x"""&amp;DEC2HEX(($A$49*INT((ROW(B148)-ROW($A$51)-1)/$A$47))+MOD(ROW(B148)-ROW($A$51)-1,$A$47),2)&amp;""",")</f>
        <v>x"0A" &amp; x"51C8" &amp; x"1000" when x"84",</v>
      </c>
      <c r="L148" t="str">
        <f t="array" ref="L148">IF(ROW(L148)-ROW($A$51)-1&gt;=$A$47*$A$48,IF(ROW(L148)-ROW($A$51)-1=$A$47*$A$48,"when others =&gt; data := (others =&gt; '0');","--"),"when x"""&amp;DEC2HEX(($A$49*INT((ROW(L148)-ROW($A$51)-1)/$A$47))+MOD(ROW(L148)-ROW($A$51)-1,$A$47),2)&amp;""" =&gt; data := "&amp;"x"""&amp;DEC2HEX(IF(MOD(ROW(L148)-ROW($A$51)-1,$A$47)=$A$47-1,128,0)+HEX2DEC(INDEX(table,1+MOD(ROW(L148)-ROW($A$51)-1,$A$47),1)),2)&amp;""" &amp; x"""&amp;INDEX(table,1+MOD(ROW(L148)-ROW($A$51)-1,$A$47),2+INT((ROW(L148)-ROW($A$51)-1)/$A$47))&amp;""" &amp; x"""&amp;INDEX(table,1+MOD(ROW(L148)-ROW($A$51)-1,$A$47),2+$A$48)&amp;""";")</f>
        <v>when x"84" =&gt; data := x"0A" &amp; x"51C8" &amp; x"1000";</v>
      </c>
    </row>
    <row r="149" spans="2:12" x14ac:dyDescent="0.25">
      <c r="B149" t="str">
        <f t="array" ref="B149">IF(ROW(B149)-ROW($A$51)-1&gt;=$A$47*$A$48,IF(ROW(B149)-ROW($A$51)-1=$A$47*$A$48,"(others =&gt; '0') when others;","--"),"x"""&amp;DEC2HEX(IF(MOD(ROW(B149)-ROW($A$51)-1,$A$47)=$A$47-1,128,0)+HEX2DEC(INDEX(table,1+MOD(ROW(B149)-ROW($A$51)-1,$A$47),1)),2)&amp;""" &amp; x"""&amp;INDEX(table,1+MOD(ROW(B149)-ROW($A$51)-1,$A$47),2+INT((ROW(B149)-ROW($A$51)-1)/$A$47))&amp;""" &amp; x"""&amp;INDEX(table,1+MOD(ROW(B149)-ROW($A$51)-1,$A$47),2+$A$48)&amp;""" when x"""&amp;DEC2HEX(($A$49*INT((ROW(B149)-ROW($A$51)-1)/$A$47))+MOD(ROW(B149)-ROW($A$51)-1,$A$47),2)&amp;""",")</f>
        <v>x"0B" &amp; x"008B" &amp; x"8000" when x"85",</v>
      </c>
      <c r="L149" t="str">
        <f t="array" ref="L149">IF(ROW(L149)-ROW($A$51)-1&gt;=$A$47*$A$48,IF(ROW(L149)-ROW($A$51)-1=$A$47*$A$48,"when others =&gt; data := (others =&gt; '0');","--"),"when x"""&amp;DEC2HEX(($A$49*INT((ROW(L149)-ROW($A$51)-1)/$A$47))+MOD(ROW(L149)-ROW($A$51)-1,$A$47),2)&amp;""" =&gt; data := "&amp;"x"""&amp;DEC2HEX(IF(MOD(ROW(L149)-ROW($A$51)-1,$A$47)=$A$47-1,128,0)+HEX2DEC(INDEX(table,1+MOD(ROW(L149)-ROW($A$51)-1,$A$47),1)),2)&amp;""" &amp; x"""&amp;INDEX(table,1+MOD(ROW(L149)-ROW($A$51)-1,$A$47),2+INT((ROW(L149)-ROW($A$51)-1)/$A$47))&amp;""" &amp; x"""&amp;INDEX(table,1+MOD(ROW(L149)-ROW($A$51)-1,$A$47),2+$A$48)&amp;""";")</f>
        <v>when x"85" =&gt; data := x"0B" &amp; x"008B" &amp; x"8000";</v>
      </c>
    </row>
    <row r="150" spans="2:12" x14ac:dyDescent="0.25">
      <c r="B150" t="str">
        <f t="array" ref="B150">IF(ROW(B150)-ROW($A$51)-1&gt;=$A$47*$A$48,IF(ROW(B150)-ROW($A$51)-1=$A$47*$A$48,"(others =&gt; '0') when others;","--"),"x"""&amp;DEC2HEX(IF(MOD(ROW(B150)-ROW($A$51)-1,$A$47)=$A$47-1,128,0)+HEX2DEC(INDEX(table,1+MOD(ROW(B150)-ROW($A$51)-1,$A$47),1)),2)&amp;""" &amp; x"""&amp;INDEX(table,1+MOD(ROW(B150)-ROW($A$51)-1,$A$47),2+INT((ROW(B150)-ROW($A$51)-1)/$A$47))&amp;""" &amp; x"""&amp;INDEX(table,1+MOD(ROW(B150)-ROW($A$51)-1,$A$47),2+$A$48)&amp;""" when x"""&amp;DEC2HEX(($A$49*INT((ROW(B150)-ROW($A$51)-1)/$A$47))+MOD(ROW(B150)-ROW($A$51)-1,$A$47),2)&amp;""",")</f>
        <v>x"0C" &amp; x"1000" &amp; x"1000" when x"86",</v>
      </c>
      <c r="L150" t="str">
        <f t="array" ref="L150">IF(ROW(L150)-ROW($A$51)-1&gt;=$A$47*$A$48,IF(ROW(L150)-ROW($A$51)-1=$A$47*$A$48,"when others =&gt; data := (others =&gt; '0');","--"),"when x"""&amp;DEC2HEX(($A$49*INT((ROW(L150)-ROW($A$51)-1)/$A$47))+MOD(ROW(L150)-ROW($A$51)-1,$A$47),2)&amp;""" =&gt; data := "&amp;"x"""&amp;DEC2HEX(IF(MOD(ROW(L150)-ROW($A$51)-1,$A$47)=$A$47-1,128,0)+HEX2DEC(INDEX(table,1+MOD(ROW(L150)-ROW($A$51)-1,$A$47),1)),2)&amp;""" &amp; x"""&amp;INDEX(table,1+MOD(ROW(L150)-ROW($A$51)-1,$A$47),2+INT((ROW(L150)-ROW($A$51)-1)/$A$47))&amp;""" &amp; x"""&amp;INDEX(table,1+MOD(ROW(L150)-ROW($A$51)-1,$A$47),2+$A$48)&amp;""";")</f>
        <v>when x"86" =&gt; data := x"0C" &amp; x"1000" &amp; x"1000";</v>
      </c>
    </row>
    <row r="151" spans="2:12" x14ac:dyDescent="0.25">
      <c r="B151" t="str">
        <f t="array" ref="B151">IF(ROW(B151)-ROW($A$51)-1&gt;=$A$47*$A$48,IF(ROW(B151)-ROW($A$51)-1=$A$47*$A$48,"(others =&gt; '0') when others;","--"),"x"""&amp;DEC2HEX(IF(MOD(ROW(B151)-ROW($A$51)-1,$A$47)=$A$47-1,128,0)+HEX2DEC(INDEX(table,1+MOD(ROW(B151)-ROW($A$51)-1,$A$47),1)),2)&amp;""" &amp; x"""&amp;INDEX(table,1+MOD(ROW(B151)-ROW($A$51)-1,$A$47),2+INT((ROW(B151)-ROW($A$51)-1)/$A$47))&amp;""" &amp; x"""&amp;INDEX(table,1+MOD(ROW(B151)-ROW($A$51)-1,$A$47),2+$A$48)&amp;""" when x"""&amp;DEC2HEX(($A$49*INT((ROW(B151)-ROW($A$51)-1)/$A$47))+MOD(ROW(B151)-ROW($A$51)-1,$A$47),2)&amp;""",")</f>
        <v>x"0D" &amp; x"0000" &amp; x"8000" when x"87",</v>
      </c>
      <c r="L151" t="str">
        <f t="array" ref="L151">IF(ROW(L151)-ROW($A$51)-1&gt;=$A$47*$A$48,IF(ROW(L151)-ROW($A$51)-1=$A$47*$A$48,"when others =&gt; data := (others =&gt; '0');","--"),"when x"""&amp;DEC2HEX(($A$49*INT((ROW(L151)-ROW($A$51)-1)/$A$47))+MOD(ROW(L151)-ROW($A$51)-1,$A$47),2)&amp;""" =&gt; data := "&amp;"x"""&amp;DEC2HEX(IF(MOD(ROW(L151)-ROW($A$51)-1,$A$47)=$A$47-1,128,0)+HEX2DEC(INDEX(table,1+MOD(ROW(L151)-ROW($A$51)-1,$A$47),1)),2)&amp;""" &amp; x"""&amp;INDEX(table,1+MOD(ROW(L151)-ROW($A$51)-1,$A$47),2+INT((ROW(L151)-ROW($A$51)-1)/$A$47))&amp;""" &amp; x"""&amp;INDEX(table,1+MOD(ROW(L151)-ROW($A$51)-1,$A$47),2+$A$48)&amp;""";")</f>
        <v>when x"87" =&gt; data := x"0D" &amp; x"0000" &amp; x"8000";</v>
      </c>
    </row>
    <row r="152" spans="2:12" x14ac:dyDescent="0.25">
      <c r="B152" t="str">
        <f t="array" ref="B152">IF(ROW(B152)-ROW($A$51)-1&gt;=$A$47*$A$48,IF(ROW(B152)-ROW($A$51)-1=$A$47*$A$48,"(others =&gt; '0') when others;","--"),"x"""&amp;DEC2HEX(IF(MOD(ROW(B152)-ROW($A$51)-1,$A$47)=$A$47-1,128,0)+HEX2DEC(INDEX(table,1+MOD(ROW(B152)-ROW($A$51)-1,$A$47),1)),2)&amp;""" &amp; x"""&amp;INDEX(table,1+MOD(ROW(B152)-ROW($A$51)-1,$A$47),2+INT((ROW(B152)-ROW($A$51)-1)/$A$47))&amp;""" &amp; x"""&amp;INDEX(table,1+MOD(ROW(B152)-ROW($A$51)-1,$A$47),2+$A$48)&amp;""" when x"""&amp;DEC2HEX(($A$49*INT((ROW(B152)-ROW($A$51)-1)/$A$47))+MOD(ROW(B152)-ROW($A$51)-1,$A$47),2)&amp;""",")</f>
        <v>x"0E" &amp; x"1000" &amp; x"1000" when x"88",</v>
      </c>
      <c r="L152" t="str">
        <f t="array" ref="L152">IF(ROW(L152)-ROW($A$51)-1&gt;=$A$47*$A$48,IF(ROW(L152)-ROW($A$51)-1=$A$47*$A$48,"when others =&gt; data := (others =&gt; '0');","--"),"when x"""&amp;DEC2HEX(($A$49*INT((ROW(L152)-ROW($A$51)-1)/$A$47))+MOD(ROW(L152)-ROW($A$51)-1,$A$47),2)&amp;""" =&gt; data := "&amp;"x"""&amp;DEC2HEX(IF(MOD(ROW(L152)-ROW($A$51)-1,$A$47)=$A$47-1,128,0)+HEX2DEC(INDEX(table,1+MOD(ROW(L152)-ROW($A$51)-1,$A$47),1)),2)&amp;""" &amp; x"""&amp;INDEX(table,1+MOD(ROW(L152)-ROW($A$51)-1,$A$47),2+INT((ROW(L152)-ROW($A$51)-1)/$A$47))&amp;""" &amp; x"""&amp;INDEX(table,1+MOD(ROW(L152)-ROW($A$51)-1,$A$47),2+$A$48)&amp;""";")</f>
        <v>when x"88" =&gt; data := x"0E" &amp; x"1000" &amp; x"1000";</v>
      </c>
    </row>
    <row r="153" spans="2:12" x14ac:dyDescent="0.25">
      <c r="B153" t="str">
        <f t="array" ref="B153">IF(ROW(B153)-ROW($A$51)-1&gt;=$A$47*$A$48,IF(ROW(B153)-ROW($A$51)-1=$A$47*$A$48,"(others =&gt; '0') when others;","--"),"x"""&amp;DEC2HEX(IF(MOD(ROW(B153)-ROW($A$51)-1,$A$47)=$A$47-1,128,0)+HEX2DEC(INDEX(table,1+MOD(ROW(B153)-ROW($A$51)-1,$A$47),1)),2)&amp;""" &amp; x"""&amp;INDEX(table,1+MOD(ROW(B153)-ROW($A$51)-1,$A$47),2+INT((ROW(B153)-ROW($A$51)-1)/$A$47))&amp;""" &amp; x"""&amp;INDEX(table,1+MOD(ROW(B153)-ROW($A$51)-1,$A$47),2+$A$48)&amp;""" when x"""&amp;DEC2HEX(($A$49*INT((ROW(B153)-ROW($A$51)-1)/$A$47))+MOD(ROW(B153)-ROW($A$51)-1,$A$47),2)&amp;""",")</f>
        <v>x"0F" &amp; x"0000" &amp; x"8000" when x"89",</v>
      </c>
      <c r="L153" t="str">
        <f t="array" ref="L153">IF(ROW(L153)-ROW($A$51)-1&gt;=$A$47*$A$48,IF(ROW(L153)-ROW($A$51)-1=$A$47*$A$48,"when others =&gt; data := (others =&gt; '0');","--"),"when x"""&amp;DEC2HEX(($A$49*INT((ROW(L153)-ROW($A$51)-1)/$A$47))+MOD(ROW(L153)-ROW($A$51)-1,$A$47),2)&amp;""" =&gt; data := "&amp;"x"""&amp;DEC2HEX(IF(MOD(ROW(L153)-ROW($A$51)-1,$A$47)=$A$47-1,128,0)+HEX2DEC(INDEX(table,1+MOD(ROW(L153)-ROW($A$51)-1,$A$47),1)),2)&amp;""" &amp; x"""&amp;INDEX(table,1+MOD(ROW(L153)-ROW($A$51)-1,$A$47),2+INT((ROW(L153)-ROW($A$51)-1)/$A$47))&amp;""" &amp; x"""&amp;INDEX(table,1+MOD(ROW(L153)-ROW($A$51)-1,$A$47),2+$A$48)&amp;""";")</f>
        <v>when x"89" =&gt; data := x"0F" &amp; x"0000" &amp; x"8000";</v>
      </c>
    </row>
    <row r="154" spans="2:12" x14ac:dyDescent="0.25">
      <c r="B154" t="str">
        <f t="array" ref="B154">IF(ROW(B154)-ROW($A$51)-1&gt;=$A$47*$A$48,IF(ROW(B154)-ROW($A$51)-1=$A$47*$A$48,"(others =&gt; '0') when others;","--"),"x"""&amp;DEC2HEX(IF(MOD(ROW(B154)-ROW($A$51)-1,$A$47)=$A$47-1,128,0)+HEX2DEC(INDEX(table,1+MOD(ROW(B154)-ROW($A$51)-1,$A$47),1)),2)&amp;""" &amp; x"""&amp;INDEX(table,1+MOD(ROW(B154)-ROW($A$51)-1,$A$47),2+INT((ROW(B154)-ROW($A$51)-1)/$A$47))&amp;""" &amp; x"""&amp;INDEX(table,1+MOD(ROW(B154)-ROW($A$51)-1,$A$47),2+$A$48)&amp;""" when x"""&amp;DEC2HEX(($A$49*INT((ROW(B154)-ROW($A$51)-1)/$A$47))+MOD(ROW(B154)-ROW($A$51)-1,$A$47),2)&amp;""",")</f>
        <v>x"10" &amp; x"1000" &amp; x"1000" when x"8A",</v>
      </c>
      <c r="L154" t="str">
        <f t="array" ref="L154">IF(ROW(L154)-ROW($A$51)-1&gt;=$A$47*$A$48,IF(ROW(L154)-ROW($A$51)-1=$A$47*$A$48,"when others =&gt; data := (others =&gt; '0');","--"),"when x"""&amp;DEC2HEX(($A$49*INT((ROW(L154)-ROW($A$51)-1)/$A$47))+MOD(ROW(L154)-ROW($A$51)-1,$A$47),2)&amp;""" =&gt; data := "&amp;"x"""&amp;DEC2HEX(IF(MOD(ROW(L154)-ROW($A$51)-1,$A$47)=$A$47-1,128,0)+HEX2DEC(INDEX(table,1+MOD(ROW(L154)-ROW($A$51)-1,$A$47),1)),2)&amp;""" &amp; x"""&amp;INDEX(table,1+MOD(ROW(L154)-ROW($A$51)-1,$A$47),2+INT((ROW(L154)-ROW($A$51)-1)/$A$47))&amp;""" &amp; x"""&amp;INDEX(table,1+MOD(ROW(L154)-ROW($A$51)-1,$A$47),2+$A$48)&amp;""";")</f>
        <v>when x"8A" =&gt; data := x"10" &amp; x"1000" &amp; x"1000";</v>
      </c>
    </row>
    <row r="155" spans="2:12" x14ac:dyDescent="0.25">
      <c r="B155" t="str">
        <f t="array" ref="B155">IF(ROW(B155)-ROW($A$51)-1&gt;=$A$47*$A$48,IF(ROW(B155)-ROW($A$51)-1=$A$47*$A$48,"(others =&gt; '0') when others;","--"),"x"""&amp;DEC2HEX(IF(MOD(ROW(B155)-ROW($A$51)-1,$A$47)=$A$47-1,128,0)+HEX2DEC(INDEX(table,1+MOD(ROW(B155)-ROW($A$51)-1,$A$47),1)),2)&amp;""" &amp; x"""&amp;INDEX(table,1+MOD(ROW(B155)-ROW($A$51)-1,$A$47),2+INT((ROW(B155)-ROW($A$51)-1)/$A$47))&amp;""" &amp; x"""&amp;INDEX(table,1+MOD(ROW(B155)-ROW($A$51)-1,$A$47),2+$A$48)&amp;""" when x"""&amp;DEC2HEX(($A$49*INT((ROW(B155)-ROW($A$51)-1)/$A$47))+MOD(ROW(B155)-ROW($A$51)-1,$A$47),2)&amp;""",")</f>
        <v>x"11" &amp; x"0000" &amp; x"8000" when x"8B",</v>
      </c>
      <c r="L155" t="str">
        <f t="array" ref="L155">IF(ROW(L155)-ROW($A$51)-1&gt;=$A$47*$A$48,IF(ROW(L155)-ROW($A$51)-1=$A$47*$A$48,"when others =&gt; data := (others =&gt; '0');","--"),"when x"""&amp;DEC2HEX(($A$49*INT((ROW(L155)-ROW($A$51)-1)/$A$47))+MOD(ROW(L155)-ROW($A$51)-1,$A$47),2)&amp;""" =&gt; data := "&amp;"x"""&amp;DEC2HEX(IF(MOD(ROW(L155)-ROW($A$51)-1,$A$47)=$A$47-1,128,0)+HEX2DEC(INDEX(table,1+MOD(ROW(L155)-ROW($A$51)-1,$A$47),1)),2)&amp;""" &amp; x"""&amp;INDEX(table,1+MOD(ROW(L155)-ROW($A$51)-1,$A$47),2+INT((ROW(L155)-ROW($A$51)-1)/$A$47))&amp;""" &amp; x"""&amp;INDEX(table,1+MOD(ROW(L155)-ROW($A$51)-1,$A$47),2+$A$48)&amp;""";")</f>
        <v>when x"8B" =&gt; data := x"11" &amp; x"0000" &amp; x"8000";</v>
      </c>
    </row>
    <row r="156" spans="2:12" x14ac:dyDescent="0.25">
      <c r="B156" t="str">
        <f t="array" ref="B156">IF(ROW(B156)-ROW($A$51)-1&gt;=$A$47*$A$48,IF(ROW(B156)-ROW($A$51)-1=$A$47*$A$48,"(others =&gt; '0') when others;","--"),"x"""&amp;DEC2HEX(IF(MOD(ROW(B156)-ROW($A$51)-1,$A$47)=$A$47-1,128,0)+HEX2DEC(INDEX(table,1+MOD(ROW(B156)-ROW($A$51)-1,$A$47),1)),2)&amp;""" &amp; x"""&amp;INDEX(table,1+MOD(ROW(B156)-ROW($A$51)-1,$A$47),2+INT((ROW(B156)-ROW($A$51)-1)/$A$47))&amp;""" &amp; x"""&amp;INDEX(table,1+MOD(ROW(B156)-ROW($A$51)-1,$A$47),2+$A$48)&amp;""" when x"""&amp;DEC2HEX(($A$49*INT((ROW(B156)-ROW($A$51)-1)/$A$47))+MOD(ROW(B156)-ROW($A$51)-1,$A$47),2)&amp;""",")</f>
        <v>x"12" &amp; x"1000" &amp; x"1000" when x"8C",</v>
      </c>
      <c r="L156" t="str">
        <f t="array" ref="L156">IF(ROW(L156)-ROW($A$51)-1&gt;=$A$47*$A$48,IF(ROW(L156)-ROW($A$51)-1=$A$47*$A$48,"when others =&gt; data := (others =&gt; '0');","--"),"when x"""&amp;DEC2HEX(($A$49*INT((ROW(L156)-ROW($A$51)-1)/$A$47))+MOD(ROW(L156)-ROW($A$51)-1,$A$47),2)&amp;""" =&gt; data := "&amp;"x"""&amp;DEC2HEX(IF(MOD(ROW(L156)-ROW($A$51)-1,$A$47)=$A$47-1,128,0)+HEX2DEC(INDEX(table,1+MOD(ROW(L156)-ROW($A$51)-1,$A$47),1)),2)&amp;""" &amp; x"""&amp;INDEX(table,1+MOD(ROW(L156)-ROW($A$51)-1,$A$47),2+INT((ROW(L156)-ROW($A$51)-1)/$A$47))&amp;""" &amp; x"""&amp;INDEX(table,1+MOD(ROW(L156)-ROW($A$51)-1,$A$47),2+$A$48)&amp;""";")</f>
        <v>when x"8C" =&gt; data := x"12" &amp; x"1000" &amp; x"1000";</v>
      </c>
    </row>
    <row r="157" spans="2:12" x14ac:dyDescent="0.25">
      <c r="B157" t="str">
        <f t="array" ref="B157">IF(ROW(B157)-ROW($A$51)-1&gt;=$A$47*$A$48,IF(ROW(B157)-ROW($A$51)-1=$A$47*$A$48,"(others =&gt; '0') when others;","--"),"x"""&amp;DEC2HEX(IF(MOD(ROW(B157)-ROW($A$51)-1,$A$47)=$A$47-1,128,0)+HEX2DEC(INDEX(table,1+MOD(ROW(B157)-ROW($A$51)-1,$A$47),1)),2)&amp;""" &amp; x"""&amp;INDEX(table,1+MOD(ROW(B157)-ROW($A$51)-1,$A$47),2+INT((ROW(B157)-ROW($A$51)-1)/$A$47))&amp;""" &amp; x"""&amp;INDEX(table,1+MOD(ROW(B157)-ROW($A$51)-1,$A$47),2+$A$48)&amp;""" when x"""&amp;DEC2HEX(($A$49*INT((ROW(B157)-ROW($A$51)-1)/$A$47))+MOD(ROW(B157)-ROW($A$51)-1,$A$47),2)&amp;""",")</f>
        <v>x"13" &amp; x"1400" &amp; x"8000" when x"8D",</v>
      </c>
      <c r="L157" t="str">
        <f t="array" ref="L157">IF(ROW(L157)-ROW($A$51)-1&gt;=$A$47*$A$48,IF(ROW(L157)-ROW($A$51)-1=$A$47*$A$48,"when others =&gt; data := (others =&gt; '0');","--"),"when x"""&amp;DEC2HEX(($A$49*INT((ROW(L157)-ROW($A$51)-1)/$A$47))+MOD(ROW(L157)-ROW($A$51)-1,$A$47),2)&amp;""" =&gt; data := "&amp;"x"""&amp;DEC2HEX(IF(MOD(ROW(L157)-ROW($A$51)-1,$A$47)=$A$47-1,128,0)+HEX2DEC(INDEX(table,1+MOD(ROW(L157)-ROW($A$51)-1,$A$47),1)),2)&amp;""" &amp; x"""&amp;INDEX(table,1+MOD(ROW(L157)-ROW($A$51)-1,$A$47),2+INT((ROW(L157)-ROW($A$51)-1)/$A$47))&amp;""" &amp; x"""&amp;INDEX(table,1+MOD(ROW(L157)-ROW($A$51)-1,$A$47),2+$A$48)&amp;""";")</f>
        <v>when x"8D" =&gt; data := x"13" &amp; x"1400" &amp; x"8000";</v>
      </c>
    </row>
    <row r="158" spans="2:12" x14ac:dyDescent="0.25">
      <c r="B158" t="str">
        <f t="array" ref="B158">IF(ROW(B158)-ROW($A$51)-1&gt;=$A$47*$A$48,IF(ROW(B158)-ROW($A$51)-1=$A$47*$A$48,"(others =&gt; '0') when others;","--"),"x"""&amp;DEC2HEX(IF(MOD(ROW(B158)-ROW($A$51)-1,$A$47)=$A$47-1,128,0)+HEX2DEC(INDEX(table,1+MOD(ROW(B158)-ROW($A$51)-1,$A$47),1)),2)&amp;""" &amp; x"""&amp;INDEX(table,1+MOD(ROW(B158)-ROW($A$51)-1,$A$47),2+INT((ROW(B158)-ROW($A$51)-1)/$A$47))&amp;""" &amp; x"""&amp;INDEX(table,1+MOD(ROW(B158)-ROW($A$51)-1,$A$47),2+$A$48)&amp;""" when x"""&amp;DEC2HEX(($A$49*INT((ROW(B158)-ROW($A$51)-1)/$A$47))+MOD(ROW(B158)-ROW($A$51)-1,$A$47),2)&amp;""",")</f>
        <v>x"14" &amp; x"1104" &amp; x"1000" when x"8E",</v>
      </c>
      <c r="L158" t="str">
        <f t="array" ref="L158">IF(ROW(L158)-ROW($A$51)-1&gt;=$A$47*$A$48,IF(ROW(L158)-ROW($A$51)-1=$A$47*$A$48,"when others =&gt; data := (others =&gt; '0');","--"),"when x"""&amp;DEC2HEX(($A$49*INT((ROW(L158)-ROW($A$51)-1)/$A$47))+MOD(ROW(L158)-ROW($A$51)-1,$A$47),2)&amp;""" =&gt; data := "&amp;"x"""&amp;DEC2HEX(IF(MOD(ROW(L158)-ROW($A$51)-1,$A$47)=$A$47-1,128,0)+HEX2DEC(INDEX(table,1+MOD(ROW(L158)-ROW($A$51)-1,$A$47),1)),2)&amp;""" &amp; x"""&amp;INDEX(table,1+MOD(ROW(L158)-ROW($A$51)-1,$A$47),2+INT((ROW(L158)-ROW($A$51)-1)/$A$47))&amp;""" &amp; x"""&amp;INDEX(table,1+MOD(ROW(L158)-ROW($A$51)-1,$A$47),2+$A$48)&amp;""";")</f>
        <v>when x"8E" =&gt; data := x"14" &amp; x"1104" &amp; x"1000";</v>
      </c>
    </row>
    <row r="159" spans="2:12" x14ac:dyDescent="0.25">
      <c r="B159" t="str">
        <f t="array" ref="B159">IF(ROW(B159)-ROW($A$51)-1&gt;=$A$47*$A$48,IF(ROW(B159)-ROW($A$51)-1=$A$47*$A$48,"(others =&gt; '0') when others;","--"),"x"""&amp;DEC2HEX(IF(MOD(ROW(B159)-ROW($A$51)-1,$A$47)=$A$47-1,128,0)+HEX2DEC(INDEX(table,1+MOD(ROW(B159)-ROW($A$51)-1,$A$47),1)),2)&amp;""" &amp; x"""&amp;INDEX(table,1+MOD(ROW(B159)-ROW($A$51)-1,$A$47),2+INT((ROW(B159)-ROW($A$51)-1)/$A$47))&amp;""" &amp; x"""&amp;INDEX(table,1+MOD(ROW(B159)-ROW($A$51)-1,$A$47),2+$A$48)&amp;""" when x"""&amp;DEC2HEX(($A$49*INT((ROW(B159)-ROW($A$51)-1)/$A$47))+MOD(ROW(B159)-ROW($A$51)-1,$A$47),2)&amp;""",")</f>
        <v>x"15" &amp; x"4C00" &amp; x"8000" when x"8F",</v>
      </c>
      <c r="L159" t="str">
        <f t="array" ref="L159">IF(ROW(L159)-ROW($A$51)-1&gt;=$A$47*$A$48,IF(ROW(L159)-ROW($A$51)-1=$A$47*$A$48,"when others =&gt; data := (others =&gt; '0');","--"),"when x"""&amp;DEC2HEX(($A$49*INT((ROW(L159)-ROW($A$51)-1)/$A$47))+MOD(ROW(L159)-ROW($A$51)-1,$A$47),2)&amp;""" =&gt; data := "&amp;"x"""&amp;DEC2HEX(IF(MOD(ROW(L159)-ROW($A$51)-1,$A$47)=$A$47-1,128,0)+HEX2DEC(INDEX(table,1+MOD(ROW(L159)-ROW($A$51)-1,$A$47),1)),2)&amp;""" &amp; x"""&amp;INDEX(table,1+MOD(ROW(L159)-ROW($A$51)-1,$A$47),2+INT((ROW(L159)-ROW($A$51)-1)/$A$47))&amp;""" &amp; x"""&amp;INDEX(table,1+MOD(ROW(L159)-ROW($A$51)-1,$A$47),2+$A$48)&amp;""";")</f>
        <v>when x"8F" =&gt; data := x"15" &amp; x"4C00" &amp; x"8000";</v>
      </c>
    </row>
    <row r="160" spans="2:12" x14ac:dyDescent="0.25">
      <c r="B160" t="str">
        <f t="array" ref="B160">IF(ROW(B160)-ROW($A$51)-1&gt;=$A$47*$A$48,IF(ROW(B160)-ROW($A$51)-1=$A$47*$A$48,"(others =&gt; '0') when others;","--"),"x"""&amp;DEC2HEX(IF(MOD(ROW(B160)-ROW($A$51)-1,$A$47)=$A$47-1,128,0)+HEX2DEC(INDEX(table,1+MOD(ROW(B160)-ROW($A$51)-1,$A$47),1)),2)&amp;""" &amp; x"""&amp;INDEX(table,1+MOD(ROW(B160)-ROW($A$51)-1,$A$47),2+INT((ROW(B160)-ROW($A$51)-1)/$A$47))&amp;""" &amp; x"""&amp;INDEX(table,1+MOD(ROW(B160)-ROW($A$51)-1,$A$47),2+$A$48)&amp;""" when x"""&amp;DEC2HEX(($A$49*INT((ROW(B160)-ROW($A$51)-1)/$A$47))+MOD(ROW(B160)-ROW($A$51)-1,$A$47),2)&amp;""",")</f>
        <v>x"16" &amp; x"1041" &amp; x"C000" when x"90",</v>
      </c>
      <c r="L160" t="str">
        <f t="array" ref="L160">IF(ROW(L160)-ROW($A$51)-1&gt;=$A$47*$A$48,IF(ROW(L160)-ROW($A$51)-1=$A$47*$A$48,"when others =&gt; data := (others =&gt; '0');","--"),"when x"""&amp;DEC2HEX(($A$49*INT((ROW(L160)-ROW($A$51)-1)/$A$47))+MOD(ROW(L160)-ROW($A$51)-1,$A$47),2)&amp;""" =&gt; data := "&amp;"x"""&amp;DEC2HEX(IF(MOD(ROW(L160)-ROW($A$51)-1,$A$47)=$A$47-1,128,0)+HEX2DEC(INDEX(table,1+MOD(ROW(L160)-ROW($A$51)-1,$A$47),1)),2)&amp;""" &amp; x"""&amp;INDEX(table,1+MOD(ROW(L160)-ROW($A$51)-1,$A$47),2+INT((ROW(L160)-ROW($A$51)-1)/$A$47))&amp;""" &amp; x"""&amp;INDEX(table,1+MOD(ROW(L160)-ROW($A$51)-1,$A$47),2+$A$48)&amp;""";")</f>
        <v>when x"90" =&gt; data := x"16" &amp; x"1041" &amp; x"C000";</v>
      </c>
    </row>
    <row r="161" spans="2:12" x14ac:dyDescent="0.25">
      <c r="B161" t="str">
        <f t="array" ref="B161">IF(ROW(B161)-ROW($A$51)-1&gt;=$A$47*$A$48,IF(ROW(B161)-ROW($A$51)-1=$A$47*$A$48,"(others =&gt; '0') when others;","--"),"x"""&amp;DEC2HEX(IF(MOD(ROW(B161)-ROW($A$51)-1,$A$47)=$A$47-1,128,0)+HEX2DEC(INDEX(table,1+MOD(ROW(B161)-ROW($A$51)-1,$A$47),1)),2)&amp;""" &amp; x"""&amp;INDEX(table,1+MOD(ROW(B161)-ROW($A$51)-1,$A$47),2+INT((ROW(B161)-ROW($A$51)-1)/$A$47))&amp;""" &amp; x"""&amp;INDEX(table,1+MOD(ROW(B161)-ROW($A$51)-1,$A$47),2+$A$48)&amp;""" when x"""&amp;DEC2HEX(($A$49*INT((ROW(B161)-ROW($A$51)-1)/$A$47))+MOD(ROW(B161)-ROW($A$51)-1,$A$47),2)&amp;""",")</f>
        <v>x"18" &amp; x"01E8" &amp; x"FC00" when x"91",</v>
      </c>
      <c r="L161" t="str">
        <f t="array" ref="L161">IF(ROW(L161)-ROW($A$51)-1&gt;=$A$47*$A$48,IF(ROW(L161)-ROW($A$51)-1=$A$47*$A$48,"when others =&gt; data := (others =&gt; '0');","--"),"when x"""&amp;DEC2HEX(($A$49*INT((ROW(L161)-ROW($A$51)-1)/$A$47))+MOD(ROW(L161)-ROW($A$51)-1,$A$47),2)&amp;""" =&gt; data := "&amp;"x"""&amp;DEC2HEX(IF(MOD(ROW(L161)-ROW($A$51)-1,$A$47)=$A$47-1,128,0)+HEX2DEC(INDEX(table,1+MOD(ROW(L161)-ROW($A$51)-1,$A$47),1)),2)&amp;""" &amp; x"""&amp;INDEX(table,1+MOD(ROW(L161)-ROW($A$51)-1,$A$47),2+INT((ROW(L161)-ROW($A$51)-1)/$A$47))&amp;""" &amp; x"""&amp;INDEX(table,1+MOD(ROW(L161)-ROW($A$51)-1,$A$47),2+$A$48)&amp;""";")</f>
        <v>when x"91" =&gt; data := x"18" &amp; x"01E8" &amp; x"FC00";</v>
      </c>
    </row>
    <row r="162" spans="2:12" x14ac:dyDescent="0.25">
      <c r="B162" t="str">
        <f t="array" ref="B162">IF(ROW(B162)-ROW($A$51)-1&gt;=$A$47*$A$48,IF(ROW(B162)-ROW($A$51)-1=$A$47*$A$48,"(others =&gt; '0') when others;","--"),"x"""&amp;DEC2HEX(IF(MOD(ROW(B162)-ROW($A$51)-1,$A$47)=$A$47-1,128,0)+HEX2DEC(INDEX(table,1+MOD(ROW(B162)-ROW($A$51)-1,$A$47),1)),2)&amp;""" &amp; x"""&amp;INDEX(table,1+MOD(ROW(B162)-ROW($A$51)-1,$A$47),2+INT((ROW(B162)-ROW($A$51)-1)/$A$47))&amp;""" &amp; x"""&amp;INDEX(table,1+MOD(ROW(B162)-ROW($A$51)-1,$A$47),2+$A$48)&amp;""" when x"""&amp;DEC2HEX(($A$49*INT((ROW(B162)-ROW($A$51)-1)/$A$47))+MOD(ROW(B162)-ROW($A$51)-1,$A$47),2)&amp;""",")</f>
        <v>x"19" &amp; x"7001" &amp; x"8000" when x"92",</v>
      </c>
      <c r="L162" t="str">
        <f t="array" ref="L162">IF(ROW(L162)-ROW($A$51)-1&gt;=$A$47*$A$48,IF(ROW(L162)-ROW($A$51)-1=$A$47*$A$48,"when others =&gt; data := (others =&gt; '0');","--"),"when x"""&amp;DEC2HEX(($A$49*INT((ROW(L162)-ROW($A$51)-1)/$A$47))+MOD(ROW(L162)-ROW($A$51)-1,$A$47),2)&amp;""" =&gt; data := "&amp;"x"""&amp;DEC2HEX(IF(MOD(ROW(L162)-ROW($A$51)-1,$A$47)=$A$47-1,128,0)+HEX2DEC(INDEX(table,1+MOD(ROW(L162)-ROW($A$51)-1,$A$47),1)),2)&amp;""" &amp; x"""&amp;INDEX(table,1+MOD(ROW(L162)-ROW($A$51)-1,$A$47),2+INT((ROW(L162)-ROW($A$51)-1)/$A$47))&amp;""" &amp; x"""&amp;INDEX(table,1+MOD(ROW(L162)-ROW($A$51)-1,$A$47),2+$A$48)&amp;""";")</f>
        <v>when x"92" =&gt; data := x"19" &amp; x"7001" &amp; x"8000";</v>
      </c>
    </row>
    <row r="163" spans="2:12" x14ac:dyDescent="0.25">
      <c r="B163" t="str">
        <f t="array" ref="B163">IF(ROW(B163)-ROW($A$51)-1&gt;=$A$47*$A$48,IF(ROW(B163)-ROW($A$51)-1=$A$47*$A$48,"(others =&gt; '0') when others;","--"),"x"""&amp;DEC2HEX(IF(MOD(ROW(B163)-ROW($A$51)-1,$A$47)=$A$47-1,128,0)+HEX2DEC(INDEX(table,1+MOD(ROW(B163)-ROW($A$51)-1,$A$47),1)),2)&amp;""" &amp; x"""&amp;INDEX(table,1+MOD(ROW(B163)-ROW($A$51)-1,$A$47),2+INT((ROW(B163)-ROW($A$51)-1)/$A$47))&amp;""" &amp; x"""&amp;INDEX(table,1+MOD(ROW(B163)-ROW($A$51)-1,$A$47),2+$A$48)&amp;""" when x"""&amp;DEC2HEX(($A$49*INT((ROW(B163)-ROW($A$51)-1)/$A$47))+MOD(ROW(B163)-ROW($A$51)-1,$A$47),2)&amp;""",")</f>
        <v>x"1A" &amp; x"71E9" &amp; x"8000" when x"93",</v>
      </c>
      <c r="L163" t="str">
        <f t="array" ref="L163">IF(ROW(L163)-ROW($A$51)-1&gt;=$A$47*$A$48,IF(ROW(L163)-ROW($A$51)-1=$A$47*$A$48,"when others =&gt; data := (others =&gt; '0');","--"),"when x"""&amp;DEC2HEX(($A$49*INT((ROW(L163)-ROW($A$51)-1)/$A$47))+MOD(ROW(L163)-ROW($A$51)-1,$A$47),2)&amp;""" =&gt; data := "&amp;"x"""&amp;DEC2HEX(IF(MOD(ROW(L163)-ROW($A$51)-1,$A$47)=$A$47-1,128,0)+HEX2DEC(INDEX(table,1+MOD(ROW(L163)-ROW($A$51)-1,$A$47),1)),2)&amp;""" &amp; x"""&amp;INDEX(table,1+MOD(ROW(L163)-ROW($A$51)-1,$A$47),2+INT((ROW(L163)-ROW($A$51)-1)/$A$47))&amp;""" &amp; x"""&amp;INDEX(table,1+MOD(ROW(L163)-ROW($A$51)-1,$A$47),2+$A$48)&amp;""";")</f>
        <v>when x"93" =&gt; data := x"1A" &amp; x"71E9" &amp; x"8000";</v>
      </c>
    </row>
    <row r="164" spans="2:12" x14ac:dyDescent="0.25">
      <c r="B164" t="str">
        <f t="array" ref="B164">IF(ROW(B164)-ROW($A$51)-1&gt;=$A$47*$A$48,IF(ROW(B164)-ROW($A$51)-1=$A$47*$A$48,"(others =&gt; '0') when others;","--"),"x"""&amp;DEC2HEX(IF(MOD(ROW(B164)-ROW($A$51)-1,$A$47)=$A$47-1,128,0)+HEX2DEC(INDEX(table,1+MOD(ROW(B164)-ROW($A$51)-1,$A$47),1)),2)&amp;""" &amp; x"""&amp;INDEX(table,1+MOD(ROW(B164)-ROW($A$51)-1,$A$47),2+INT((ROW(B164)-ROW($A$51)-1)/$A$47))&amp;""" &amp; x"""&amp;INDEX(table,1+MOD(ROW(B164)-ROW($A$51)-1,$A$47),2+$A$48)&amp;""" when x"""&amp;DEC2HEX(($A$49*INT((ROW(B164)-ROW($A$51)-1)/$A$47))+MOD(ROW(B164)-ROW($A$51)-1,$A$47),2)&amp;""",")</f>
        <v>x"28" &amp; x"FFFF" &amp; x"0000" when x"94",</v>
      </c>
      <c r="L164" t="str">
        <f t="array" ref="L164">IF(ROW(L164)-ROW($A$51)-1&gt;=$A$47*$A$48,IF(ROW(L164)-ROW($A$51)-1=$A$47*$A$48,"when others =&gt; data := (others =&gt; '0');","--"),"when x"""&amp;DEC2HEX(($A$49*INT((ROW(L164)-ROW($A$51)-1)/$A$47))+MOD(ROW(L164)-ROW($A$51)-1,$A$47),2)&amp;""" =&gt; data := "&amp;"x"""&amp;DEC2HEX(IF(MOD(ROW(L164)-ROW($A$51)-1,$A$47)=$A$47-1,128,0)+HEX2DEC(INDEX(table,1+MOD(ROW(L164)-ROW($A$51)-1,$A$47),1)),2)&amp;""" &amp; x"""&amp;INDEX(table,1+MOD(ROW(L164)-ROW($A$51)-1,$A$47),2+INT((ROW(L164)-ROW($A$51)-1)/$A$47))&amp;""" &amp; x"""&amp;INDEX(table,1+MOD(ROW(L164)-ROW($A$51)-1,$A$47),2+$A$48)&amp;""";")</f>
        <v>when x"94" =&gt; data := x"28" &amp; x"FFFF" &amp; x"0000";</v>
      </c>
    </row>
    <row r="165" spans="2:12" x14ac:dyDescent="0.25">
      <c r="B165" t="str">
        <f t="array" ref="B165">IF(ROW(B165)-ROW($A$51)-1&gt;=$A$47*$A$48,IF(ROW(B165)-ROW($A$51)-1=$A$47*$A$48,"(others =&gt; '0') when others;","--"),"x"""&amp;DEC2HEX(IF(MOD(ROW(B165)-ROW($A$51)-1,$A$47)=$A$47-1,128,0)+HEX2DEC(INDEX(table,1+MOD(ROW(B165)-ROW($A$51)-1,$A$47),1)),2)&amp;""" &amp; x"""&amp;INDEX(table,1+MOD(ROW(B165)-ROW($A$51)-1,$A$47),2+INT((ROW(B165)-ROW($A$51)-1)/$A$47))&amp;""" &amp; x"""&amp;INDEX(table,1+MOD(ROW(B165)-ROW($A$51)-1,$A$47),2+$A$48)&amp;""" when x"""&amp;DEC2HEX(($A$49*INT((ROW(B165)-ROW($A$51)-1)/$A$47))+MOD(ROW(B165)-ROW($A$51)-1,$A$47),2)&amp;""",")</f>
        <v>x"4E" &amp; x"9900" &amp; x"66FF" when x"95",</v>
      </c>
      <c r="L165" t="str">
        <f t="array" ref="L165">IF(ROW(L165)-ROW($A$51)-1&gt;=$A$47*$A$48,IF(ROW(L165)-ROW($A$51)-1=$A$47*$A$48,"when others =&gt; data := (others =&gt; '0');","--"),"when x"""&amp;DEC2HEX(($A$49*INT((ROW(L165)-ROW($A$51)-1)/$A$47))+MOD(ROW(L165)-ROW($A$51)-1,$A$47),2)&amp;""" =&gt; data := "&amp;"x"""&amp;DEC2HEX(IF(MOD(ROW(L165)-ROW($A$51)-1,$A$47)=$A$47-1,128,0)+HEX2DEC(INDEX(table,1+MOD(ROW(L165)-ROW($A$51)-1,$A$47),1)),2)&amp;""" &amp; x"""&amp;INDEX(table,1+MOD(ROW(L165)-ROW($A$51)-1,$A$47),2+INT((ROW(L165)-ROW($A$51)-1)/$A$47))&amp;""" &amp; x"""&amp;INDEX(table,1+MOD(ROW(L165)-ROW($A$51)-1,$A$47),2+$A$48)&amp;""";")</f>
        <v>when x"95" =&gt; data := x"4E" &amp; x"9900" &amp; x"66FF";</v>
      </c>
    </row>
    <row r="166" spans="2:12" x14ac:dyDescent="0.25">
      <c r="B166" t="str">
        <f t="array" ref="B166">IF(ROW(B166)-ROW($A$51)-1&gt;=$A$47*$A$48,IF(ROW(B166)-ROW($A$51)-1=$A$47*$A$48,"(others =&gt; '0') when others;","--"),"x"""&amp;DEC2HEX(IF(MOD(ROW(B166)-ROW($A$51)-1,$A$47)=$A$47-1,128,0)+HEX2DEC(INDEX(table,1+MOD(ROW(B166)-ROW($A$51)-1,$A$47),1)),2)&amp;""" &amp; x"""&amp;INDEX(table,1+MOD(ROW(B166)-ROW($A$51)-1,$A$47),2+INT((ROW(B166)-ROW($A$51)-1)/$A$47))&amp;""" &amp; x"""&amp;INDEX(table,1+MOD(ROW(B166)-ROW($A$51)-1,$A$47),2+$A$48)&amp;""" when x"""&amp;DEC2HEX(($A$49*INT((ROW(B166)-ROW($A$51)-1)/$A$47))+MOD(ROW(B166)-ROW($A$51)-1,$A$47),2)&amp;""",")</f>
        <v>x"CF" &amp; x"1100" &amp; x"666F" when x"96",</v>
      </c>
      <c r="L166" t="str">
        <f t="array" ref="L166">IF(ROW(L166)-ROW($A$51)-1&gt;=$A$47*$A$48,IF(ROW(L166)-ROW($A$51)-1=$A$47*$A$48,"when others =&gt; data := (others =&gt; '0');","--"),"when x"""&amp;DEC2HEX(($A$49*INT((ROW(L166)-ROW($A$51)-1)/$A$47))+MOD(ROW(L166)-ROW($A$51)-1,$A$47),2)&amp;""" =&gt; data := "&amp;"x"""&amp;DEC2HEX(IF(MOD(ROW(L166)-ROW($A$51)-1,$A$47)=$A$47-1,128,0)+HEX2DEC(INDEX(table,1+MOD(ROW(L166)-ROW($A$51)-1,$A$47),1)),2)&amp;""" &amp; x"""&amp;INDEX(table,1+MOD(ROW(L166)-ROW($A$51)-1,$A$47),2+INT((ROW(L166)-ROW($A$51)-1)/$A$47))&amp;""" &amp; x"""&amp;INDEX(table,1+MOD(ROW(L166)-ROW($A$51)-1,$A$47),2+$A$48)&amp;""";")</f>
        <v>when x"96" =&gt; data := x"CF" &amp; x"1100" &amp; x"666F";</v>
      </c>
    </row>
    <row r="167" spans="2:12" x14ac:dyDescent="0.25">
      <c r="B167" t="str">
        <f t="array" ref="B167">IF(ROW(B167)-ROW($A$51)-1&gt;=$A$47*$A$48,IF(ROW(B167)-ROW($A$51)-1=$A$47*$A$48,"(others =&gt; '0') when others;","--"),"x"""&amp;DEC2HEX(IF(MOD(ROW(B167)-ROW($A$51)-1,$A$47)=$A$47-1,128,0)+HEX2DEC(INDEX(table,1+MOD(ROW(B167)-ROW($A$51)-1,$A$47),1)),2)&amp;""" &amp; x"""&amp;INDEX(table,1+MOD(ROW(B167)-ROW($A$51)-1,$A$47),2+INT((ROW(B167)-ROW($A$51)-1)/$A$47))&amp;""" &amp; x"""&amp;INDEX(table,1+MOD(ROW(B167)-ROW($A$51)-1,$A$47),2+$A$48)&amp;""" when x"""&amp;DEC2HEX(($A$49*INT((ROW(B167)-ROW($A$51)-1)/$A$47))+MOD(ROW(B167)-ROW($A$51)-1,$A$47),2)&amp;""",")</f>
        <v>x"06" &amp; x"1000" &amp; x"1000" when x"A0",</v>
      </c>
      <c r="L167" t="str">
        <f t="array" ref="L167">IF(ROW(L167)-ROW($A$51)-1&gt;=$A$47*$A$48,IF(ROW(L167)-ROW($A$51)-1=$A$47*$A$48,"when others =&gt; data := (others =&gt; '0');","--"),"when x"""&amp;DEC2HEX(($A$49*INT((ROW(L167)-ROW($A$51)-1)/$A$47))+MOD(ROW(L167)-ROW($A$51)-1,$A$47),2)&amp;""" =&gt; data := "&amp;"x"""&amp;DEC2HEX(IF(MOD(ROW(L167)-ROW($A$51)-1,$A$47)=$A$47-1,128,0)+HEX2DEC(INDEX(table,1+MOD(ROW(L167)-ROW($A$51)-1,$A$47),1)),2)&amp;""" &amp; x"""&amp;INDEX(table,1+MOD(ROW(L167)-ROW($A$51)-1,$A$47),2+INT((ROW(L167)-ROW($A$51)-1)/$A$47))&amp;""" &amp; x"""&amp;INDEX(table,1+MOD(ROW(L167)-ROW($A$51)-1,$A$47),2+$A$48)&amp;""";")</f>
        <v>when x"A0" =&gt; data := x"06" &amp; x"1000" &amp; x"1000";</v>
      </c>
    </row>
    <row r="168" spans="2:12" x14ac:dyDescent="0.25">
      <c r="B168" t="str">
        <f t="array" ref="B168">IF(ROW(B168)-ROW($A$51)-1&gt;=$A$47*$A$48,IF(ROW(B168)-ROW($A$51)-1=$A$47*$A$48,"(others =&gt; '0') when others;","--"),"x"""&amp;DEC2HEX(IF(MOD(ROW(B168)-ROW($A$51)-1,$A$47)=$A$47-1,128,0)+HEX2DEC(INDEX(table,1+MOD(ROW(B168)-ROW($A$51)-1,$A$47),1)),2)&amp;""" &amp; x"""&amp;INDEX(table,1+MOD(ROW(B168)-ROW($A$51)-1,$A$47),2+INT((ROW(B168)-ROW($A$51)-1)/$A$47))&amp;""" &amp; x"""&amp;INDEX(table,1+MOD(ROW(B168)-ROW($A$51)-1,$A$47),2+$A$48)&amp;""" when x"""&amp;DEC2HEX(($A$49*INT((ROW(B168)-ROW($A$51)-1)/$A$47))+MOD(ROW(B168)-ROW($A$51)-1,$A$47),2)&amp;""",")</f>
        <v>x"07" &amp; x"0000" &amp; x"8000" when x"A1",</v>
      </c>
      <c r="L168" t="str">
        <f t="array" ref="L168">IF(ROW(L168)-ROW($A$51)-1&gt;=$A$47*$A$48,IF(ROW(L168)-ROW($A$51)-1=$A$47*$A$48,"when others =&gt; data := (others =&gt; '0');","--"),"when x"""&amp;DEC2HEX(($A$49*INT((ROW(L168)-ROW($A$51)-1)/$A$47))+MOD(ROW(L168)-ROW($A$51)-1,$A$47),2)&amp;""" =&gt; data := "&amp;"x"""&amp;DEC2HEX(IF(MOD(ROW(L168)-ROW($A$51)-1,$A$47)=$A$47-1,128,0)+HEX2DEC(INDEX(table,1+MOD(ROW(L168)-ROW($A$51)-1,$A$47),1)),2)&amp;""" &amp; x"""&amp;INDEX(table,1+MOD(ROW(L168)-ROW($A$51)-1,$A$47),2+INT((ROW(L168)-ROW($A$51)-1)/$A$47))&amp;""" &amp; x"""&amp;INDEX(table,1+MOD(ROW(L168)-ROW($A$51)-1,$A$47),2+$A$48)&amp;""";")</f>
        <v>when x"A1" =&gt; data := x"07" &amp; x"0000" &amp; x"8000";</v>
      </c>
    </row>
    <row r="169" spans="2:12" x14ac:dyDescent="0.25">
      <c r="B169" t="str">
        <f t="array" ref="B169">IF(ROW(B169)-ROW($A$51)-1&gt;=$A$47*$A$48,IF(ROW(B169)-ROW($A$51)-1=$A$47*$A$48,"(others =&gt; '0') when others;","--"),"x"""&amp;DEC2HEX(IF(MOD(ROW(B169)-ROW($A$51)-1,$A$47)=$A$47-1,128,0)+HEX2DEC(INDEX(table,1+MOD(ROW(B169)-ROW($A$51)-1,$A$47),1)),2)&amp;""" &amp; x"""&amp;INDEX(table,1+MOD(ROW(B169)-ROW($A$51)-1,$A$47),2+INT((ROW(B169)-ROW($A$51)-1)/$A$47))&amp;""" &amp; x"""&amp;INDEX(table,1+MOD(ROW(B169)-ROW($A$51)-1,$A$47),2+$A$48)&amp;""" when x"""&amp;DEC2HEX(($A$49*INT((ROW(B169)-ROW($A$51)-1)/$A$47))+MOD(ROW(B169)-ROW($A$51)-1,$A$47),2)&amp;""",")</f>
        <v>x"08" &amp; x"11C8" &amp; x"1000" when x"A2",</v>
      </c>
      <c r="L169" t="str">
        <f t="array" ref="L169">IF(ROW(L169)-ROW($A$51)-1&gt;=$A$47*$A$48,IF(ROW(L169)-ROW($A$51)-1=$A$47*$A$48,"when others =&gt; data := (others =&gt; '0');","--"),"when x"""&amp;DEC2HEX(($A$49*INT((ROW(L169)-ROW($A$51)-1)/$A$47))+MOD(ROW(L169)-ROW($A$51)-1,$A$47),2)&amp;""" =&gt; data := "&amp;"x"""&amp;DEC2HEX(IF(MOD(ROW(L169)-ROW($A$51)-1,$A$47)=$A$47-1,128,0)+HEX2DEC(INDEX(table,1+MOD(ROW(L169)-ROW($A$51)-1,$A$47),1)),2)&amp;""" &amp; x"""&amp;INDEX(table,1+MOD(ROW(L169)-ROW($A$51)-1,$A$47),2+INT((ROW(L169)-ROW($A$51)-1)/$A$47))&amp;""" &amp; x"""&amp;INDEX(table,1+MOD(ROW(L169)-ROW($A$51)-1,$A$47),2+$A$48)&amp;""";")</f>
        <v>when x"A2" =&gt; data := x"08" &amp; x"11C8" &amp; x"1000";</v>
      </c>
    </row>
    <row r="170" spans="2:12" x14ac:dyDescent="0.25">
      <c r="B170" t="str">
        <f t="array" ref="B170">IF(ROW(B170)-ROW($A$51)-1&gt;=$A$47*$A$48,IF(ROW(B170)-ROW($A$51)-1=$A$47*$A$48,"(others =&gt; '0') when others;","--"),"x"""&amp;DEC2HEX(IF(MOD(ROW(B170)-ROW($A$51)-1,$A$47)=$A$47-1,128,0)+HEX2DEC(INDEX(table,1+MOD(ROW(B170)-ROW($A$51)-1,$A$47),1)),2)&amp;""" &amp; x"""&amp;INDEX(table,1+MOD(ROW(B170)-ROW($A$51)-1,$A$47),2+INT((ROW(B170)-ROW($A$51)-1)/$A$47))&amp;""" &amp; x"""&amp;INDEX(table,1+MOD(ROW(B170)-ROW($A$51)-1,$A$47),2+$A$48)&amp;""" when x"""&amp;DEC2HEX(($A$49*INT((ROW(B170)-ROW($A$51)-1)/$A$47))+MOD(ROW(B170)-ROW($A$51)-1,$A$47),2)&amp;""",")</f>
        <v>x"09" &amp; x"0080" &amp; x"8000" when x"A3",</v>
      </c>
      <c r="L170" t="str">
        <f t="array" ref="L170">IF(ROW(L170)-ROW($A$51)-1&gt;=$A$47*$A$48,IF(ROW(L170)-ROW($A$51)-1=$A$47*$A$48,"when others =&gt; data := (others =&gt; '0');","--"),"when x"""&amp;DEC2HEX(($A$49*INT((ROW(L170)-ROW($A$51)-1)/$A$47))+MOD(ROW(L170)-ROW($A$51)-1,$A$47),2)&amp;""" =&gt; data := "&amp;"x"""&amp;DEC2HEX(IF(MOD(ROW(L170)-ROW($A$51)-1,$A$47)=$A$47-1,128,0)+HEX2DEC(INDEX(table,1+MOD(ROW(L170)-ROW($A$51)-1,$A$47),1)),2)&amp;""" &amp; x"""&amp;INDEX(table,1+MOD(ROW(L170)-ROW($A$51)-1,$A$47),2+INT((ROW(L170)-ROW($A$51)-1)/$A$47))&amp;""" &amp; x"""&amp;INDEX(table,1+MOD(ROW(L170)-ROW($A$51)-1,$A$47),2+$A$48)&amp;""";")</f>
        <v>when x"A3" =&gt; data := x"09" &amp; x"0080" &amp; x"8000";</v>
      </c>
    </row>
    <row r="171" spans="2:12" x14ac:dyDescent="0.25">
      <c r="B171" t="str">
        <f t="array" ref="B171">IF(ROW(B171)-ROW($A$51)-1&gt;=$A$47*$A$48,IF(ROW(B171)-ROW($A$51)-1=$A$47*$A$48,"(others =&gt; '0') when others;","--"),"x"""&amp;DEC2HEX(IF(MOD(ROW(B171)-ROW($A$51)-1,$A$47)=$A$47-1,128,0)+HEX2DEC(INDEX(table,1+MOD(ROW(B171)-ROW($A$51)-1,$A$47),1)),2)&amp;""" &amp; x"""&amp;INDEX(table,1+MOD(ROW(B171)-ROW($A$51)-1,$A$47),2+INT((ROW(B171)-ROW($A$51)-1)/$A$47))&amp;""" &amp; x"""&amp;INDEX(table,1+MOD(ROW(B171)-ROW($A$51)-1,$A$47),2+$A$48)&amp;""" when x"""&amp;DEC2HEX(($A$49*INT((ROW(B171)-ROW($A$51)-1)/$A$47))+MOD(ROW(B171)-ROW($A$51)-1,$A$47),2)&amp;""",")</f>
        <v>x"0A" &amp; x"51C8" &amp; x"1000" when x"A4",</v>
      </c>
      <c r="L171" t="str">
        <f t="array" ref="L171">IF(ROW(L171)-ROW($A$51)-1&gt;=$A$47*$A$48,IF(ROW(L171)-ROW($A$51)-1=$A$47*$A$48,"when others =&gt; data := (others =&gt; '0');","--"),"when x"""&amp;DEC2HEX(($A$49*INT((ROW(L171)-ROW($A$51)-1)/$A$47))+MOD(ROW(L171)-ROW($A$51)-1,$A$47),2)&amp;""" =&gt; data := "&amp;"x"""&amp;DEC2HEX(IF(MOD(ROW(L171)-ROW($A$51)-1,$A$47)=$A$47-1,128,0)+HEX2DEC(INDEX(table,1+MOD(ROW(L171)-ROW($A$51)-1,$A$47),1)),2)&amp;""" &amp; x"""&amp;INDEX(table,1+MOD(ROW(L171)-ROW($A$51)-1,$A$47),2+INT((ROW(L171)-ROW($A$51)-1)/$A$47))&amp;""" &amp; x"""&amp;INDEX(table,1+MOD(ROW(L171)-ROW($A$51)-1,$A$47),2+$A$48)&amp;""";")</f>
        <v>when x"A4" =&gt; data := x"0A" &amp; x"51C8" &amp; x"1000";</v>
      </c>
    </row>
    <row r="172" spans="2:12" x14ac:dyDescent="0.25">
      <c r="B172" t="str">
        <f t="array" ref="B172">IF(ROW(B172)-ROW($A$51)-1&gt;=$A$47*$A$48,IF(ROW(B172)-ROW($A$51)-1=$A$47*$A$48,"(others =&gt; '0') when others;","--"),"x"""&amp;DEC2HEX(IF(MOD(ROW(B172)-ROW($A$51)-1,$A$47)=$A$47-1,128,0)+HEX2DEC(INDEX(table,1+MOD(ROW(B172)-ROW($A$51)-1,$A$47),1)),2)&amp;""" &amp; x"""&amp;INDEX(table,1+MOD(ROW(B172)-ROW($A$51)-1,$A$47),2+INT((ROW(B172)-ROW($A$51)-1)/$A$47))&amp;""" &amp; x"""&amp;INDEX(table,1+MOD(ROW(B172)-ROW($A$51)-1,$A$47),2+$A$48)&amp;""" when x"""&amp;DEC2HEX(($A$49*INT((ROW(B172)-ROW($A$51)-1)/$A$47))+MOD(ROW(B172)-ROW($A$51)-1,$A$47),2)&amp;""",")</f>
        <v>x"0B" &amp; x"008B" &amp; x"8000" when x"A5",</v>
      </c>
      <c r="L172" t="str">
        <f t="array" ref="L172">IF(ROW(L172)-ROW($A$51)-1&gt;=$A$47*$A$48,IF(ROW(L172)-ROW($A$51)-1=$A$47*$A$48,"when others =&gt; data := (others =&gt; '0');","--"),"when x"""&amp;DEC2HEX(($A$49*INT((ROW(L172)-ROW($A$51)-1)/$A$47))+MOD(ROW(L172)-ROW($A$51)-1,$A$47),2)&amp;""" =&gt; data := "&amp;"x"""&amp;DEC2HEX(IF(MOD(ROW(L172)-ROW($A$51)-1,$A$47)=$A$47-1,128,0)+HEX2DEC(INDEX(table,1+MOD(ROW(L172)-ROW($A$51)-1,$A$47),1)),2)&amp;""" &amp; x"""&amp;INDEX(table,1+MOD(ROW(L172)-ROW($A$51)-1,$A$47),2+INT((ROW(L172)-ROW($A$51)-1)/$A$47))&amp;""" &amp; x"""&amp;INDEX(table,1+MOD(ROW(L172)-ROW($A$51)-1,$A$47),2+$A$48)&amp;""";")</f>
        <v>when x"A5" =&gt; data := x"0B" &amp; x"008B" &amp; x"8000";</v>
      </c>
    </row>
    <row r="173" spans="2:12" x14ac:dyDescent="0.25">
      <c r="B173" t="str">
        <f t="array" ref="B173">IF(ROW(B173)-ROW($A$51)-1&gt;=$A$47*$A$48,IF(ROW(B173)-ROW($A$51)-1=$A$47*$A$48,"(others =&gt; '0') when others;","--"),"x"""&amp;DEC2HEX(IF(MOD(ROW(B173)-ROW($A$51)-1,$A$47)=$A$47-1,128,0)+HEX2DEC(INDEX(table,1+MOD(ROW(B173)-ROW($A$51)-1,$A$47),1)),2)&amp;""" &amp; x"""&amp;INDEX(table,1+MOD(ROW(B173)-ROW($A$51)-1,$A$47),2+INT((ROW(B173)-ROW($A$51)-1)/$A$47))&amp;""" &amp; x"""&amp;INDEX(table,1+MOD(ROW(B173)-ROW($A$51)-1,$A$47),2+$A$48)&amp;""" when x"""&amp;DEC2HEX(($A$49*INT((ROW(B173)-ROW($A$51)-1)/$A$47))+MOD(ROW(B173)-ROW($A$51)-1,$A$47),2)&amp;""",")</f>
        <v>x"0C" &amp; x"1000" &amp; x"1000" when x"A6",</v>
      </c>
      <c r="L173" t="str">
        <f t="array" ref="L173">IF(ROW(L173)-ROW($A$51)-1&gt;=$A$47*$A$48,IF(ROW(L173)-ROW($A$51)-1=$A$47*$A$48,"when others =&gt; data := (others =&gt; '0');","--"),"when x"""&amp;DEC2HEX(($A$49*INT((ROW(L173)-ROW($A$51)-1)/$A$47))+MOD(ROW(L173)-ROW($A$51)-1,$A$47),2)&amp;""" =&gt; data := "&amp;"x"""&amp;DEC2HEX(IF(MOD(ROW(L173)-ROW($A$51)-1,$A$47)=$A$47-1,128,0)+HEX2DEC(INDEX(table,1+MOD(ROW(L173)-ROW($A$51)-1,$A$47),1)),2)&amp;""" &amp; x"""&amp;INDEX(table,1+MOD(ROW(L173)-ROW($A$51)-1,$A$47),2+INT((ROW(L173)-ROW($A$51)-1)/$A$47))&amp;""" &amp; x"""&amp;INDEX(table,1+MOD(ROW(L173)-ROW($A$51)-1,$A$47),2+$A$48)&amp;""";")</f>
        <v>when x"A6" =&gt; data := x"0C" &amp; x"1000" &amp; x"1000";</v>
      </c>
    </row>
    <row r="174" spans="2:12" x14ac:dyDescent="0.25">
      <c r="B174" t="str">
        <f t="array" ref="B174">IF(ROW(B174)-ROW($A$51)-1&gt;=$A$47*$A$48,IF(ROW(B174)-ROW($A$51)-1=$A$47*$A$48,"(others =&gt; '0') when others;","--"),"x"""&amp;DEC2HEX(IF(MOD(ROW(B174)-ROW($A$51)-1,$A$47)=$A$47-1,128,0)+HEX2DEC(INDEX(table,1+MOD(ROW(B174)-ROW($A$51)-1,$A$47),1)),2)&amp;""" &amp; x"""&amp;INDEX(table,1+MOD(ROW(B174)-ROW($A$51)-1,$A$47),2+INT((ROW(B174)-ROW($A$51)-1)/$A$47))&amp;""" &amp; x"""&amp;INDEX(table,1+MOD(ROW(B174)-ROW($A$51)-1,$A$47),2+$A$48)&amp;""" when x"""&amp;DEC2HEX(($A$49*INT((ROW(B174)-ROW($A$51)-1)/$A$47))+MOD(ROW(B174)-ROW($A$51)-1,$A$47),2)&amp;""",")</f>
        <v>x"0D" &amp; x"0000" &amp; x"8000" when x"A7",</v>
      </c>
      <c r="L174" t="str">
        <f t="array" ref="L174">IF(ROW(L174)-ROW($A$51)-1&gt;=$A$47*$A$48,IF(ROW(L174)-ROW($A$51)-1=$A$47*$A$48,"when others =&gt; data := (others =&gt; '0');","--"),"when x"""&amp;DEC2HEX(($A$49*INT((ROW(L174)-ROW($A$51)-1)/$A$47))+MOD(ROW(L174)-ROW($A$51)-1,$A$47),2)&amp;""" =&gt; data := "&amp;"x"""&amp;DEC2HEX(IF(MOD(ROW(L174)-ROW($A$51)-1,$A$47)=$A$47-1,128,0)+HEX2DEC(INDEX(table,1+MOD(ROW(L174)-ROW($A$51)-1,$A$47),1)),2)&amp;""" &amp; x"""&amp;INDEX(table,1+MOD(ROW(L174)-ROW($A$51)-1,$A$47),2+INT((ROW(L174)-ROW($A$51)-1)/$A$47))&amp;""" &amp; x"""&amp;INDEX(table,1+MOD(ROW(L174)-ROW($A$51)-1,$A$47),2+$A$48)&amp;""";")</f>
        <v>when x"A7" =&gt; data := x"0D" &amp; x"0000" &amp; x"8000";</v>
      </c>
    </row>
    <row r="175" spans="2:12" x14ac:dyDescent="0.25">
      <c r="B175" t="str">
        <f t="array" ref="B175">IF(ROW(B175)-ROW($A$51)-1&gt;=$A$47*$A$48,IF(ROW(B175)-ROW($A$51)-1=$A$47*$A$48,"(others =&gt; '0') when others;","--"),"x"""&amp;DEC2HEX(IF(MOD(ROW(B175)-ROW($A$51)-1,$A$47)=$A$47-1,128,0)+HEX2DEC(INDEX(table,1+MOD(ROW(B175)-ROW($A$51)-1,$A$47),1)),2)&amp;""" &amp; x"""&amp;INDEX(table,1+MOD(ROW(B175)-ROW($A$51)-1,$A$47),2+INT((ROW(B175)-ROW($A$51)-1)/$A$47))&amp;""" &amp; x"""&amp;INDEX(table,1+MOD(ROW(B175)-ROW($A$51)-1,$A$47),2+$A$48)&amp;""" when x"""&amp;DEC2HEX(($A$49*INT((ROW(B175)-ROW($A$51)-1)/$A$47))+MOD(ROW(B175)-ROW($A$51)-1,$A$47),2)&amp;""",")</f>
        <v>x"0E" &amp; x"1000" &amp; x"1000" when x"A8",</v>
      </c>
      <c r="L175" t="str">
        <f t="array" ref="L175">IF(ROW(L175)-ROW($A$51)-1&gt;=$A$47*$A$48,IF(ROW(L175)-ROW($A$51)-1=$A$47*$A$48,"when others =&gt; data := (others =&gt; '0');","--"),"when x"""&amp;DEC2HEX(($A$49*INT((ROW(L175)-ROW($A$51)-1)/$A$47))+MOD(ROW(L175)-ROW($A$51)-1,$A$47),2)&amp;""" =&gt; data := "&amp;"x"""&amp;DEC2HEX(IF(MOD(ROW(L175)-ROW($A$51)-1,$A$47)=$A$47-1,128,0)+HEX2DEC(INDEX(table,1+MOD(ROW(L175)-ROW($A$51)-1,$A$47),1)),2)&amp;""" &amp; x"""&amp;INDEX(table,1+MOD(ROW(L175)-ROW($A$51)-1,$A$47),2+INT((ROW(L175)-ROW($A$51)-1)/$A$47))&amp;""" &amp; x"""&amp;INDEX(table,1+MOD(ROW(L175)-ROW($A$51)-1,$A$47),2+$A$48)&amp;""";")</f>
        <v>when x"A8" =&gt; data := x"0E" &amp; x"1000" &amp; x"1000";</v>
      </c>
    </row>
    <row r="176" spans="2:12" x14ac:dyDescent="0.25">
      <c r="B176" t="str">
        <f t="array" ref="B176">IF(ROW(B176)-ROW($A$51)-1&gt;=$A$47*$A$48,IF(ROW(B176)-ROW($A$51)-1=$A$47*$A$48,"(others =&gt; '0') when others;","--"),"x"""&amp;DEC2HEX(IF(MOD(ROW(B176)-ROW($A$51)-1,$A$47)=$A$47-1,128,0)+HEX2DEC(INDEX(table,1+MOD(ROW(B176)-ROW($A$51)-1,$A$47),1)),2)&amp;""" &amp; x"""&amp;INDEX(table,1+MOD(ROW(B176)-ROW($A$51)-1,$A$47),2+INT((ROW(B176)-ROW($A$51)-1)/$A$47))&amp;""" &amp; x"""&amp;INDEX(table,1+MOD(ROW(B176)-ROW($A$51)-1,$A$47),2+$A$48)&amp;""" when x"""&amp;DEC2HEX(($A$49*INT((ROW(B176)-ROW($A$51)-1)/$A$47))+MOD(ROW(B176)-ROW($A$51)-1,$A$47),2)&amp;""",")</f>
        <v>x"0F" &amp; x"0000" &amp; x"8000" when x"A9",</v>
      </c>
      <c r="L176" t="str">
        <f t="array" ref="L176">IF(ROW(L176)-ROW($A$51)-1&gt;=$A$47*$A$48,IF(ROW(L176)-ROW($A$51)-1=$A$47*$A$48,"when others =&gt; data := (others =&gt; '0');","--"),"when x"""&amp;DEC2HEX(($A$49*INT((ROW(L176)-ROW($A$51)-1)/$A$47))+MOD(ROW(L176)-ROW($A$51)-1,$A$47),2)&amp;""" =&gt; data := "&amp;"x"""&amp;DEC2HEX(IF(MOD(ROW(L176)-ROW($A$51)-1,$A$47)=$A$47-1,128,0)+HEX2DEC(INDEX(table,1+MOD(ROW(L176)-ROW($A$51)-1,$A$47),1)),2)&amp;""" &amp; x"""&amp;INDEX(table,1+MOD(ROW(L176)-ROW($A$51)-1,$A$47),2+INT((ROW(L176)-ROW($A$51)-1)/$A$47))&amp;""" &amp; x"""&amp;INDEX(table,1+MOD(ROW(L176)-ROW($A$51)-1,$A$47),2+$A$48)&amp;""";")</f>
        <v>when x"A9" =&gt; data := x"0F" &amp; x"0000" &amp; x"8000";</v>
      </c>
    </row>
    <row r="177" spans="2:12" x14ac:dyDescent="0.25">
      <c r="B177" t="str">
        <f t="array" ref="B177">IF(ROW(B177)-ROW($A$51)-1&gt;=$A$47*$A$48,IF(ROW(B177)-ROW($A$51)-1=$A$47*$A$48,"(others =&gt; '0') when others;","--"),"x"""&amp;DEC2HEX(IF(MOD(ROW(B177)-ROW($A$51)-1,$A$47)=$A$47-1,128,0)+HEX2DEC(INDEX(table,1+MOD(ROW(B177)-ROW($A$51)-1,$A$47),1)),2)&amp;""" &amp; x"""&amp;INDEX(table,1+MOD(ROW(B177)-ROW($A$51)-1,$A$47),2+INT((ROW(B177)-ROW($A$51)-1)/$A$47))&amp;""" &amp; x"""&amp;INDEX(table,1+MOD(ROW(B177)-ROW($A$51)-1,$A$47),2+$A$48)&amp;""" when x"""&amp;DEC2HEX(($A$49*INT((ROW(B177)-ROW($A$51)-1)/$A$47))+MOD(ROW(B177)-ROW($A$51)-1,$A$47),2)&amp;""",")</f>
        <v>x"10" &amp; x"1000" &amp; x"1000" when x"AA",</v>
      </c>
      <c r="L177" t="str">
        <f t="array" ref="L177">IF(ROW(L177)-ROW($A$51)-1&gt;=$A$47*$A$48,IF(ROW(L177)-ROW($A$51)-1=$A$47*$A$48,"when others =&gt; data := (others =&gt; '0');","--"),"when x"""&amp;DEC2HEX(($A$49*INT((ROW(L177)-ROW($A$51)-1)/$A$47))+MOD(ROW(L177)-ROW($A$51)-1,$A$47),2)&amp;""" =&gt; data := "&amp;"x"""&amp;DEC2HEX(IF(MOD(ROW(L177)-ROW($A$51)-1,$A$47)=$A$47-1,128,0)+HEX2DEC(INDEX(table,1+MOD(ROW(L177)-ROW($A$51)-1,$A$47),1)),2)&amp;""" &amp; x"""&amp;INDEX(table,1+MOD(ROW(L177)-ROW($A$51)-1,$A$47),2+INT((ROW(L177)-ROW($A$51)-1)/$A$47))&amp;""" &amp; x"""&amp;INDEX(table,1+MOD(ROW(L177)-ROW($A$51)-1,$A$47),2+$A$48)&amp;""";")</f>
        <v>when x"AA" =&gt; data := x"10" &amp; x"1000" &amp; x"1000";</v>
      </c>
    </row>
    <row r="178" spans="2:12" x14ac:dyDescent="0.25">
      <c r="B178" t="str">
        <f t="array" ref="B178">IF(ROW(B178)-ROW($A$51)-1&gt;=$A$47*$A$48,IF(ROW(B178)-ROW($A$51)-1=$A$47*$A$48,"(others =&gt; '0') when others;","--"),"x"""&amp;DEC2HEX(IF(MOD(ROW(B178)-ROW($A$51)-1,$A$47)=$A$47-1,128,0)+HEX2DEC(INDEX(table,1+MOD(ROW(B178)-ROW($A$51)-1,$A$47),1)),2)&amp;""" &amp; x"""&amp;INDEX(table,1+MOD(ROW(B178)-ROW($A$51)-1,$A$47),2+INT((ROW(B178)-ROW($A$51)-1)/$A$47))&amp;""" &amp; x"""&amp;INDEX(table,1+MOD(ROW(B178)-ROW($A$51)-1,$A$47),2+$A$48)&amp;""" when x"""&amp;DEC2HEX(($A$49*INT((ROW(B178)-ROW($A$51)-1)/$A$47))+MOD(ROW(B178)-ROW($A$51)-1,$A$47),2)&amp;""",")</f>
        <v>x"11" &amp; x"0000" &amp; x"8000" when x"AB",</v>
      </c>
      <c r="L178" t="str">
        <f t="array" ref="L178">IF(ROW(L178)-ROW($A$51)-1&gt;=$A$47*$A$48,IF(ROW(L178)-ROW($A$51)-1=$A$47*$A$48,"when others =&gt; data := (others =&gt; '0');","--"),"when x"""&amp;DEC2HEX(($A$49*INT((ROW(L178)-ROW($A$51)-1)/$A$47))+MOD(ROW(L178)-ROW($A$51)-1,$A$47),2)&amp;""" =&gt; data := "&amp;"x"""&amp;DEC2HEX(IF(MOD(ROW(L178)-ROW($A$51)-1,$A$47)=$A$47-1,128,0)+HEX2DEC(INDEX(table,1+MOD(ROW(L178)-ROW($A$51)-1,$A$47),1)),2)&amp;""" &amp; x"""&amp;INDEX(table,1+MOD(ROW(L178)-ROW($A$51)-1,$A$47),2+INT((ROW(L178)-ROW($A$51)-1)/$A$47))&amp;""" &amp; x"""&amp;INDEX(table,1+MOD(ROW(L178)-ROW($A$51)-1,$A$47),2+$A$48)&amp;""";")</f>
        <v>when x"AB" =&gt; data := x"11" &amp; x"0000" &amp; x"8000";</v>
      </c>
    </row>
    <row r="179" spans="2:12" x14ac:dyDescent="0.25">
      <c r="B179" t="str">
        <f t="array" ref="B179">IF(ROW(B179)-ROW($A$51)-1&gt;=$A$47*$A$48,IF(ROW(B179)-ROW($A$51)-1=$A$47*$A$48,"(others =&gt; '0') when others;","--"),"x"""&amp;DEC2HEX(IF(MOD(ROW(B179)-ROW($A$51)-1,$A$47)=$A$47-1,128,0)+HEX2DEC(INDEX(table,1+MOD(ROW(B179)-ROW($A$51)-1,$A$47),1)),2)&amp;""" &amp; x"""&amp;INDEX(table,1+MOD(ROW(B179)-ROW($A$51)-1,$A$47),2+INT((ROW(B179)-ROW($A$51)-1)/$A$47))&amp;""" &amp; x"""&amp;INDEX(table,1+MOD(ROW(B179)-ROW($A$51)-1,$A$47),2+$A$48)&amp;""" when x"""&amp;DEC2HEX(($A$49*INT((ROW(B179)-ROW($A$51)-1)/$A$47))+MOD(ROW(B179)-ROW($A$51)-1,$A$47),2)&amp;""",")</f>
        <v>x"12" &amp; x"1000" &amp; x"1000" when x"AC",</v>
      </c>
      <c r="L179" t="str">
        <f t="array" ref="L179">IF(ROW(L179)-ROW($A$51)-1&gt;=$A$47*$A$48,IF(ROW(L179)-ROW($A$51)-1=$A$47*$A$48,"when others =&gt; data := (others =&gt; '0');","--"),"when x"""&amp;DEC2HEX(($A$49*INT((ROW(L179)-ROW($A$51)-1)/$A$47))+MOD(ROW(L179)-ROW($A$51)-1,$A$47),2)&amp;""" =&gt; data := "&amp;"x"""&amp;DEC2HEX(IF(MOD(ROW(L179)-ROW($A$51)-1,$A$47)=$A$47-1,128,0)+HEX2DEC(INDEX(table,1+MOD(ROW(L179)-ROW($A$51)-1,$A$47),1)),2)&amp;""" &amp; x"""&amp;INDEX(table,1+MOD(ROW(L179)-ROW($A$51)-1,$A$47),2+INT((ROW(L179)-ROW($A$51)-1)/$A$47))&amp;""" &amp; x"""&amp;INDEX(table,1+MOD(ROW(L179)-ROW($A$51)-1,$A$47),2+$A$48)&amp;""";")</f>
        <v>when x"AC" =&gt; data := x"12" &amp; x"1000" &amp; x"1000";</v>
      </c>
    </row>
    <row r="180" spans="2:12" x14ac:dyDescent="0.25">
      <c r="B180" t="str">
        <f t="array" ref="B180">IF(ROW(B180)-ROW($A$51)-1&gt;=$A$47*$A$48,IF(ROW(B180)-ROW($A$51)-1=$A$47*$A$48,"(others =&gt; '0') when others;","--"),"x"""&amp;DEC2HEX(IF(MOD(ROW(B180)-ROW($A$51)-1,$A$47)=$A$47-1,128,0)+HEX2DEC(INDEX(table,1+MOD(ROW(B180)-ROW($A$51)-1,$A$47),1)),2)&amp;""" &amp; x"""&amp;INDEX(table,1+MOD(ROW(B180)-ROW($A$51)-1,$A$47),2+INT((ROW(B180)-ROW($A$51)-1)/$A$47))&amp;""" &amp; x"""&amp;INDEX(table,1+MOD(ROW(B180)-ROW($A$51)-1,$A$47),2+$A$48)&amp;""" when x"""&amp;DEC2HEX(($A$49*INT((ROW(B180)-ROW($A$51)-1)/$A$47))+MOD(ROW(B180)-ROW($A$51)-1,$A$47),2)&amp;""",")</f>
        <v>x"13" &amp; x"0000" &amp; x"8000" when x"AD",</v>
      </c>
      <c r="L180" t="str">
        <f t="array" ref="L180">IF(ROW(L180)-ROW($A$51)-1&gt;=$A$47*$A$48,IF(ROW(L180)-ROW($A$51)-1=$A$47*$A$48,"when others =&gt; data := (others =&gt; '0');","--"),"when x"""&amp;DEC2HEX(($A$49*INT((ROW(L180)-ROW($A$51)-1)/$A$47))+MOD(ROW(L180)-ROW($A$51)-1,$A$47),2)&amp;""" =&gt; data := "&amp;"x"""&amp;DEC2HEX(IF(MOD(ROW(L180)-ROW($A$51)-1,$A$47)=$A$47-1,128,0)+HEX2DEC(INDEX(table,1+MOD(ROW(L180)-ROW($A$51)-1,$A$47),1)),2)&amp;""" &amp; x"""&amp;INDEX(table,1+MOD(ROW(L180)-ROW($A$51)-1,$A$47),2+INT((ROW(L180)-ROW($A$51)-1)/$A$47))&amp;""" &amp; x"""&amp;INDEX(table,1+MOD(ROW(L180)-ROW($A$51)-1,$A$47),2+$A$48)&amp;""";")</f>
        <v>when x"AD" =&gt; data := x"13" &amp; x"0000" &amp; x"8000";</v>
      </c>
    </row>
    <row r="181" spans="2:12" x14ac:dyDescent="0.25">
      <c r="B181" t="str">
        <f t="array" ref="B181">IF(ROW(B181)-ROW($A$51)-1&gt;=$A$47*$A$48,IF(ROW(B181)-ROW($A$51)-1=$A$47*$A$48,"(others =&gt; '0') when others;","--"),"x"""&amp;DEC2HEX(IF(MOD(ROW(B181)-ROW($A$51)-1,$A$47)=$A$47-1,128,0)+HEX2DEC(INDEX(table,1+MOD(ROW(B181)-ROW($A$51)-1,$A$47),1)),2)&amp;""" &amp; x"""&amp;INDEX(table,1+MOD(ROW(B181)-ROW($A$51)-1,$A$47),2+INT((ROW(B181)-ROW($A$51)-1)/$A$47))&amp;""" &amp; x"""&amp;INDEX(table,1+MOD(ROW(B181)-ROW($A$51)-1,$A$47),2+$A$48)&amp;""" when x"""&amp;DEC2HEX(($A$49*INT((ROW(B181)-ROW($A$51)-1)/$A$47))+MOD(ROW(B181)-ROW($A$51)-1,$A$47),2)&amp;""",")</f>
        <v>x"14" &amp; x"1186" &amp; x"1000" when x"AE",</v>
      </c>
      <c r="L181" t="str">
        <f t="array" ref="L181">IF(ROW(L181)-ROW($A$51)-1&gt;=$A$47*$A$48,IF(ROW(L181)-ROW($A$51)-1=$A$47*$A$48,"when others =&gt; data := (others =&gt; '0');","--"),"when x"""&amp;DEC2HEX(($A$49*INT((ROW(L181)-ROW($A$51)-1)/$A$47))+MOD(ROW(L181)-ROW($A$51)-1,$A$47),2)&amp;""" =&gt; data := "&amp;"x"""&amp;DEC2HEX(IF(MOD(ROW(L181)-ROW($A$51)-1,$A$47)=$A$47-1,128,0)+HEX2DEC(INDEX(table,1+MOD(ROW(L181)-ROW($A$51)-1,$A$47),1)),2)&amp;""" &amp; x"""&amp;INDEX(table,1+MOD(ROW(L181)-ROW($A$51)-1,$A$47),2+INT((ROW(L181)-ROW($A$51)-1)/$A$47))&amp;""" &amp; x"""&amp;INDEX(table,1+MOD(ROW(L181)-ROW($A$51)-1,$A$47),2+$A$48)&amp;""";")</f>
        <v>when x"AE" =&gt; data := x"14" &amp; x"1186" &amp; x"1000";</v>
      </c>
    </row>
    <row r="182" spans="2:12" x14ac:dyDescent="0.25">
      <c r="B182" t="str">
        <f t="array" ref="B182">IF(ROW(B182)-ROW($A$51)-1&gt;=$A$47*$A$48,IF(ROW(B182)-ROW($A$51)-1=$A$47*$A$48,"(others =&gt; '0') when others;","--"),"x"""&amp;DEC2HEX(IF(MOD(ROW(B182)-ROW($A$51)-1,$A$47)=$A$47-1,128,0)+HEX2DEC(INDEX(table,1+MOD(ROW(B182)-ROW($A$51)-1,$A$47),1)),2)&amp;""" &amp; x"""&amp;INDEX(table,1+MOD(ROW(B182)-ROW($A$51)-1,$A$47),2+INT((ROW(B182)-ROW($A$51)-1)/$A$47))&amp;""" &amp; x"""&amp;INDEX(table,1+MOD(ROW(B182)-ROW($A$51)-1,$A$47),2+$A$48)&amp;""" when x"""&amp;DEC2HEX(($A$49*INT((ROW(B182)-ROW($A$51)-1)/$A$47))+MOD(ROW(B182)-ROW($A$51)-1,$A$47),2)&amp;""",")</f>
        <v>x"15" &amp; x"0000" &amp; x"8000" when x"AF",</v>
      </c>
      <c r="L182" t="str">
        <f t="array" ref="L182">IF(ROW(L182)-ROW($A$51)-1&gt;=$A$47*$A$48,IF(ROW(L182)-ROW($A$51)-1=$A$47*$A$48,"when others =&gt; data := (others =&gt; '0');","--"),"when x"""&amp;DEC2HEX(($A$49*INT((ROW(L182)-ROW($A$51)-1)/$A$47))+MOD(ROW(L182)-ROW($A$51)-1,$A$47),2)&amp;""" =&gt; data := "&amp;"x"""&amp;DEC2HEX(IF(MOD(ROW(L182)-ROW($A$51)-1,$A$47)=$A$47-1,128,0)+HEX2DEC(INDEX(table,1+MOD(ROW(L182)-ROW($A$51)-1,$A$47),1)),2)&amp;""" &amp; x"""&amp;INDEX(table,1+MOD(ROW(L182)-ROW($A$51)-1,$A$47),2+INT((ROW(L182)-ROW($A$51)-1)/$A$47))&amp;""" &amp; x"""&amp;INDEX(table,1+MOD(ROW(L182)-ROW($A$51)-1,$A$47),2+$A$48)&amp;""";")</f>
        <v>when x"AF" =&gt; data := x"15" &amp; x"0000" &amp; x"8000";</v>
      </c>
    </row>
    <row r="183" spans="2:12" x14ac:dyDescent="0.25">
      <c r="B183" t="str">
        <f t="array" ref="B183">IF(ROW(B183)-ROW($A$51)-1&gt;=$A$47*$A$48,IF(ROW(B183)-ROW($A$51)-1=$A$47*$A$48,"(others =&gt; '0') when others;","--"),"x"""&amp;DEC2HEX(IF(MOD(ROW(B183)-ROW($A$51)-1,$A$47)=$A$47-1,128,0)+HEX2DEC(INDEX(table,1+MOD(ROW(B183)-ROW($A$51)-1,$A$47),1)),2)&amp;""" &amp; x"""&amp;INDEX(table,1+MOD(ROW(B183)-ROW($A$51)-1,$A$47),2+INT((ROW(B183)-ROW($A$51)-1)/$A$47))&amp;""" &amp; x"""&amp;INDEX(table,1+MOD(ROW(B183)-ROW($A$51)-1,$A$47),2+$A$48)&amp;""" when x"""&amp;DEC2HEX(($A$49*INT((ROW(B183)-ROW($A$51)-1)/$A$47))+MOD(ROW(B183)-ROW($A$51)-1,$A$47),2)&amp;""",")</f>
        <v>x"16" &amp; x"1041" &amp; x"C000" when x"B0",</v>
      </c>
      <c r="L183" t="str">
        <f t="array" ref="L183">IF(ROW(L183)-ROW($A$51)-1&gt;=$A$47*$A$48,IF(ROW(L183)-ROW($A$51)-1=$A$47*$A$48,"when others =&gt; data := (others =&gt; '0');","--"),"when x"""&amp;DEC2HEX(($A$49*INT((ROW(L183)-ROW($A$51)-1)/$A$47))+MOD(ROW(L183)-ROW($A$51)-1,$A$47),2)&amp;""" =&gt; data := "&amp;"x"""&amp;DEC2HEX(IF(MOD(ROW(L183)-ROW($A$51)-1,$A$47)=$A$47-1,128,0)+HEX2DEC(INDEX(table,1+MOD(ROW(L183)-ROW($A$51)-1,$A$47),1)),2)&amp;""" &amp; x"""&amp;INDEX(table,1+MOD(ROW(L183)-ROW($A$51)-1,$A$47),2+INT((ROW(L183)-ROW($A$51)-1)/$A$47))&amp;""" &amp; x"""&amp;INDEX(table,1+MOD(ROW(L183)-ROW($A$51)-1,$A$47),2+$A$48)&amp;""";")</f>
        <v>when x"B0" =&gt; data := x"16" &amp; x"1041" &amp; x"C000";</v>
      </c>
    </row>
    <row r="184" spans="2:12" x14ac:dyDescent="0.25">
      <c r="B184" t="str">
        <f t="array" ref="B184">IF(ROW(B184)-ROW($A$51)-1&gt;=$A$47*$A$48,IF(ROW(B184)-ROW($A$51)-1=$A$47*$A$48,"(others =&gt; '0') when others;","--"),"x"""&amp;DEC2HEX(IF(MOD(ROW(B184)-ROW($A$51)-1,$A$47)=$A$47-1,128,0)+HEX2DEC(INDEX(table,1+MOD(ROW(B184)-ROW($A$51)-1,$A$47),1)),2)&amp;""" &amp; x"""&amp;INDEX(table,1+MOD(ROW(B184)-ROW($A$51)-1,$A$47),2+INT((ROW(B184)-ROW($A$51)-1)/$A$47))&amp;""" &amp; x"""&amp;INDEX(table,1+MOD(ROW(B184)-ROW($A$51)-1,$A$47),2+$A$48)&amp;""" when x"""&amp;DEC2HEX(($A$49*INT((ROW(B184)-ROW($A$51)-1)/$A$47))+MOD(ROW(B184)-ROW($A$51)-1,$A$47),2)&amp;""",")</f>
        <v>x"18" &amp; x"0139" &amp; x"FC00" when x"B1",</v>
      </c>
      <c r="L184" t="str">
        <f t="array" ref="L184">IF(ROW(L184)-ROW($A$51)-1&gt;=$A$47*$A$48,IF(ROW(L184)-ROW($A$51)-1=$A$47*$A$48,"when others =&gt; data := (others =&gt; '0');","--"),"when x"""&amp;DEC2HEX(($A$49*INT((ROW(L184)-ROW($A$51)-1)/$A$47))+MOD(ROW(L184)-ROW($A$51)-1,$A$47),2)&amp;""" =&gt; data := "&amp;"x"""&amp;DEC2HEX(IF(MOD(ROW(L184)-ROW($A$51)-1,$A$47)=$A$47-1,128,0)+HEX2DEC(INDEX(table,1+MOD(ROW(L184)-ROW($A$51)-1,$A$47),1)),2)&amp;""" &amp; x"""&amp;INDEX(table,1+MOD(ROW(L184)-ROW($A$51)-1,$A$47),2+INT((ROW(L184)-ROW($A$51)-1)/$A$47))&amp;""" &amp; x"""&amp;INDEX(table,1+MOD(ROW(L184)-ROW($A$51)-1,$A$47),2+$A$48)&amp;""";")</f>
        <v>when x"B1" =&gt; data := x"18" &amp; x"0139" &amp; x"FC00";</v>
      </c>
    </row>
    <row r="185" spans="2:12" x14ac:dyDescent="0.25">
      <c r="B185" t="str">
        <f t="array" ref="B185">IF(ROW(B185)-ROW($A$51)-1&gt;=$A$47*$A$48,IF(ROW(B185)-ROW($A$51)-1=$A$47*$A$48,"(others =&gt; '0') when others;","--"),"x"""&amp;DEC2HEX(IF(MOD(ROW(B185)-ROW($A$51)-1,$A$47)=$A$47-1,128,0)+HEX2DEC(INDEX(table,1+MOD(ROW(B185)-ROW($A$51)-1,$A$47),1)),2)&amp;""" &amp; x"""&amp;INDEX(table,1+MOD(ROW(B185)-ROW($A$51)-1,$A$47),2+INT((ROW(B185)-ROW($A$51)-1)/$A$47))&amp;""" &amp; x"""&amp;INDEX(table,1+MOD(ROW(B185)-ROW($A$51)-1,$A$47),2+$A$48)&amp;""" when x"""&amp;DEC2HEX(($A$49*INT((ROW(B185)-ROW($A$51)-1)/$A$47))+MOD(ROW(B185)-ROW($A$51)-1,$A$47),2)&amp;""",")</f>
        <v>x"19" &amp; x"7C01" &amp; x"8000" when x"B2",</v>
      </c>
      <c r="L185" t="str">
        <f t="array" ref="L185">IF(ROW(L185)-ROW($A$51)-1&gt;=$A$47*$A$48,IF(ROW(L185)-ROW($A$51)-1=$A$47*$A$48,"when others =&gt; data := (others =&gt; '0');","--"),"when x"""&amp;DEC2HEX(($A$49*INT((ROW(L185)-ROW($A$51)-1)/$A$47))+MOD(ROW(L185)-ROW($A$51)-1,$A$47),2)&amp;""" =&gt; data := "&amp;"x"""&amp;DEC2HEX(IF(MOD(ROW(L185)-ROW($A$51)-1,$A$47)=$A$47-1,128,0)+HEX2DEC(INDEX(table,1+MOD(ROW(L185)-ROW($A$51)-1,$A$47),1)),2)&amp;""" &amp; x"""&amp;INDEX(table,1+MOD(ROW(L185)-ROW($A$51)-1,$A$47),2+INT((ROW(L185)-ROW($A$51)-1)/$A$47))&amp;""" &amp; x"""&amp;INDEX(table,1+MOD(ROW(L185)-ROW($A$51)-1,$A$47),2+$A$48)&amp;""";")</f>
        <v>when x"B2" =&gt; data := x"19" &amp; x"7C01" &amp; x"8000";</v>
      </c>
    </row>
    <row r="186" spans="2:12" x14ac:dyDescent="0.25">
      <c r="B186" t="str">
        <f t="array" ref="B186">IF(ROW(B186)-ROW($A$51)-1&gt;=$A$47*$A$48,IF(ROW(B186)-ROW($A$51)-1=$A$47*$A$48,"(others =&gt; '0') when others;","--"),"x"""&amp;DEC2HEX(IF(MOD(ROW(B186)-ROW($A$51)-1,$A$47)=$A$47-1,128,0)+HEX2DEC(INDEX(table,1+MOD(ROW(B186)-ROW($A$51)-1,$A$47),1)),2)&amp;""" &amp; x"""&amp;INDEX(table,1+MOD(ROW(B186)-ROW($A$51)-1,$A$47),2+INT((ROW(B186)-ROW($A$51)-1)/$A$47))&amp;""" &amp; x"""&amp;INDEX(table,1+MOD(ROW(B186)-ROW($A$51)-1,$A$47),2+$A$48)&amp;""" when x"""&amp;DEC2HEX(($A$49*INT((ROW(B186)-ROW($A$51)-1)/$A$47))+MOD(ROW(B186)-ROW($A$51)-1,$A$47),2)&amp;""",")</f>
        <v>x"1A" &amp; x"7DE9" &amp; x"8000" when x"B3",</v>
      </c>
      <c r="L186" t="str">
        <f t="array" ref="L186">IF(ROW(L186)-ROW($A$51)-1&gt;=$A$47*$A$48,IF(ROW(L186)-ROW($A$51)-1=$A$47*$A$48,"when others =&gt; data := (others =&gt; '0');","--"),"when x"""&amp;DEC2HEX(($A$49*INT((ROW(L186)-ROW($A$51)-1)/$A$47))+MOD(ROW(L186)-ROW($A$51)-1,$A$47),2)&amp;""" =&gt; data := "&amp;"x"""&amp;DEC2HEX(IF(MOD(ROW(L186)-ROW($A$51)-1,$A$47)=$A$47-1,128,0)+HEX2DEC(INDEX(table,1+MOD(ROW(L186)-ROW($A$51)-1,$A$47),1)),2)&amp;""" &amp; x"""&amp;INDEX(table,1+MOD(ROW(L186)-ROW($A$51)-1,$A$47),2+INT((ROW(L186)-ROW($A$51)-1)/$A$47))&amp;""" &amp; x"""&amp;INDEX(table,1+MOD(ROW(L186)-ROW($A$51)-1,$A$47),2+$A$48)&amp;""";")</f>
        <v>when x"B3" =&gt; data := x"1A" &amp; x"7DE9" &amp; x"8000";</v>
      </c>
    </row>
    <row r="187" spans="2:12" x14ac:dyDescent="0.25">
      <c r="B187" t="str">
        <f t="array" ref="B187">IF(ROW(B187)-ROW($A$51)-1&gt;=$A$47*$A$48,IF(ROW(B187)-ROW($A$51)-1=$A$47*$A$48,"(others =&gt; '0') when others;","--"),"x"""&amp;DEC2HEX(IF(MOD(ROW(B187)-ROW($A$51)-1,$A$47)=$A$47-1,128,0)+HEX2DEC(INDEX(table,1+MOD(ROW(B187)-ROW($A$51)-1,$A$47),1)),2)&amp;""" &amp; x"""&amp;INDEX(table,1+MOD(ROW(B187)-ROW($A$51)-1,$A$47),2+INT((ROW(B187)-ROW($A$51)-1)/$A$47))&amp;""" &amp; x"""&amp;INDEX(table,1+MOD(ROW(B187)-ROW($A$51)-1,$A$47),2+$A$48)&amp;""" when x"""&amp;DEC2HEX(($A$49*INT((ROW(B187)-ROW($A$51)-1)/$A$47))+MOD(ROW(B187)-ROW($A$51)-1,$A$47),2)&amp;""",")</f>
        <v>x"28" &amp; x"FFFF" &amp; x"0000" when x"B4",</v>
      </c>
      <c r="L187" t="str">
        <f t="array" ref="L187">IF(ROW(L187)-ROW($A$51)-1&gt;=$A$47*$A$48,IF(ROW(L187)-ROW($A$51)-1=$A$47*$A$48,"when others =&gt; data := (others =&gt; '0');","--"),"when x"""&amp;DEC2HEX(($A$49*INT((ROW(L187)-ROW($A$51)-1)/$A$47))+MOD(ROW(L187)-ROW($A$51)-1,$A$47),2)&amp;""" =&gt; data := "&amp;"x"""&amp;DEC2HEX(IF(MOD(ROW(L187)-ROW($A$51)-1,$A$47)=$A$47-1,128,0)+HEX2DEC(INDEX(table,1+MOD(ROW(L187)-ROW($A$51)-1,$A$47),1)),2)&amp;""" &amp; x"""&amp;INDEX(table,1+MOD(ROW(L187)-ROW($A$51)-1,$A$47),2+INT((ROW(L187)-ROW($A$51)-1)/$A$47))&amp;""" &amp; x"""&amp;INDEX(table,1+MOD(ROW(L187)-ROW($A$51)-1,$A$47),2+$A$48)&amp;""";")</f>
        <v>when x"B4" =&gt; data := x"28" &amp; x"FFFF" &amp; x"0000";</v>
      </c>
    </row>
    <row r="188" spans="2:12" x14ac:dyDescent="0.25">
      <c r="B188" t="str">
        <f t="array" ref="B188">IF(ROW(B188)-ROW($A$51)-1&gt;=$A$47*$A$48,IF(ROW(B188)-ROW($A$51)-1=$A$47*$A$48,"(others =&gt; '0') when others;","--"),"x"""&amp;DEC2HEX(IF(MOD(ROW(B188)-ROW($A$51)-1,$A$47)=$A$47-1,128,0)+HEX2DEC(INDEX(table,1+MOD(ROW(B188)-ROW($A$51)-1,$A$47),1)),2)&amp;""" &amp; x"""&amp;INDEX(table,1+MOD(ROW(B188)-ROW($A$51)-1,$A$47),2+INT((ROW(B188)-ROW($A$51)-1)/$A$47))&amp;""" &amp; x"""&amp;INDEX(table,1+MOD(ROW(B188)-ROW($A$51)-1,$A$47),2+$A$48)&amp;""" when x"""&amp;DEC2HEX(($A$49*INT((ROW(B188)-ROW($A$51)-1)/$A$47))+MOD(ROW(B188)-ROW($A$51)-1,$A$47),2)&amp;""",")</f>
        <v>x"4E" &amp; x"9100" &amp; x"66FF" when x"B5",</v>
      </c>
      <c r="L188" t="str">
        <f t="array" ref="L188">IF(ROW(L188)-ROW($A$51)-1&gt;=$A$47*$A$48,IF(ROW(L188)-ROW($A$51)-1=$A$47*$A$48,"when others =&gt; data := (others =&gt; '0');","--"),"when x"""&amp;DEC2HEX(($A$49*INT((ROW(L188)-ROW($A$51)-1)/$A$47))+MOD(ROW(L188)-ROW($A$51)-1,$A$47),2)&amp;""" =&gt; data := "&amp;"x"""&amp;DEC2HEX(IF(MOD(ROW(L188)-ROW($A$51)-1,$A$47)=$A$47-1,128,0)+HEX2DEC(INDEX(table,1+MOD(ROW(L188)-ROW($A$51)-1,$A$47),1)),2)&amp;""" &amp; x"""&amp;INDEX(table,1+MOD(ROW(L188)-ROW($A$51)-1,$A$47),2+INT((ROW(L188)-ROW($A$51)-1)/$A$47))&amp;""" &amp; x"""&amp;INDEX(table,1+MOD(ROW(L188)-ROW($A$51)-1,$A$47),2+$A$48)&amp;""";")</f>
        <v>when x"B5" =&gt; data := x"4E" &amp; x"9100" &amp; x"66FF";</v>
      </c>
    </row>
    <row r="189" spans="2:12" x14ac:dyDescent="0.25">
      <c r="B189" t="str">
        <f t="array" ref="B189">IF(ROW(B189)-ROW($A$51)-1&gt;=$A$47*$A$48,IF(ROW(B189)-ROW($A$51)-1=$A$47*$A$48,"(others =&gt; '0') when others;","--"),"x"""&amp;DEC2HEX(IF(MOD(ROW(B189)-ROW($A$51)-1,$A$47)=$A$47-1,128,0)+HEX2DEC(INDEX(table,1+MOD(ROW(B189)-ROW($A$51)-1,$A$47),1)),2)&amp;""" &amp; x"""&amp;INDEX(table,1+MOD(ROW(B189)-ROW($A$51)-1,$A$47),2+INT((ROW(B189)-ROW($A$51)-1)/$A$47))&amp;""" &amp; x"""&amp;INDEX(table,1+MOD(ROW(B189)-ROW($A$51)-1,$A$47),2+$A$48)&amp;""" when x"""&amp;DEC2HEX(($A$49*INT((ROW(B189)-ROW($A$51)-1)/$A$47))+MOD(ROW(B189)-ROW($A$51)-1,$A$47),2)&amp;""",")</f>
        <v>x"CF" &amp; x"0100" &amp; x"666F" when x"B6",</v>
      </c>
      <c r="L189" t="str">
        <f t="array" ref="L189">IF(ROW(L189)-ROW($A$51)-1&gt;=$A$47*$A$48,IF(ROW(L189)-ROW($A$51)-1=$A$47*$A$48,"when others =&gt; data := (others =&gt; '0');","--"),"when x"""&amp;DEC2HEX(($A$49*INT((ROW(L189)-ROW($A$51)-1)/$A$47))+MOD(ROW(L189)-ROW($A$51)-1,$A$47),2)&amp;""" =&gt; data := "&amp;"x"""&amp;DEC2HEX(IF(MOD(ROW(L189)-ROW($A$51)-1,$A$47)=$A$47-1,128,0)+HEX2DEC(INDEX(table,1+MOD(ROW(L189)-ROW($A$51)-1,$A$47),1)),2)&amp;""" &amp; x"""&amp;INDEX(table,1+MOD(ROW(L189)-ROW($A$51)-1,$A$47),2+INT((ROW(L189)-ROW($A$51)-1)/$A$47))&amp;""" &amp; x"""&amp;INDEX(table,1+MOD(ROW(L189)-ROW($A$51)-1,$A$47),2+$A$48)&amp;""";")</f>
        <v>when x"B6" =&gt; data := x"CF" &amp; x"0100" &amp; x"666F";</v>
      </c>
    </row>
    <row r="190" spans="2:12" x14ac:dyDescent="0.25">
      <c r="B190" t="str">
        <f t="array" ref="B190">IF(ROW(B190)-ROW($A$51)-1&gt;=$A$47*$A$48,IF(ROW(B190)-ROW($A$51)-1=$A$47*$A$48,"(others =&gt; '0') when others;","--"),"x"""&amp;DEC2HEX(IF(MOD(ROW(B190)-ROW($A$51)-1,$A$47)=$A$47-1,128,0)+HEX2DEC(INDEX(table,1+MOD(ROW(B190)-ROW($A$51)-1,$A$47),1)),2)&amp;""" &amp; x"""&amp;INDEX(table,1+MOD(ROW(B190)-ROW($A$51)-1,$A$47),2+INT((ROW(B190)-ROW($A$51)-1)/$A$47))&amp;""" &amp; x"""&amp;INDEX(table,1+MOD(ROW(B190)-ROW($A$51)-1,$A$47),2+$A$48)&amp;""" when x"""&amp;DEC2HEX(($A$49*INT((ROW(B190)-ROW($A$51)-1)/$A$47))+MOD(ROW(B190)-ROW($A$51)-1,$A$47),2)&amp;""",")</f>
        <v>x"06" &amp; x"1000" &amp; x"1000" when x"C0",</v>
      </c>
      <c r="L190" t="str">
        <f t="array" ref="L190">IF(ROW(L190)-ROW($A$51)-1&gt;=$A$47*$A$48,IF(ROW(L190)-ROW($A$51)-1=$A$47*$A$48,"when others =&gt; data := (others =&gt; '0');","--"),"when x"""&amp;DEC2HEX(($A$49*INT((ROW(L190)-ROW($A$51)-1)/$A$47))+MOD(ROW(L190)-ROW($A$51)-1,$A$47),2)&amp;""" =&gt; data := "&amp;"x"""&amp;DEC2HEX(IF(MOD(ROW(L190)-ROW($A$51)-1,$A$47)=$A$47-1,128,0)+HEX2DEC(INDEX(table,1+MOD(ROW(L190)-ROW($A$51)-1,$A$47),1)),2)&amp;""" &amp; x"""&amp;INDEX(table,1+MOD(ROW(L190)-ROW($A$51)-1,$A$47),2+INT((ROW(L190)-ROW($A$51)-1)/$A$47))&amp;""" &amp; x"""&amp;INDEX(table,1+MOD(ROW(L190)-ROW($A$51)-1,$A$47),2+$A$48)&amp;""";")</f>
        <v>when x"C0" =&gt; data := x"06" &amp; x"1000" &amp; x"1000";</v>
      </c>
    </row>
    <row r="191" spans="2:12" x14ac:dyDescent="0.25">
      <c r="B191" t="str">
        <f t="array" ref="B191">IF(ROW(B191)-ROW($A$51)-1&gt;=$A$47*$A$48,IF(ROW(B191)-ROW($A$51)-1=$A$47*$A$48,"(others =&gt; '0') when others;","--"),"x"""&amp;DEC2HEX(IF(MOD(ROW(B191)-ROW($A$51)-1,$A$47)=$A$47-1,128,0)+HEX2DEC(INDEX(table,1+MOD(ROW(B191)-ROW($A$51)-1,$A$47),1)),2)&amp;""" &amp; x"""&amp;INDEX(table,1+MOD(ROW(B191)-ROW($A$51)-1,$A$47),2+INT((ROW(B191)-ROW($A$51)-1)/$A$47))&amp;""" &amp; x"""&amp;INDEX(table,1+MOD(ROW(B191)-ROW($A$51)-1,$A$47),2+$A$48)&amp;""" when x"""&amp;DEC2HEX(($A$49*INT((ROW(B191)-ROW($A$51)-1)/$A$47))+MOD(ROW(B191)-ROW($A$51)-1,$A$47),2)&amp;""",")</f>
        <v>x"07" &amp; x"0000" &amp; x"8000" when x"C1",</v>
      </c>
      <c r="L191" t="str">
        <f t="array" ref="L191">IF(ROW(L191)-ROW($A$51)-1&gt;=$A$47*$A$48,IF(ROW(L191)-ROW($A$51)-1=$A$47*$A$48,"when others =&gt; data := (others =&gt; '0');","--"),"when x"""&amp;DEC2HEX(($A$49*INT((ROW(L191)-ROW($A$51)-1)/$A$47))+MOD(ROW(L191)-ROW($A$51)-1,$A$47),2)&amp;""" =&gt; data := "&amp;"x"""&amp;DEC2HEX(IF(MOD(ROW(L191)-ROW($A$51)-1,$A$47)=$A$47-1,128,0)+HEX2DEC(INDEX(table,1+MOD(ROW(L191)-ROW($A$51)-1,$A$47),1)),2)&amp;""" &amp; x"""&amp;INDEX(table,1+MOD(ROW(L191)-ROW($A$51)-1,$A$47),2+INT((ROW(L191)-ROW($A$51)-1)/$A$47))&amp;""" &amp; x"""&amp;INDEX(table,1+MOD(ROW(L191)-ROW($A$51)-1,$A$47),2+$A$48)&amp;""";")</f>
        <v>when x"C1" =&gt; data := x"07" &amp; x"0000" &amp; x"8000";</v>
      </c>
    </row>
    <row r="192" spans="2:12" x14ac:dyDescent="0.25">
      <c r="B192" t="str">
        <f t="array" ref="B192">IF(ROW(B192)-ROW($A$51)-1&gt;=$A$47*$A$48,IF(ROW(B192)-ROW($A$51)-1=$A$47*$A$48,"(others =&gt; '0') when others;","--"),"x"""&amp;DEC2HEX(IF(MOD(ROW(B192)-ROW($A$51)-1,$A$47)=$A$47-1,128,0)+HEX2DEC(INDEX(table,1+MOD(ROW(B192)-ROW($A$51)-1,$A$47),1)),2)&amp;""" &amp; x"""&amp;INDEX(table,1+MOD(ROW(B192)-ROW($A$51)-1,$A$47),2+INT((ROW(B192)-ROW($A$51)-1)/$A$47))&amp;""" &amp; x"""&amp;INDEX(table,1+MOD(ROW(B192)-ROW($A$51)-1,$A$47),2+$A$48)&amp;""" when x"""&amp;DEC2HEX(($A$49*INT((ROW(B192)-ROW($A$51)-1)/$A$47))+MOD(ROW(B192)-ROW($A$51)-1,$A$47),2)&amp;""",")</f>
        <v>x"08" &amp; x"1145" &amp; x"1000" when x"C2",</v>
      </c>
      <c r="L192" t="str">
        <f t="array" ref="L192">IF(ROW(L192)-ROW($A$51)-1&gt;=$A$47*$A$48,IF(ROW(L192)-ROW($A$51)-1=$A$47*$A$48,"when others =&gt; data := (others =&gt; '0');","--"),"when x"""&amp;DEC2HEX(($A$49*INT((ROW(L192)-ROW($A$51)-1)/$A$47))+MOD(ROW(L192)-ROW($A$51)-1,$A$47),2)&amp;""" =&gt; data := "&amp;"x"""&amp;DEC2HEX(IF(MOD(ROW(L192)-ROW($A$51)-1,$A$47)=$A$47-1,128,0)+HEX2DEC(INDEX(table,1+MOD(ROW(L192)-ROW($A$51)-1,$A$47),1)),2)&amp;""" &amp; x"""&amp;INDEX(table,1+MOD(ROW(L192)-ROW($A$51)-1,$A$47),2+INT((ROW(L192)-ROW($A$51)-1)/$A$47))&amp;""" &amp; x"""&amp;INDEX(table,1+MOD(ROW(L192)-ROW($A$51)-1,$A$47),2+$A$48)&amp;""";")</f>
        <v>when x"C2" =&gt; data := x"08" &amp; x"1145" &amp; x"1000";</v>
      </c>
    </row>
    <row r="193" spans="2:12" x14ac:dyDescent="0.25">
      <c r="B193" t="str">
        <f t="array" ref="B193">IF(ROW(B193)-ROW($A$51)-1&gt;=$A$47*$A$48,IF(ROW(B193)-ROW($A$51)-1=$A$47*$A$48,"(others =&gt; '0') when others;","--"),"x"""&amp;DEC2HEX(IF(MOD(ROW(B193)-ROW($A$51)-1,$A$47)=$A$47-1,128,0)+HEX2DEC(INDEX(table,1+MOD(ROW(B193)-ROW($A$51)-1,$A$47),1)),2)&amp;""" &amp; x"""&amp;INDEX(table,1+MOD(ROW(B193)-ROW($A$51)-1,$A$47),2+INT((ROW(B193)-ROW($A$51)-1)/$A$47))&amp;""" &amp; x"""&amp;INDEX(table,1+MOD(ROW(B193)-ROW($A$51)-1,$A$47),2+$A$48)&amp;""" when x"""&amp;DEC2HEX(($A$49*INT((ROW(B193)-ROW($A$51)-1)/$A$47))+MOD(ROW(B193)-ROW($A$51)-1,$A$47),2)&amp;""",")</f>
        <v>x"09" &amp; x"0000" &amp; x"8000" when x"C3",</v>
      </c>
      <c r="L193" t="str">
        <f t="array" ref="L193">IF(ROW(L193)-ROW($A$51)-1&gt;=$A$47*$A$48,IF(ROW(L193)-ROW($A$51)-1=$A$47*$A$48,"when others =&gt; data := (others =&gt; '0');","--"),"when x"""&amp;DEC2HEX(($A$49*INT((ROW(L193)-ROW($A$51)-1)/$A$47))+MOD(ROW(L193)-ROW($A$51)-1,$A$47),2)&amp;""" =&gt; data := "&amp;"x"""&amp;DEC2HEX(IF(MOD(ROW(L193)-ROW($A$51)-1,$A$47)=$A$47-1,128,0)+HEX2DEC(INDEX(table,1+MOD(ROW(L193)-ROW($A$51)-1,$A$47),1)),2)&amp;""" &amp; x"""&amp;INDEX(table,1+MOD(ROW(L193)-ROW($A$51)-1,$A$47),2+INT((ROW(L193)-ROW($A$51)-1)/$A$47))&amp;""" &amp; x"""&amp;INDEX(table,1+MOD(ROW(L193)-ROW($A$51)-1,$A$47),2+$A$48)&amp;""";")</f>
        <v>when x"C3" =&gt; data := x"09" &amp; x"0000" &amp; x"8000";</v>
      </c>
    </row>
    <row r="194" spans="2:12" x14ac:dyDescent="0.25">
      <c r="B194" t="str">
        <f t="array" ref="B194">IF(ROW(B194)-ROW($A$51)-1&gt;=$A$47*$A$48,IF(ROW(B194)-ROW($A$51)-1=$A$47*$A$48,"(others =&gt; '0') when others;","--"),"x"""&amp;DEC2HEX(IF(MOD(ROW(B194)-ROW($A$51)-1,$A$47)=$A$47-1,128,0)+HEX2DEC(INDEX(table,1+MOD(ROW(B194)-ROW($A$51)-1,$A$47),1)),2)&amp;""" &amp; x"""&amp;INDEX(table,1+MOD(ROW(B194)-ROW($A$51)-1,$A$47),2+INT((ROW(B194)-ROW($A$51)-1)/$A$47))&amp;""" &amp; x"""&amp;INDEX(table,1+MOD(ROW(B194)-ROW($A$51)-1,$A$47),2+$A$48)&amp;""" when x"""&amp;DEC2HEX(($A$49*INT((ROW(B194)-ROW($A$51)-1)/$A$47))+MOD(ROW(B194)-ROW($A$51)-1,$A$47),2)&amp;""",")</f>
        <v>x"0A" &amp; x"9145" &amp; x"1000" when x"C4",</v>
      </c>
      <c r="L194" t="str">
        <f t="array" ref="L194">IF(ROW(L194)-ROW($A$51)-1&gt;=$A$47*$A$48,IF(ROW(L194)-ROW($A$51)-1=$A$47*$A$48,"when others =&gt; data := (others =&gt; '0');","--"),"when x"""&amp;DEC2HEX(($A$49*INT((ROW(L194)-ROW($A$51)-1)/$A$47))+MOD(ROW(L194)-ROW($A$51)-1,$A$47),2)&amp;""" =&gt; data := "&amp;"x"""&amp;DEC2HEX(IF(MOD(ROW(L194)-ROW($A$51)-1,$A$47)=$A$47-1,128,0)+HEX2DEC(INDEX(table,1+MOD(ROW(L194)-ROW($A$51)-1,$A$47),1)),2)&amp;""" &amp; x"""&amp;INDEX(table,1+MOD(ROW(L194)-ROW($A$51)-1,$A$47),2+INT((ROW(L194)-ROW($A$51)-1)/$A$47))&amp;""" &amp; x"""&amp;INDEX(table,1+MOD(ROW(L194)-ROW($A$51)-1,$A$47),2+$A$48)&amp;""";")</f>
        <v>when x"C4" =&gt; data := x"0A" &amp; x"9145" &amp; x"1000";</v>
      </c>
    </row>
    <row r="195" spans="2:12" x14ac:dyDescent="0.25">
      <c r="B195" t="str">
        <f t="array" ref="B195">IF(ROW(B195)-ROW($A$51)-1&gt;=$A$47*$A$48,IF(ROW(B195)-ROW($A$51)-1=$A$47*$A$48,"(others =&gt; '0') when others;","--"),"x"""&amp;DEC2HEX(IF(MOD(ROW(B195)-ROW($A$51)-1,$A$47)=$A$47-1,128,0)+HEX2DEC(INDEX(table,1+MOD(ROW(B195)-ROW($A$51)-1,$A$47),1)),2)&amp;""" &amp; x"""&amp;INDEX(table,1+MOD(ROW(B195)-ROW($A$51)-1,$A$47),2+INT((ROW(B195)-ROW($A$51)-1)/$A$47))&amp;""" &amp; x"""&amp;INDEX(table,1+MOD(ROW(B195)-ROW($A$51)-1,$A$47),2+$A$48)&amp;""" when x"""&amp;DEC2HEX(($A$49*INT((ROW(B195)-ROW($A$51)-1)/$A$47))+MOD(ROW(B195)-ROW($A$51)-1,$A$47),2)&amp;""",")</f>
        <v>x"0B" &amp; x"0007" &amp; x"8000" when x"C5",</v>
      </c>
      <c r="L195" t="str">
        <f t="array" ref="L195">IF(ROW(L195)-ROW($A$51)-1&gt;=$A$47*$A$48,IF(ROW(L195)-ROW($A$51)-1=$A$47*$A$48,"when others =&gt; data := (others =&gt; '0');","--"),"when x"""&amp;DEC2HEX(($A$49*INT((ROW(L195)-ROW($A$51)-1)/$A$47))+MOD(ROW(L195)-ROW($A$51)-1,$A$47),2)&amp;""" =&gt; data := "&amp;"x"""&amp;DEC2HEX(IF(MOD(ROW(L195)-ROW($A$51)-1,$A$47)=$A$47-1,128,0)+HEX2DEC(INDEX(table,1+MOD(ROW(L195)-ROW($A$51)-1,$A$47),1)),2)&amp;""" &amp; x"""&amp;INDEX(table,1+MOD(ROW(L195)-ROW($A$51)-1,$A$47),2+INT((ROW(L195)-ROW($A$51)-1)/$A$47))&amp;""" &amp; x"""&amp;INDEX(table,1+MOD(ROW(L195)-ROW($A$51)-1,$A$47),2+$A$48)&amp;""";")</f>
        <v>when x"C5" =&gt; data := x"0B" &amp; x"0007" &amp; x"8000";</v>
      </c>
    </row>
    <row r="196" spans="2:12" x14ac:dyDescent="0.25">
      <c r="B196" t="str">
        <f t="array" ref="B196">IF(ROW(B196)-ROW($A$51)-1&gt;=$A$47*$A$48,IF(ROW(B196)-ROW($A$51)-1=$A$47*$A$48,"(others =&gt; '0') when others;","--"),"x"""&amp;DEC2HEX(IF(MOD(ROW(B196)-ROW($A$51)-1,$A$47)=$A$47-1,128,0)+HEX2DEC(INDEX(table,1+MOD(ROW(B196)-ROW($A$51)-1,$A$47),1)),2)&amp;""" &amp; x"""&amp;INDEX(table,1+MOD(ROW(B196)-ROW($A$51)-1,$A$47),2+INT((ROW(B196)-ROW($A$51)-1)/$A$47))&amp;""" &amp; x"""&amp;INDEX(table,1+MOD(ROW(B196)-ROW($A$51)-1,$A$47),2+$A$48)&amp;""" when x"""&amp;DEC2HEX(($A$49*INT((ROW(B196)-ROW($A$51)-1)/$A$47))+MOD(ROW(B196)-ROW($A$51)-1,$A$47),2)&amp;""",")</f>
        <v>x"0C" &amp; x"1000" &amp; x"1000" when x"C6",</v>
      </c>
      <c r="L196" t="str">
        <f t="array" ref="L196">IF(ROW(L196)-ROW($A$51)-1&gt;=$A$47*$A$48,IF(ROW(L196)-ROW($A$51)-1=$A$47*$A$48,"when others =&gt; data := (others =&gt; '0');","--"),"when x"""&amp;DEC2HEX(($A$49*INT((ROW(L196)-ROW($A$51)-1)/$A$47))+MOD(ROW(L196)-ROW($A$51)-1,$A$47),2)&amp;""" =&gt; data := "&amp;"x"""&amp;DEC2HEX(IF(MOD(ROW(L196)-ROW($A$51)-1,$A$47)=$A$47-1,128,0)+HEX2DEC(INDEX(table,1+MOD(ROW(L196)-ROW($A$51)-1,$A$47),1)),2)&amp;""" &amp; x"""&amp;INDEX(table,1+MOD(ROW(L196)-ROW($A$51)-1,$A$47),2+INT((ROW(L196)-ROW($A$51)-1)/$A$47))&amp;""" &amp; x"""&amp;INDEX(table,1+MOD(ROW(L196)-ROW($A$51)-1,$A$47),2+$A$48)&amp;""";")</f>
        <v>when x"C6" =&gt; data := x"0C" &amp; x"1000" &amp; x"1000";</v>
      </c>
    </row>
    <row r="197" spans="2:12" x14ac:dyDescent="0.25">
      <c r="B197" t="str">
        <f t="array" ref="B197">IF(ROW(B197)-ROW($A$51)-1&gt;=$A$47*$A$48,IF(ROW(B197)-ROW($A$51)-1=$A$47*$A$48,"(others =&gt; '0') when others;","--"),"x"""&amp;DEC2HEX(IF(MOD(ROW(B197)-ROW($A$51)-1,$A$47)=$A$47-1,128,0)+HEX2DEC(INDEX(table,1+MOD(ROW(B197)-ROW($A$51)-1,$A$47),1)),2)&amp;""" &amp; x"""&amp;INDEX(table,1+MOD(ROW(B197)-ROW($A$51)-1,$A$47),2+INT((ROW(B197)-ROW($A$51)-1)/$A$47))&amp;""" &amp; x"""&amp;INDEX(table,1+MOD(ROW(B197)-ROW($A$51)-1,$A$47),2+$A$48)&amp;""" when x"""&amp;DEC2HEX(($A$49*INT((ROW(B197)-ROW($A$51)-1)/$A$47))+MOD(ROW(B197)-ROW($A$51)-1,$A$47),2)&amp;""",")</f>
        <v>x"0D" &amp; x"0000" &amp; x"8000" when x"C7",</v>
      </c>
      <c r="L197" t="str">
        <f t="array" ref="L197">IF(ROW(L197)-ROW($A$51)-1&gt;=$A$47*$A$48,IF(ROW(L197)-ROW($A$51)-1=$A$47*$A$48,"when others =&gt; data := (others =&gt; '0');","--"),"when x"""&amp;DEC2HEX(($A$49*INT((ROW(L197)-ROW($A$51)-1)/$A$47))+MOD(ROW(L197)-ROW($A$51)-1,$A$47),2)&amp;""" =&gt; data := "&amp;"x"""&amp;DEC2HEX(IF(MOD(ROW(L197)-ROW($A$51)-1,$A$47)=$A$47-1,128,0)+HEX2DEC(INDEX(table,1+MOD(ROW(L197)-ROW($A$51)-1,$A$47),1)),2)&amp;""" &amp; x"""&amp;INDEX(table,1+MOD(ROW(L197)-ROW($A$51)-1,$A$47),2+INT((ROW(L197)-ROW($A$51)-1)/$A$47))&amp;""" &amp; x"""&amp;INDEX(table,1+MOD(ROW(L197)-ROW($A$51)-1,$A$47),2+$A$48)&amp;""";")</f>
        <v>when x"C7" =&gt; data := x"0D" &amp; x"0000" &amp; x"8000";</v>
      </c>
    </row>
    <row r="198" spans="2:12" x14ac:dyDescent="0.25">
      <c r="B198" t="str">
        <f t="array" ref="B198">IF(ROW(B198)-ROW($A$51)-1&gt;=$A$47*$A$48,IF(ROW(B198)-ROW($A$51)-1=$A$47*$A$48,"(others =&gt; '0') when others;","--"),"x"""&amp;DEC2HEX(IF(MOD(ROW(B198)-ROW($A$51)-1,$A$47)=$A$47-1,128,0)+HEX2DEC(INDEX(table,1+MOD(ROW(B198)-ROW($A$51)-1,$A$47),1)),2)&amp;""" &amp; x"""&amp;INDEX(table,1+MOD(ROW(B198)-ROW($A$51)-1,$A$47),2+INT((ROW(B198)-ROW($A$51)-1)/$A$47))&amp;""" &amp; x"""&amp;INDEX(table,1+MOD(ROW(B198)-ROW($A$51)-1,$A$47),2+$A$48)&amp;""" when x"""&amp;DEC2HEX(($A$49*INT((ROW(B198)-ROW($A$51)-1)/$A$47))+MOD(ROW(B198)-ROW($A$51)-1,$A$47),2)&amp;""",")</f>
        <v>x"0E" &amp; x"1000" &amp; x"1000" when x"C8",</v>
      </c>
      <c r="L198" t="str">
        <f t="array" ref="L198">IF(ROW(L198)-ROW($A$51)-1&gt;=$A$47*$A$48,IF(ROW(L198)-ROW($A$51)-1=$A$47*$A$48,"when others =&gt; data := (others =&gt; '0');","--"),"when x"""&amp;DEC2HEX(($A$49*INT((ROW(L198)-ROW($A$51)-1)/$A$47))+MOD(ROW(L198)-ROW($A$51)-1,$A$47),2)&amp;""" =&gt; data := "&amp;"x"""&amp;DEC2HEX(IF(MOD(ROW(L198)-ROW($A$51)-1,$A$47)=$A$47-1,128,0)+HEX2DEC(INDEX(table,1+MOD(ROW(L198)-ROW($A$51)-1,$A$47),1)),2)&amp;""" &amp; x"""&amp;INDEX(table,1+MOD(ROW(L198)-ROW($A$51)-1,$A$47),2+INT((ROW(L198)-ROW($A$51)-1)/$A$47))&amp;""" &amp; x"""&amp;INDEX(table,1+MOD(ROW(L198)-ROW($A$51)-1,$A$47),2+$A$48)&amp;""";")</f>
        <v>when x"C8" =&gt; data := x"0E" &amp; x"1000" &amp; x"1000";</v>
      </c>
    </row>
    <row r="199" spans="2:12" x14ac:dyDescent="0.25">
      <c r="B199" t="str">
        <f t="array" ref="B199">IF(ROW(B199)-ROW($A$51)-1&gt;=$A$47*$A$48,IF(ROW(B199)-ROW($A$51)-1=$A$47*$A$48,"(others =&gt; '0') when others;","--"),"x"""&amp;DEC2HEX(IF(MOD(ROW(B199)-ROW($A$51)-1,$A$47)=$A$47-1,128,0)+HEX2DEC(INDEX(table,1+MOD(ROW(B199)-ROW($A$51)-1,$A$47),1)),2)&amp;""" &amp; x"""&amp;INDEX(table,1+MOD(ROW(B199)-ROW($A$51)-1,$A$47),2+INT((ROW(B199)-ROW($A$51)-1)/$A$47))&amp;""" &amp; x"""&amp;INDEX(table,1+MOD(ROW(B199)-ROW($A$51)-1,$A$47),2+$A$48)&amp;""" when x"""&amp;DEC2HEX(($A$49*INT((ROW(B199)-ROW($A$51)-1)/$A$47))+MOD(ROW(B199)-ROW($A$51)-1,$A$47),2)&amp;""",")</f>
        <v>x"0F" &amp; x"0000" &amp; x"8000" when x"C9",</v>
      </c>
      <c r="L199" t="str">
        <f t="array" ref="L199">IF(ROW(L199)-ROW($A$51)-1&gt;=$A$47*$A$48,IF(ROW(L199)-ROW($A$51)-1=$A$47*$A$48,"when others =&gt; data := (others =&gt; '0');","--"),"when x"""&amp;DEC2HEX(($A$49*INT((ROW(L199)-ROW($A$51)-1)/$A$47))+MOD(ROW(L199)-ROW($A$51)-1,$A$47),2)&amp;""" =&gt; data := "&amp;"x"""&amp;DEC2HEX(IF(MOD(ROW(L199)-ROW($A$51)-1,$A$47)=$A$47-1,128,0)+HEX2DEC(INDEX(table,1+MOD(ROW(L199)-ROW($A$51)-1,$A$47),1)),2)&amp;""" &amp; x"""&amp;INDEX(table,1+MOD(ROW(L199)-ROW($A$51)-1,$A$47),2+INT((ROW(L199)-ROW($A$51)-1)/$A$47))&amp;""" &amp; x"""&amp;INDEX(table,1+MOD(ROW(L199)-ROW($A$51)-1,$A$47),2+$A$48)&amp;""";")</f>
        <v>when x"C9" =&gt; data := x"0F" &amp; x"0000" &amp; x"8000";</v>
      </c>
    </row>
    <row r="200" spans="2:12" x14ac:dyDescent="0.25">
      <c r="B200" t="str">
        <f t="array" ref="B200">IF(ROW(B200)-ROW($A$51)-1&gt;=$A$47*$A$48,IF(ROW(B200)-ROW($A$51)-1=$A$47*$A$48,"(others =&gt; '0') when others;","--"),"x"""&amp;DEC2HEX(IF(MOD(ROW(B200)-ROW($A$51)-1,$A$47)=$A$47-1,128,0)+HEX2DEC(INDEX(table,1+MOD(ROW(B200)-ROW($A$51)-1,$A$47),1)),2)&amp;""" &amp; x"""&amp;INDEX(table,1+MOD(ROW(B200)-ROW($A$51)-1,$A$47),2+INT((ROW(B200)-ROW($A$51)-1)/$A$47))&amp;""" &amp; x"""&amp;INDEX(table,1+MOD(ROW(B200)-ROW($A$51)-1,$A$47),2+$A$48)&amp;""" when x"""&amp;DEC2HEX(($A$49*INT((ROW(B200)-ROW($A$51)-1)/$A$47))+MOD(ROW(B200)-ROW($A$51)-1,$A$47),2)&amp;""",")</f>
        <v>x"10" &amp; x"1000" &amp; x"1000" when x"CA",</v>
      </c>
      <c r="L200" t="str">
        <f t="array" ref="L200">IF(ROW(L200)-ROW($A$51)-1&gt;=$A$47*$A$48,IF(ROW(L200)-ROW($A$51)-1=$A$47*$A$48,"when others =&gt; data := (others =&gt; '0');","--"),"when x"""&amp;DEC2HEX(($A$49*INT((ROW(L200)-ROW($A$51)-1)/$A$47))+MOD(ROW(L200)-ROW($A$51)-1,$A$47),2)&amp;""" =&gt; data := "&amp;"x"""&amp;DEC2HEX(IF(MOD(ROW(L200)-ROW($A$51)-1,$A$47)=$A$47-1,128,0)+HEX2DEC(INDEX(table,1+MOD(ROW(L200)-ROW($A$51)-1,$A$47),1)),2)&amp;""" &amp; x"""&amp;INDEX(table,1+MOD(ROW(L200)-ROW($A$51)-1,$A$47),2+INT((ROW(L200)-ROW($A$51)-1)/$A$47))&amp;""" &amp; x"""&amp;INDEX(table,1+MOD(ROW(L200)-ROW($A$51)-1,$A$47),2+$A$48)&amp;""";")</f>
        <v>when x"CA" =&gt; data := x"10" &amp; x"1000" &amp; x"1000";</v>
      </c>
    </row>
    <row r="201" spans="2:12" x14ac:dyDescent="0.25">
      <c r="B201" t="str">
        <f t="array" ref="B201">IF(ROW(B201)-ROW($A$51)-1&gt;=$A$47*$A$48,IF(ROW(B201)-ROW($A$51)-1=$A$47*$A$48,"(others =&gt; '0') when others;","--"),"x"""&amp;DEC2HEX(IF(MOD(ROW(B201)-ROW($A$51)-1,$A$47)=$A$47-1,128,0)+HEX2DEC(INDEX(table,1+MOD(ROW(B201)-ROW($A$51)-1,$A$47),1)),2)&amp;""" &amp; x"""&amp;INDEX(table,1+MOD(ROW(B201)-ROW($A$51)-1,$A$47),2+INT((ROW(B201)-ROW($A$51)-1)/$A$47))&amp;""" &amp; x"""&amp;INDEX(table,1+MOD(ROW(B201)-ROW($A$51)-1,$A$47),2+$A$48)&amp;""" when x"""&amp;DEC2HEX(($A$49*INT((ROW(B201)-ROW($A$51)-1)/$A$47))+MOD(ROW(B201)-ROW($A$51)-1,$A$47),2)&amp;""",")</f>
        <v>x"11" &amp; x"0000" &amp; x"8000" when x"CB",</v>
      </c>
      <c r="L201" t="str">
        <f t="array" ref="L201">IF(ROW(L201)-ROW($A$51)-1&gt;=$A$47*$A$48,IF(ROW(L201)-ROW($A$51)-1=$A$47*$A$48,"when others =&gt; data := (others =&gt; '0');","--"),"when x"""&amp;DEC2HEX(($A$49*INT((ROW(L201)-ROW($A$51)-1)/$A$47))+MOD(ROW(L201)-ROW($A$51)-1,$A$47),2)&amp;""" =&gt; data := "&amp;"x"""&amp;DEC2HEX(IF(MOD(ROW(L201)-ROW($A$51)-1,$A$47)=$A$47-1,128,0)+HEX2DEC(INDEX(table,1+MOD(ROW(L201)-ROW($A$51)-1,$A$47),1)),2)&amp;""" &amp; x"""&amp;INDEX(table,1+MOD(ROW(L201)-ROW($A$51)-1,$A$47),2+INT((ROW(L201)-ROW($A$51)-1)/$A$47))&amp;""" &amp; x"""&amp;INDEX(table,1+MOD(ROW(L201)-ROW($A$51)-1,$A$47),2+$A$48)&amp;""";")</f>
        <v>when x"CB" =&gt; data := x"11" &amp; x"0000" &amp; x"8000";</v>
      </c>
    </row>
    <row r="202" spans="2:12" x14ac:dyDescent="0.25">
      <c r="B202" t="str">
        <f t="array" ref="B202">IF(ROW(B202)-ROW($A$51)-1&gt;=$A$47*$A$48,IF(ROW(B202)-ROW($A$51)-1=$A$47*$A$48,"(others =&gt; '0') when others;","--"),"x"""&amp;DEC2HEX(IF(MOD(ROW(B202)-ROW($A$51)-1,$A$47)=$A$47-1,128,0)+HEX2DEC(INDEX(table,1+MOD(ROW(B202)-ROW($A$51)-1,$A$47),1)),2)&amp;""" &amp; x"""&amp;INDEX(table,1+MOD(ROW(B202)-ROW($A$51)-1,$A$47),2+INT((ROW(B202)-ROW($A$51)-1)/$A$47))&amp;""" &amp; x"""&amp;INDEX(table,1+MOD(ROW(B202)-ROW($A$51)-1,$A$47),2+$A$48)&amp;""" when x"""&amp;DEC2HEX(($A$49*INT((ROW(B202)-ROW($A$51)-1)/$A$47))+MOD(ROW(B202)-ROW($A$51)-1,$A$47),2)&amp;""",")</f>
        <v>x"12" &amp; x"1000" &amp; x"1000" when x"CC",</v>
      </c>
      <c r="L202" t="str">
        <f t="array" ref="L202">IF(ROW(L202)-ROW($A$51)-1&gt;=$A$47*$A$48,IF(ROW(L202)-ROW($A$51)-1=$A$47*$A$48,"when others =&gt; data := (others =&gt; '0');","--"),"when x"""&amp;DEC2HEX(($A$49*INT((ROW(L202)-ROW($A$51)-1)/$A$47))+MOD(ROW(L202)-ROW($A$51)-1,$A$47),2)&amp;""" =&gt; data := "&amp;"x"""&amp;DEC2HEX(IF(MOD(ROW(L202)-ROW($A$51)-1,$A$47)=$A$47-1,128,0)+HEX2DEC(INDEX(table,1+MOD(ROW(L202)-ROW($A$51)-1,$A$47),1)),2)&amp;""" &amp; x"""&amp;INDEX(table,1+MOD(ROW(L202)-ROW($A$51)-1,$A$47),2+INT((ROW(L202)-ROW($A$51)-1)/$A$47))&amp;""" &amp; x"""&amp;INDEX(table,1+MOD(ROW(L202)-ROW($A$51)-1,$A$47),2+$A$48)&amp;""";")</f>
        <v>when x"CC" =&gt; data := x"12" &amp; x"1000" &amp; x"1000";</v>
      </c>
    </row>
    <row r="203" spans="2:12" x14ac:dyDescent="0.25">
      <c r="B203" t="str">
        <f t="array" ref="B203">IF(ROW(B203)-ROW($A$51)-1&gt;=$A$47*$A$48,IF(ROW(B203)-ROW($A$51)-1=$A$47*$A$48,"(others =&gt; '0') when others;","--"),"x"""&amp;DEC2HEX(IF(MOD(ROW(B203)-ROW($A$51)-1,$A$47)=$A$47-1,128,0)+HEX2DEC(INDEX(table,1+MOD(ROW(B203)-ROW($A$51)-1,$A$47),1)),2)&amp;""" &amp; x"""&amp;INDEX(table,1+MOD(ROW(B203)-ROW($A$51)-1,$A$47),2+INT((ROW(B203)-ROW($A$51)-1)/$A$47))&amp;""" &amp; x"""&amp;INDEX(table,1+MOD(ROW(B203)-ROW($A$51)-1,$A$47),2+$A$48)&amp;""" when x"""&amp;DEC2HEX(($A$49*INT((ROW(B203)-ROW($A$51)-1)/$A$47))+MOD(ROW(B203)-ROW($A$51)-1,$A$47),2)&amp;""",")</f>
        <v>x"13" &amp; x"0000" &amp; x"8000" when x"CD",</v>
      </c>
      <c r="L203" t="str">
        <f t="array" ref="L203">IF(ROW(L203)-ROW($A$51)-1&gt;=$A$47*$A$48,IF(ROW(L203)-ROW($A$51)-1=$A$47*$A$48,"when others =&gt; data := (others =&gt; '0');","--"),"when x"""&amp;DEC2HEX(($A$49*INT((ROW(L203)-ROW($A$51)-1)/$A$47))+MOD(ROW(L203)-ROW($A$51)-1,$A$47),2)&amp;""" =&gt; data := "&amp;"x"""&amp;DEC2HEX(IF(MOD(ROW(L203)-ROW($A$51)-1,$A$47)=$A$47-1,128,0)+HEX2DEC(INDEX(table,1+MOD(ROW(L203)-ROW($A$51)-1,$A$47),1)),2)&amp;""" &amp; x"""&amp;INDEX(table,1+MOD(ROW(L203)-ROW($A$51)-1,$A$47),2+INT((ROW(L203)-ROW($A$51)-1)/$A$47))&amp;""" &amp; x"""&amp;INDEX(table,1+MOD(ROW(L203)-ROW($A$51)-1,$A$47),2+$A$48)&amp;""";")</f>
        <v>when x"CD" =&gt; data := x"13" &amp; x"0000" &amp; x"8000";</v>
      </c>
    </row>
    <row r="204" spans="2:12" x14ac:dyDescent="0.25">
      <c r="B204" t="str">
        <f t="array" ref="B204">IF(ROW(B204)-ROW($A$51)-1&gt;=$A$47*$A$48,IF(ROW(B204)-ROW($A$51)-1=$A$47*$A$48,"(others =&gt; '0') when others;","--"),"x"""&amp;DEC2HEX(IF(MOD(ROW(B204)-ROW($A$51)-1,$A$47)=$A$47-1,128,0)+HEX2DEC(INDEX(table,1+MOD(ROW(B204)-ROW($A$51)-1,$A$47),1)),2)&amp;""" &amp; x"""&amp;INDEX(table,1+MOD(ROW(B204)-ROW($A$51)-1,$A$47),2+INT((ROW(B204)-ROW($A$51)-1)/$A$47))&amp;""" &amp; x"""&amp;INDEX(table,1+MOD(ROW(B204)-ROW($A$51)-1,$A$47),2+$A$48)&amp;""" when x"""&amp;DEC2HEX(($A$49*INT((ROW(B204)-ROW($A$51)-1)/$A$47))+MOD(ROW(B204)-ROW($A$51)-1,$A$47),2)&amp;""",")</f>
        <v>x"14" &amp; x"1105" &amp; x"1000" when x"CE",</v>
      </c>
      <c r="L204" t="str">
        <f t="array" ref="L204">IF(ROW(L204)-ROW($A$51)-1&gt;=$A$47*$A$48,IF(ROW(L204)-ROW($A$51)-1=$A$47*$A$48,"when others =&gt; data := (others =&gt; '0');","--"),"when x"""&amp;DEC2HEX(($A$49*INT((ROW(L204)-ROW($A$51)-1)/$A$47))+MOD(ROW(L204)-ROW($A$51)-1,$A$47),2)&amp;""" =&gt; data := "&amp;"x"""&amp;DEC2HEX(IF(MOD(ROW(L204)-ROW($A$51)-1,$A$47)=$A$47-1,128,0)+HEX2DEC(INDEX(table,1+MOD(ROW(L204)-ROW($A$51)-1,$A$47),1)),2)&amp;""" &amp; x"""&amp;INDEX(table,1+MOD(ROW(L204)-ROW($A$51)-1,$A$47),2+INT((ROW(L204)-ROW($A$51)-1)/$A$47))&amp;""" &amp; x"""&amp;INDEX(table,1+MOD(ROW(L204)-ROW($A$51)-1,$A$47),2+$A$48)&amp;""";")</f>
        <v>when x"CE" =&gt; data := x"14" &amp; x"1105" &amp; x"1000";</v>
      </c>
    </row>
    <row r="205" spans="2:12" x14ac:dyDescent="0.25">
      <c r="B205" t="str">
        <f t="array" ref="B205">IF(ROW(B205)-ROW($A$51)-1&gt;=$A$47*$A$48,IF(ROW(B205)-ROW($A$51)-1=$A$47*$A$48,"(others =&gt; '0') when others;","--"),"x"""&amp;DEC2HEX(IF(MOD(ROW(B205)-ROW($A$51)-1,$A$47)=$A$47-1,128,0)+HEX2DEC(INDEX(table,1+MOD(ROW(B205)-ROW($A$51)-1,$A$47),1)),2)&amp;""" &amp; x"""&amp;INDEX(table,1+MOD(ROW(B205)-ROW($A$51)-1,$A$47),2+INT((ROW(B205)-ROW($A$51)-1)/$A$47))&amp;""" &amp; x"""&amp;INDEX(table,1+MOD(ROW(B205)-ROW($A$51)-1,$A$47),2+$A$48)&amp;""" when x"""&amp;DEC2HEX(($A$49*INT((ROW(B205)-ROW($A$51)-1)/$A$47))+MOD(ROW(B205)-ROW($A$51)-1,$A$47),2)&amp;""",")</f>
        <v>x"15" &amp; x"0080" &amp; x"8000" when x"CF",</v>
      </c>
      <c r="L205" t="str">
        <f t="array" ref="L205">IF(ROW(L205)-ROW($A$51)-1&gt;=$A$47*$A$48,IF(ROW(L205)-ROW($A$51)-1=$A$47*$A$48,"when others =&gt; data := (others =&gt; '0');","--"),"when x"""&amp;DEC2HEX(($A$49*INT((ROW(L205)-ROW($A$51)-1)/$A$47))+MOD(ROW(L205)-ROW($A$51)-1,$A$47),2)&amp;""" =&gt; data := "&amp;"x"""&amp;DEC2HEX(IF(MOD(ROW(L205)-ROW($A$51)-1,$A$47)=$A$47-1,128,0)+HEX2DEC(INDEX(table,1+MOD(ROW(L205)-ROW($A$51)-1,$A$47),1)),2)&amp;""" &amp; x"""&amp;INDEX(table,1+MOD(ROW(L205)-ROW($A$51)-1,$A$47),2+INT((ROW(L205)-ROW($A$51)-1)/$A$47))&amp;""" &amp; x"""&amp;INDEX(table,1+MOD(ROW(L205)-ROW($A$51)-1,$A$47),2+$A$48)&amp;""";")</f>
        <v>when x"CF" =&gt; data := x"15" &amp; x"0080" &amp; x"8000";</v>
      </c>
    </row>
    <row r="206" spans="2:12" x14ac:dyDescent="0.25">
      <c r="B206" t="str">
        <f t="array" ref="B206">IF(ROW(B206)-ROW($A$51)-1&gt;=$A$47*$A$48,IF(ROW(B206)-ROW($A$51)-1=$A$47*$A$48,"(others =&gt; '0') when others;","--"),"x"""&amp;DEC2HEX(IF(MOD(ROW(B206)-ROW($A$51)-1,$A$47)=$A$47-1,128,0)+HEX2DEC(INDEX(table,1+MOD(ROW(B206)-ROW($A$51)-1,$A$47),1)),2)&amp;""" &amp; x"""&amp;INDEX(table,1+MOD(ROW(B206)-ROW($A$51)-1,$A$47),2+INT((ROW(B206)-ROW($A$51)-1)/$A$47))&amp;""" &amp; x"""&amp;INDEX(table,1+MOD(ROW(B206)-ROW($A$51)-1,$A$47),2+$A$48)&amp;""" when x"""&amp;DEC2HEX(($A$49*INT((ROW(B206)-ROW($A$51)-1)/$A$47))+MOD(ROW(B206)-ROW($A$51)-1,$A$47),2)&amp;""",")</f>
        <v>x"16" &amp; x"1041" &amp; x"C000" when x"D0",</v>
      </c>
      <c r="L206" t="str">
        <f t="array" ref="L206">IF(ROW(L206)-ROW($A$51)-1&gt;=$A$47*$A$48,IF(ROW(L206)-ROW($A$51)-1=$A$47*$A$48,"when others =&gt; data := (others =&gt; '0');","--"),"when x"""&amp;DEC2HEX(($A$49*INT((ROW(L206)-ROW($A$51)-1)/$A$47))+MOD(ROW(L206)-ROW($A$51)-1,$A$47),2)&amp;""" =&gt; data := "&amp;"x"""&amp;DEC2HEX(IF(MOD(ROW(L206)-ROW($A$51)-1,$A$47)=$A$47-1,128,0)+HEX2DEC(INDEX(table,1+MOD(ROW(L206)-ROW($A$51)-1,$A$47),1)),2)&amp;""" &amp; x"""&amp;INDEX(table,1+MOD(ROW(L206)-ROW($A$51)-1,$A$47),2+INT((ROW(L206)-ROW($A$51)-1)/$A$47))&amp;""" &amp; x"""&amp;INDEX(table,1+MOD(ROW(L206)-ROW($A$51)-1,$A$47),2+$A$48)&amp;""";")</f>
        <v>when x"D0" =&gt; data := x"16" &amp; x"1041" &amp; x"C000";</v>
      </c>
    </row>
    <row r="207" spans="2:12" x14ac:dyDescent="0.25">
      <c r="B207" t="str">
        <f t="array" ref="B207">IF(ROW(B207)-ROW($A$51)-1&gt;=$A$47*$A$48,IF(ROW(B207)-ROW($A$51)-1=$A$47*$A$48,"(others =&gt; '0') when others;","--"),"x"""&amp;DEC2HEX(IF(MOD(ROW(B207)-ROW($A$51)-1,$A$47)=$A$47-1,128,0)+HEX2DEC(INDEX(table,1+MOD(ROW(B207)-ROW($A$51)-1,$A$47),1)),2)&amp;""" &amp; x"""&amp;INDEX(table,1+MOD(ROW(B207)-ROW($A$51)-1,$A$47),2+INT((ROW(B207)-ROW($A$51)-1)/$A$47))&amp;""" &amp; x"""&amp;INDEX(table,1+MOD(ROW(B207)-ROW($A$51)-1,$A$47),2+$A$48)&amp;""" when x"""&amp;DEC2HEX(($A$49*INT((ROW(B207)-ROW($A$51)-1)/$A$47))+MOD(ROW(B207)-ROW($A$51)-1,$A$47),2)&amp;""",")</f>
        <v>x"18" &amp; x"01E8" &amp; x"FC00" when x"D1",</v>
      </c>
      <c r="L207" t="str">
        <f t="array" ref="L207">IF(ROW(L207)-ROW($A$51)-1&gt;=$A$47*$A$48,IF(ROW(L207)-ROW($A$51)-1=$A$47*$A$48,"when others =&gt; data := (others =&gt; '0');","--"),"when x"""&amp;DEC2HEX(($A$49*INT((ROW(L207)-ROW($A$51)-1)/$A$47))+MOD(ROW(L207)-ROW($A$51)-1,$A$47),2)&amp;""" =&gt; data := "&amp;"x"""&amp;DEC2HEX(IF(MOD(ROW(L207)-ROW($A$51)-1,$A$47)=$A$47-1,128,0)+HEX2DEC(INDEX(table,1+MOD(ROW(L207)-ROW($A$51)-1,$A$47),1)),2)&amp;""" &amp; x"""&amp;INDEX(table,1+MOD(ROW(L207)-ROW($A$51)-1,$A$47),2+INT((ROW(L207)-ROW($A$51)-1)/$A$47))&amp;""" &amp; x"""&amp;INDEX(table,1+MOD(ROW(L207)-ROW($A$51)-1,$A$47),2+$A$48)&amp;""";")</f>
        <v>when x"D1" =&gt; data := x"18" &amp; x"01E8" &amp; x"FC00";</v>
      </c>
    </row>
    <row r="208" spans="2:12" x14ac:dyDescent="0.25">
      <c r="B208" t="str">
        <f t="array" ref="B208">IF(ROW(B208)-ROW($A$51)-1&gt;=$A$47*$A$48,IF(ROW(B208)-ROW($A$51)-1=$A$47*$A$48,"(others =&gt; '0') when others;","--"),"x"""&amp;DEC2HEX(IF(MOD(ROW(B208)-ROW($A$51)-1,$A$47)=$A$47-1,128,0)+HEX2DEC(INDEX(table,1+MOD(ROW(B208)-ROW($A$51)-1,$A$47),1)),2)&amp;""" &amp; x"""&amp;INDEX(table,1+MOD(ROW(B208)-ROW($A$51)-1,$A$47),2+INT((ROW(B208)-ROW($A$51)-1)/$A$47))&amp;""" &amp; x"""&amp;INDEX(table,1+MOD(ROW(B208)-ROW($A$51)-1,$A$47),2+$A$48)&amp;""" when x"""&amp;DEC2HEX(($A$49*INT((ROW(B208)-ROW($A$51)-1)/$A$47))+MOD(ROW(B208)-ROW($A$51)-1,$A$47),2)&amp;""",")</f>
        <v>x"19" &amp; x"6401" &amp; x"8000" when x"D2",</v>
      </c>
      <c r="L208" t="str">
        <f t="array" ref="L208">IF(ROW(L208)-ROW($A$51)-1&gt;=$A$47*$A$48,IF(ROW(L208)-ROW($A$51)-1=$A$47*$A$48,"when others =&gt; data := (others =&gt; '0');","--"),"when x"""&amp;DEC2HEX(($A$49*INT((ROW(L208)-ROW($A$51)-1)/$A$47))+MOD(ROW(L208)-ROW($A$51)-1,$A$47),2)&amp;""" =&gt; data := "&amp;"x"""&amp;DEC2HEX(IF(MOD(ROW(L208)-ROW($A$51)-1,$A$47)=$A$47-1,128,0)+HEX2DEC(INDEX(table,1+MOD(ROW(L208)-ROW($A$51)-1,$A$47),1)),2)&amp;""" &amp; x"""&amp;INDEX(table,1+MOD(ROW(L208)-ROW($A$51)-1,$A$47),2+INT((ROW(L208)-ROW($A$51)-1)/$A$47))&amp;""" &amp; x"""&amp;INDEX(table,1+MOD(ROW(L208)-ROW($A$51)-1,$A$47),2+$A$48)&amp;""";")</f>
        <v>when x"D2" =&gt; data := x"19" &amp; x"6401" &amp; x"8000";</v>
      </c>
    </row>
    <row r="209" spans="2:12" x14ac:dyDescent="0.25">
      <c r="B209" t="str">
        <f t="array" ref="B209">IF(ROW(B209)-ROW($A$51)-1&gt;=$A$47*$A$48,IF(ROW(B209)-ROW($A$51)-1=$A$47*$A$48,"(others =&gt; '0') when others;","--"),"x"""&amp;DEC2HEX(IF(MOD(ROW(B209)-ROW($A$51)-1,$A$47)=$A$47-1,128,0)+HEX2DEC(INDEX(table,1+MOD(ROW(B209)-ROW($A$51)-1,$A$47),1)),2)&amp;""" &amp; x"""&amp;INDEX(table,1+MOD(ROW(B209)-ROW($A$51)-1,$A$47),2+INT((ROW(B209)-ROW($A$51)-1)/$A$47))&amp;""" &amp; x"""&amp;INDEX(table,1+MOD(ROW(B209)-ROW($A$51)-1,$A$47),2+$A$48)&amp;""" when x"""&amp;DEC2HEX(($A$49*INT((ROW(B209)-ROW($A$51)-1)/$A$47))+MOD(ROW(B209)-ROW($A$51)-1,$A$47),2)&amp;""",")</f>
        <v>x"1A" &amp; x"65E9" &amp; x"8000" when x"D3",</v>
      </c>
      <c r="L209" t="str">
        <f t="array" ref="L209">IF(ROW(L209)-ROW($A$51)-1&gt;=$A$47*$A$48,IF(ROW(L209)-ROW($A$51)-1=$A$47*$A$48,"when others =&gt; data := (others =&gt; '0');","--"),"when x"""&amp;DEC2HEX(($A$49*INT((ROW(L209)-ROW($A$51)-1)/$A$47))+MOD(ROW(L209)-ROW($A$51)-1,$A$47),2)&amp;""" =&gt; data := "&amp;"x"""&amp;DEC2HEX(IF(MOD(ROW(L209)-ROW($A$51)-1,$A$47)=$A$47-1,128,0)+HEX2DEC(INDEX(table,1+MOD(ROW(L209)-ROW($A$51)-1,$A$47),1)),2)&amp;""" &amp; x"""&amp;INDEX(table,1+MOD(ROW(L209)-ROW($A$51)-1,$A$47),2+INT((ROW(L209)-ROW($A$51)-1)/$A$47))&amp;""" &amp; x"""&amp;INDEX(table,1+MOD(ROW(L209)-ROW($A$51)-1,$A$47),2+$A$48)&amp;""";")</f>
        <v>when x"D3" =&gt; data := x"1A" &amp; x"65E9" &amp; x"8000";</v>
      </c>
    </row>
    <row r="210" spans="2:12" x14ac:dyDescent="0.25">
      <c r="B210" t="str">
        <f t="array" ref="B210">IF(ROW(B210)-ROW($A$51)-1&gt;=$A$47*$A$48,IF(ROW(B210)-ROW($A$51)-1=$A$47*$A$48,"(others =&gt; '0') when others;","--"),"x"""&amp;DEC2HEX(IF(MOD(ROW(B210)-ROW($A$51)-1,$A$47)=$A$47-1,128,0)+HEX2DEC(INDEX(table,1+MOD(ROW(B210)-ROW($A$51)-1,$A$47),1)),2)&amp;""" &amp; x"""&amp;INDEX(table,1+MOD(ROW(B210)-ROW($A$51)-1,$A$47),2+INT((ROW(B210)-ROW($A$51)-1)/$A$47))&amp;""" &amp; x"""&amp;INDEX(table,1+MOD(ROW(B210)-ROW($A$51)-1,$A$47),2+$A$48)&amp;""" when x"""&amp;DEC2HEX(($A$49*INT((ROW(B210)-ROW($A$51)-1)/$A$47))+MOD(ROW(B210)-ROW($A$51)-1,$A$47),2)&amp;""",")</f>
        <v>x"28" &amp; x"FFFF" &amp; x"0000" when x"D4",</v>
      </c>
      <c r="L210" t="str">
        <f t="array" ref="L210">IF(ROW(L210)-ROW($A$51)-1&gt;=$A$47*$A$48,IF(ROW(L210)-ROW($A$51)-1=$A$47*$A$48,"when others =&gt; data := (others =&gt; '0');","--"),"when x"""&amp;DEC2HEX(($A$49*INT((ROW(L210)-ROW($A$51)-1)/$A$47))+MOD(ROW(L210)-ROW($A$51)-1,$A$47),2)&amp;""" =&gt; data := "&amp;"x"""&amp;DEC2HEX(IF(MOD(ROW(L210)-ROW($A$51)-1,$A$47)=$A$47-1,128,0)+HEX2DEC(INDEX(table,1+MOD(ROW(L210)-ROW($A$51)-1,$A$47),1)),2)&amp;""" &amp; x"""&amp;INDEX(table,1+MOD(ROW(L210)-ROW($A$51)-1,$A$47),2+INT((ROW(L210)-ROW($A$51)-1)/$A$47))&amp;""" &amp; x"""&amp;INDEX(table,1+MOD(ROW(L210)-ROW($A$51)-1,$A$47),2+$A$48)&amp;""";")</f>
        <v>when x"D4" =&gt; data := x"28" &amp; x"FFFF" &amp; x"0000";</v>
      </c>
    </row>
    <row r="211" spans="2:12" x14ac:dyDescent="0.25">
      <c r="B211" t="str">
        <f t="array" ref="B211">IF(ROW(B211)-ROW($A$51)-1&gt;=$A$47*$A$48,IF(ROW(B211)-ROW($A$51)-1=$A$47*$A$48,"(others =&gt; '0') when others;","--"),"x"""&amp;DEC2HEX(IF(MOD(ROW(B211)-ROW($A$51)-1,$A$47)=$A$47-1,128,0)+HEX2DEC(INDEX(table,1+MOD(ROW(B211)-ROW($A$51)-1,$A$47),1)),2)&amp;""" &amp; x"""&amp;INDEX(table,1+MOD(ROW(B211)-ROW($A$51)-1,$A$47),2+INT((ROW(B211)-ROW($A$51)-1)/$A$47))&amp;""" &amp; x"""&amp;INDEX(table,1+MOD(ROW(B211)-ROW($A$51)-1,$A$47),2+$A$48)&amp;""" when x"""&amp;DEC2HEX(($A$49*INT((ROW(B211)-ROW($A$51)-1)/$A$47))+MOD(ROW(B211)-ROW($A$51)-1,$A$47),2)&amp;""",")</f>
        <v>x"4E" &amp; x"9800" &amp; x"66FF" when x"D5",</v>
      </c>
      <c r="L211" t="str">
        <f t="array" ref="L211">IF(ROW(L211)-ROW($A$51)-1&gt;=$A$47*$A$48,IF(ROW(L211)-ROW($A$51)-1=$A$47*$A$48,"when others =&gt; data := (others =&gt; '0');","--"),"when x"""&amp;DEC2HEX(($A$49*INT((ROW(L211)-ROW($A$51)-1)/$A$47))+MOD(ROW(L211)-ROW($A$51)-1,$A$47),2)&amp;""" =&gt; data := "&amp;"x"""&amp;DEC2HEX(IF(MOD(ROW(L211)-ROW($A$51)-1,$A$47)=$A$47-1,128,0)+HEX2DEC(INDEX(table,1+MOD(ROW(L211)-ROW($A$51)-1,$A$47),1)),2)&amp;""" &amp; x"""&amp;INDEX(table,1+MOD(ROW(L211)-ROW($A$51)-1,$A$47),2+INT((ROW(L211)-ROW($A$51)-1)/$A$47))&amp;""" &amp; x"""&amp;INDEX(table,1+MOD(ROW(L211)-ROW($A$51)-1,$A$47),2+$A$48)&amp;""";")</f>
        <v>when x"D5" =&gt; data := x"4E" &amp; x"9800" &amp; x"66FF";</v>
      </c>
    </row>
    <row r="212" spans="2:12" x14ac:dyDescent="0.25">
      <c r="B212" t="str">
        <f t="array" ref="B212">IF(ROW(B212)-ROW($A$51)-1&gt;=$A$47*$A$48,IF(ROW(B212)-ROW($A$51)-1=$A$47*$A$48,"(others =&gt; '0') when others;","--"),"x"""&amp;DEC2HEX(IF(MOD(ROW(B212)-ROW($A$51)-1,$A$47)=$A$47-1,128,0)+HEX2DEC(INDEX(table,1+MOD(ROW(B212)-ROW($A$51)-1,$A$47),1)),2)&amp;""" &amp; x"""&amp;INDEX(table,1+MOD(ROW(B212)-ROW($A$51)-1,$A$47),2+INT((ROW(B212)-ROW($A$51)-1)/$A$47))&amp;""" &amp; x"""&amp;INDEX(table,1+MOD(ROW(B212)-ROW($A$51)-1,$A$47),2+$A$48)&amp;""" when x"""&amp;DEC2HEX(($A$49*INT((ROW(B212)-ROW($A$51)-1)/$A$47))+MOD(ROW(B212)-ROW($A$51)-1,$A$47),2)&amp;""",")</f>
        <v>x"CF" &amp; x"1100" &amp; x"666F" when x"D6",</v>
      </c>
      <c r="L212" t="str">
        <f t="array" ref="L212">IF(ROW(L212)-ROW($A$51)-1&gt;=$A$47*$A$48,IF(ROW(L212)-ROW($A$51)-1=$A$47*$A$48,"when others =&gt; data := (others =&gt; '0');","--"),"when x"""&amp;DEC2HEX(($A$49*INT((ROW(L212)-ROW($A$51)-1)/$A$47))+MOD(ROW(L212)-ROW($A$51)-1,$A$47),2)&amp;""" =&gt; data := "&amp;"x"""&amp;DEC2HEX(IF(MOD(ROW(L212)-ROW($A$51)-1,$A$47)=$A$47-1,128,0)+HEX2DEC(INDEX(table,1+MOD(ROW(L212)-ROW($A$51)-1,$A$47),1)),2)&amp;""" &amp; x"""&amp;INDEX(table,1+MOD(ROW(L212)-ROW($A$51)-1,$A$47),2+INT((ROW(L212)-ROW($A$51)-1)/$A$47))&amp;""" &amp; x"""&amp;INDEX(table,1+MOD(ROW(L212)-ROW($A$51)-1,$A$47),2+$A$48)&amp;""";")</f>
        <v>when x"D6" =&gt; data := x"CF" &amp; x"1100" &amp; x"666F";</v>
      </c>
    </row>
    <row r="213" spans="2:12" x14ac:dyDescent="0.25">
      <c r="B213" t="str">
        <f t="array" ref="B213">IF(ROW(B213)-ROW($A$51)-1&gt;=$A$47*$A$48,IF(ROW(B213)-ROW($A$51)-1=$A$47*$A$48,"(others =&gt; '0') when others;","--"),"x"""&amp;DEC2HEX(IF(MOD(ROW(B213)-ROW($A$51)-1,$A$47)=$A$47-1,128,0)+HEX2DEC(INDEX(table,1+MOD(ROW(B213)-ROW($A$51)-1,$A$47),1)),2)&amp;""" &amp; x"""&amp;INDEX(table,1+MOD(ROW(B213)-ROW($A$51)-1,$A$47),2+INT((ROW(B213)-ROW($A$51)-1)/$A$47))&amp;""" &amp; x"""&amp;INDEX(table,1+MOD(ROW(B213)-ROW($A$51)-1,$A$47),2+$A$48)&amp;""" when x"""&amp;DEC2HEX(($A$49*INT((ROW(B213)-ROW($A$51)-1)/$A$47))+MOD(ROW(B213)-ROW($A$51)-1,$A$47),2)&amp;""",")</f>
        <v>x"06" &amp; x"1000" &amp; x"1000" when x"E0",</v>
      </c>
      <c r="L213" t="str">
        <f t="array" ref="L213">IF(ROW(L213)-ROW($A$51)-1&gt;=$A$47*$A$48,IF(ROW(L213)-ROW($A$51)-1=$A$47*$A$48,"when others =&gt; data := (others =&gt; '0');","--"),"when x"""&amp;DEC2HEX(($A$49*INT((ROW(L213)-ROW($A$51)-1)/$A$47))+MOD(ROW(L213)-ROW($A$51)-1,$A$47),2)&amp;""" =&gt; data := "&amp;"x"""&amp;DEC2HEX(IF(MOD(ROW(L213)-ROW($A$51)-1,$A$47)=$A$47-1,128,0)+HEX2DEC(INDEX(table,1+MOD(ROW(L213)-ROW($A$51)-1,$A$47),1)),2)&amp;""" &amp; x"""&amp;INDEX(table,1+MOD(ROW(L213)-ROW($A$51)-1,$A$47),2+INT((ROW(L213)-ROW($A$51)-1)/$A$47))&amp;""" &amp; x"""&amp;INDEX(table,1+MOD(ROW(L213)-ROW($A$51)-1,$A$47),2+$A$48)&amp;""";")</f>
        <v>when x"E0" =&gt; data := x"06" &amp; x"1000" &amp; x"1000";</v>
      </c>
    </row>
    <row r="214" spans="2:12" x14ac:dyDescent="0.25">
      <c r="B214" t="str">
        <f t="array" ref="B214">IF(ROW(B214)-ROW($A$51)-1&gt;=$A$47*$A$48,IF(ROW(B214)-ROW($A$51)-1=$A$47*$A$48,"(others =&gt; '0') when others;","--"),"x"""&amp;DEC2HEX(IF(MOD(ROW(B214)-ROW($A$51)-1,$A$47)=$A$47-1,128,0)+HEX2DEC(INDEX(table,1+MOD(ROW(B214)-ROW($A$51)-1,$A$47),1)),2)&amp;""" &amp; x"""&amp;INDEX(table,1+MOD(ROW(B214)-ROW($A$51)-1,$A$47),2+INT((ROW(B214)-ROW($A$51)-1)/$A$47))&amp;""" &amp; x"""&amp;INDEX(table,1+MOD(ROW(B214)-ROW($A$51)-1,$A$47),2+$A$48)&amp;""" when x"""&amp;DEC2HEX(($A$49*INT((ROW(B214)-ROW($A$51)-1)/$A$47))+MOD(ROW(B214)-ROW($A$51)-1,$A$47),2)&amp;""",")</f>
        <v>x"07" &amp; x"0000" &amp; x"8000" when x"E1",</v>
      </c>
      <c r="L214" t="str">
        <f t="array" ref="L214">IF(ROW(L214)-ROW($A$51)-1&gt;=$A$47*$A$48,IF(ROW(L214)-ROW($A$51)-1=$A$47*$A$48,"when others =&gt; data := (others =&gt; '0');","--"),"when x"""&amp;DEC2HEX(($A$49*INT((ROW(L214)-ROW($A$51)-1)/$A$47))+MOD(ROW(L214)-ROW($A$51)-1,$A$47),2)&amp;""" =&gt; data := "&amp;"x"""&amp;DEC2HEX(IF(MOD(ROW(L214)-ROW($A$51)-1,$A$47)=$A$47-1,128,0)+HEX2DEC(INDEX(table,1+MOD(ROW(L214)-ROW($A$51)-1,$A$47),1)),2)&amp;""" &amp; x"""&amp;INDEX(table,1+MOD(ROW(L214)-ROW($A$51)-1,$A$47),2+INT((ROW(L214)-ROW($A$51)-1)/$A$47))&amp;""" &amp; x"""&amp;INDEX(table,1+MOD(ROW(L214)-ROW($A$51)-1,$A$47),2+$A$48)&amp;""";")</f>
        <v>when x"E1" =&gt; data := x"07" &amp; x"0000" &amp; x"8000";</v>
      </c>
    </row>
    <row r="215" spans="2:12" x14ac:dyDescent="0.25">
      <c r="B215" t="str">
        <f t="array" ref="B215">IF(ROW(B215)-ROW($A$51)-1&gt;=$A$47*$A$48,IF(ROW(B215)-ROW($A$51)-1=$A$47*$A$48,"(others =&gt; '0') when others;","--"),"x"""&amp;DEC2HEX(IF(MOD(ROW(B215)-ROW($A$51)-1,$A$47)=$A$47-1,128,0)+HEX2DEC(INDEX(table,1+MOD(ROW(B215)-ROW($A$51)-1,$A$47),1)),2)&amp;""" &amp; x"""&amp;INDEX(table,1+MOD(ROW(B215)-ROW($A$51)-1,$A$47),2+INT((ROW(B215)-ROW($A$51)-1)/$A$47))&amp;""" &amp; x"""&amp;INDEX(table,1+MOD(ROW(B215)-ROW($A$51)-1,$A$47),2+$A$48)&amp;""" when x"""&amp;DEC2HEX(($A$49*INT((ROW(B215)-ROW($A$51)-1)/$A$47))+MOD(ROW(B215)-ROW($A$51)-1,$A$47),2)&amp;""",")</f>
        <v>x"08" &amp; x"1145" &amp; x"1000" when x"E2",</v>
      </c>
      <c r="L215" t="str">
        <f t="array" ref="L215">IF(ROW(L215)-ROW($A$51)-1&gt;=$A$47*$A$48,IF(ROW(L215)-ROW($A$51)-1=$A$47*$A$48,"when others =&gt; data := (others =&gt; '0');","--"),"when x"""&amp;DEC2HEX(($A$49*INT((ROW(L215)-ROW($A$51)-1)/$A$47))+MOD(ROW(L215)-ROW($A$51)-1,$A$47),2)&amp;""" =&gt; data := "&amp;"x"""&amp;DEC2HEX(IF(MOD(ROW(L215)-ROW($A$51)-1,$A$47)=$A$47-1,128,0)+HEX2DEC(INDEX(table,1+MOD(ROW(L215)-ROW($A$51)-1,$A$47),1)),2)&amp;""" &amp; x"""&amp;INDEX(table,1+MOD(ROW(L215)-ROW($A$51)-1,$A$47),2+INT((ROW(L215)-ROW($A$51)-1)/$A$47))&amp;""" &amp; x"""&amp;INDEX(table,1+MOD(ROW(L215)-ROW($A$51)-1,$A$47),2+$A$48)&amp;""";")</f>
        <v>when x"E2" =&gt; data := x"08" &amp; x"1145" &amp; x"1000";</v>
      </c>
    </row>
    <row r="216" spans="2:12" x14ac:dyDescent="0.25">
      <c r="B216" t="str">
        <f t="array" ref="B216">IF(ROW(B216)-ROW($A$51)-1&gt;=$A$47*$A$48,IF(ROW(B216)-ROW($A$51)-1=$A$47*$A$48,"(others =&gt; '0') when others;","--"),"x"""&amp;DEC2HEX(IF(MOD(ROW(B216)-ROW($A$51)-1,$A$47)=$A$47-1,128,0)+HEX2DEC(INDEX(table,1+MOD(ROW(B216)-ROW($A$51)-1,$A$47),1)),2)&amp;""" &amp; x"""&amp;INDEX(table,1+MOD(ROW(B216)-ROW($A$51)-1,$A$47),2+INT((ROW(B216)-ROW($A$51)-1)/$A$47))&amp;""" &amp; x"""&amp;INDEX(table,1+MOD(ROW(B216)-ROW($A$51)-1,$A$47),2+$A$48)&amp;""" when x"""&amp;DEC2HEX(($A$49*INT((ROW(B216)-ROW($A$51)-1)/$A$47))+MOD(ROW(B216)-ROW($A$51)-1,$A$47),2)&amp;""",")</f>
        <v>x"09" &amp; x"0000" &amp; x"8000" when x"E3",</v>
      </c>
      <c r="L216" t="str">
        <f t="array" ref="L216">IF(ROW(L216)-ROW($A$51)-1&gt;=$A$47*$A$48,IF(ROW(L216)-ROW($A$51)-1=$A$47*$A$48,"when others =&gt; data := (others =&gt; '0');","--"),"when x"""&amp;DEC2HEX(($A$49*INT((ROW(L216)-ROW($A$51)-1)/$A$47))+MOD(ROW(L216)-ROW($A$51)-1,$A$47),2)&amp;""" =&gt; data := "&amp;"x"""&amp;DEC2HEX(IF(MOD(ROW(L216)-ROW($A$51)-1,$A$47)=$A$47-1,128,0)+HEX2DEC(INDEX(table,1+MOD(ROW(L216)-ROW($A$51)-1,$A$47),1)),2)&amp;""" &amp; x"""&amp;INDEX(table,1+MOD(ROW(L216)-ROW($A$51)-1,$A$47),2+INT((ROW(L216)-ROW($A$51)-1)/$A$47))&amp;""" &amp; x"""&amp;INDEX(table,1+MOD(ROW(L216)-ROW($A$51)-1,$A$47),2+$A$48)&amp;""";")</f>
        <v>when x"E3" =&gt; data := x"09" &amp; x"0000" &amp; x"8000";</v>
      </c>
    </row>
    <row r="217" spans="2:12" x14ac:dyDescent="0.25">
      <c r="B217" t="str">
        <f t="array" ref="B217">IF(ROW(B217)-ROW($A$51)-1&gt;=$A$47*$A$48,IF(ROW(B217)-ROW($A$51)-1=$A$47*$A$48,"(others =&gt; '0') when others;","--"),"x"""&amp;DEC2HEX(IF(MOD(ROW(B217)-ROW($A$51)-1,$A$47)=$A$47-1,128,0)+HEX2DEC(INDEX(table,1+MOD(ROW(B217)-ROW($A$51)-1,$A$47),1)),2)&amp;""" &amp; x"""&amp;INDEX(table,1+MOD(ROW(B217)-ROW($A$51)-1,$A$47),2+INT((ROW(B217)-ROW($A$51)-1)/$A$47))&amp;""" &amp; x"""&amp;INDEX(table,1+MOD(ROW(B217)-ROW($A$51)-1,$A$47),2+$A$48)&amp;""" when x"""&amp;DEC2HEX(($A$49*INT((ROW(B217)-ROW($A$51)-1)/$A$47))+MOD(ROW(B217)-ROW($A$51)-1,$A$47),2)&amp;""",")</f>
        <v>x"0A" &amp; x"9145" &amp; x"1000" when x"E4",</v>
      </c>
      <c r="L217" t="str">
        <f t="array" ref="L217">IF(ROW(L217)-ROW($A$51)-1&gt;=$A$47*$A$48,IF(ROW(L217)-ROW($A$51)-1=$A$47*$A$48,"when others =&gt; data := (others =&gt; '0');","--"),"when x"""&amp;DEC2HEX(($A$49*INT((ROW(L217)-ROW($A$51)-1)/$A$47))+MOD(ROW(L217)-ROW($A$51)-1,$A$47),2)&amp;""" =&gt; data := "&amp;"x"""&amp;DEC2HEX(IF(MOD(ROW(L217)-ROW($A$51)-1,$A$47)=$A$47-1,128,0)+HEX2DEC(INDEX(table,1+MOD(ROW(L217)-ROW($A$51)-1,$A$47),1)),2)&amp;""" &amp; x"""&amp;INDEX(table,1+MOD(ROW(L217)-ROW($A$51)-1,$A$47),2+INT((ROW(L217)-ROW($A$51)-1)/$A$47))&amp;""" &amp; x"""&amp;INDEX(table,1+MOD(ROW(L217)-ROW($A$51)-1,$A$47),2+$A$48)&amp;""";")</f>
        <v>when x"E4" =&gt; data := x"0A" &amp; x"9145" &amp; x"1000";</v>
      </c>
    </row>
    <row r="218" spans="2:12" x14ac:dyDescent="0.25">
      <c r="B218" t="str">
        <f t="array" ref="B218">IF(ROW(B218)-ROW($A$51)-1&gt;=$A$47*$A$48,IF(ROW(B218)-ROW($A$51)-1=$A$47*$A$48,"(others =&gt; '0') when others;","--"),"x"""&amp;DEC2HEX(IF(MOD(ROW(B218)-ROW($A$51)-1,$A$47)=$A$47-1,128,0)+HEX2DEC(INDEX(table,1+MOD(ROW(B218)-ROW($A$51)-1,$A$47),1)),2)&amp;""" &amp; x"""&amp;INDEX(table,1+MOD(ROW(B218)-ROW($A$51)-1,$A$47),2+INT((ROW(B218)-ROW($A$51)-1)/$A$47))&amp;""" &amp; x"""&amp;INDEX(table,1+MOD(ROW(B218)-ROW($A$51)-1,$A$47),2+$A$48)&amp;""" when x"""&amp;DEC2HEX(($A$49*INT((ROW(B218)-ROW($A$51)-1)/$A$47))+MOD(ROW(B218)-ROW($A$51)-1,$A$47),2)&amp;""",")</f>
        <v>x"0B" &amp; x"0007" &amp; x"8000" when x"E5",</v>
      </c>
      <c r="L218" t="str">
        <f t="array" ref="L218">IF(ROW(L218)-ROW($A$51)-1&gt;=$A$47*$A$48,IF(ROW(L218)-ROW($A$51)-1=$A$47*$A$48,"when others =&gt; data := (others =&gt; '0');","--"),"when x"""&amp;DEC2HEX(($A$49*INT((ROW(L218)-ROW($A$51)-1)/$A$47))+MOD(ROW(L218)-ROW($A$51)-1,$A$47),2)&amp;""" =&gt; data := "&amp;"x"""&amp;DEC2HEX(IF(MOD(ROW(L218)-ROW($A$51)-1,$A$47)=$A$47-1,128,0)+HEX2DEC(INDEX(table,1+MOD(ROW(L218)-ROW($A$51)-1,$A$47),1)),2)&amp;""" &amp; x"""&amp;INDEX(table,1+MOD(ROW(L218)-ROW($A$51)-1,$A$47),2+INT((ROW(L218)-ROW($A$51)-1)/$A$47))&amp;""" &amp; x"""&amp;INDEX(table,1+MOD(ROW(L218)-ROW($A$51)-1,$A$47),2+$A$48)&amp;""";")</f>
        <v>when x"E5" =&gt; data := x"0B" &amp; x"0007" &amp; x"8000";</v>
      </c>
    </row>
    <row r="219" spans="2:12" x14ac:dyDescent="0.25">
      <c r="B219" t="str">
        <f t="array" ref="B219">IF(ROW(B219)-ROW($A$51)-1&gt;=$A$47*$A$48,IF(ROW(B219)-ROW($A$51)-1=$A$47*$A$48,"(others =&gt; '0') when others;","--"),"x"""&amp;DEC2HEX(IF(MOD(ROW(B219)-ROW($A$51)-1,$A$47)=$A$47-1,128,0)+HEX2DEC(INDEX(table,1+MOD(ROW(B219)-ROW($A$51)-1,$A$47),1)),2)&amp;""" &amp; x"""&amp;INDEX(table,1+MOD(ROW(B219)-ROW($A$51)-1,$A$47),2+INT((ROW(B219)-ROW($A$51)-1)/$A$47))&amp;""" &amp; x"""&amp;INDEX(table,1+MOD(ROW(B219)-ROW($A$51)-1,$A$47),2+$A$48)&amp;""" when x"""&amp;DEC2HEX(($A$49*INT((ROW(B219)-ROW($A$51)-1)/$A$47))+MOD(ROW(B219)-ROW($A$51)-1,$A$47),2)&amp;""",")</f>
        <v>x"0C" &amp; x"1000" &amp; x"1000" when x"E6",</v>
      </c>
      <c r="L219" t="str">
        <f t="array" ref="L219">IF(ROW(L219)-ROW($A$51)-1&gt;=$A$47*$A$48,IF(ROW(L219)-ROW($A$51)-1=$A$47*$A$48,"when others =&gt; data := (others =&gt; '0');","--"),"when x"""&amp;DEC2HEX(($A$49*INT((ROW(L219)-ROW($A$51)-1)/$A$47))+MOD(ROW(L219)-ROW($A$51)-1,$A$47),2)&amp;""" =&gt; data := "&amp;"x"""&amp;DEC2HEX(IF(MOD(ROW(L219)-ROW($A$51)-1,$A$47)=$A$47-1,128,0)+HEX2DEC(INDEX(table,1+MOD(ROW(L219)-ROW($A$51)-1,$A$47),1)),2)&amp;""" &amp; x"""&amp;INDEX(table,1+MOD(ROW(L219)-ROW($A$51)-1,$A$47),2+INT((ROW(L219)-ROW($A$51)-1)/$A$47))&amp;""" &amp; x"""&amp;INDEX(table,1+MOD(ROW(L219)-ROW($A$51)-1,$A$47),2+$A$48)&amp;""";")</f>
        <v>when x"E6" =&gt; data := x"0C" &amp; x"1000" &amp; x"1000";</v>
      </c>
    </row>
    <row r="220" spans="2:12" x14ac:dyDescent="0.25">
      <c r="B220" t="str">
        <f t="array" ref="B220">IF(ROW(B220)-ROW($A$51)-1&gt;=$A$47*$A$48,IF(ROW(B220)-ROW($A$51)-1=$A$47*$A$48,"(others =&gt; '0') when others;","--"),"x"""&amp;DEC2HEX(IF(MOD(ROW(B220)-ROW($A$51)-1,$A$47)=$A$47-1,128,0)+HEX2DEC(INDEX(table,1+MOD(ROW(B220)-ROW($A$51)-1,$A$47),1)),2)&amp;""" &amp; x"""&amp;INDEX(table,1+MOD(ROW(B220)-ROW($A$51)-1,$A$47),2+INT((ROW(B220)-ROW($A$51)-1)/$A$47))&amp;""" &amp; x"""&amp;INDEX(table,1+MOD(ROW(B220)-ROW($A$51)-1,$A$47),2+$A$48)&amp;""" when x"""&amp;DEC2HEX(($A$49*INT((ROW(B220)-ROW($A$51)-1)/$A$47))+MOD(ROW(B220)-ROW($A$51)-1,$A$47),2)&amp;""",")</f>
        <v>x"0D" &amp; x"0000" &amp; x"8000" when x"E7",</v>
      </c>
      <c r="L220" t="str">
        <f t="array" ref="L220">IF(ROW(L220)-ROW($A$51)-1&gt;=$A$47*$A$48,IF(ROW(L220)-ROW($A$51)-1=$A$47*$A$48,"when others =&gt; data := (others =&gt; '0');","--"),"when x"""&amp;DEC2HEX(($A$49*INT((ROW(L220)-ROW($A$51)-1)/$A$47))+MOD(ROW(L220)-ROW($A$51)-1,$A$47),2)&amp;""" =&gt; data := "&amp;"x"""&amp;DEC2HEX(IF(MOD(ROW(L220)-ROW($A$51)-1,$A$47)=$A$47-1,128,0)+HEX2DEC(INDEX(table,1+MOD(ROW(L220)-ROW($A$51)-1,$A$47),1)),2)&amp;""" &amp; x"""&amp;INDEX(table,1+MOD(ROW(L220)-ROW($A$51)-1,$A$47),2+INT((ROW(L220)-ROW($A$51)-1)/$A$47))&amp;""" &amp; x"""&amp;INDEX(table,1+MOD(ROW(L220)-ROW($A$51)-1,$A$47),2+$A$48)&amp;""";")</f>
        <v>when x"E7" =&gt; data := x"0D" &amp; x"0000" &amp; x"8000";</v>
      </c>
    </row>
    <row r="221" spans="2:12" x14ac:dyDescent="0.25">
      <c r="B221" t="str">
        <f t="array" ref="B221">IF(ROW(B221)-ROW($A$51)-1&gt;=$A$47*$A$48,IF(ROW(B221)-ROW($A$51)-1=$A$47*$A$48,"(others =&gt; '0') when others;","--"),"x"""&amp;DEC2HEX(IF(MOD(ROW(B221)-ROW($A$51)-1,$A$47)=$A$47-1,128,0)+HEX2DEC(INDEX(table,1+MOD(ROW(B221)-ROW($A$51)-1,$A$47),1)),2)&amp;""" &amp; x"""&amp;INDEX(table,1+MOD(ROW(B221)-ROW($A$51)-1,$A$47),2+INT((ROW(B221)-ROW($A$51)-1)/$A$47))&amp;""" &amp; x"""&amp;INDEX(table,1+MOD(ROW(B221)-ROW($A$51)-1,$A$47),2+$A$48)&amp;""" when x"""&amp;DEC2HEX(($A$49*INT((ROW(B221)-ROW($A$51)-1)/$A$47))+MOD(ROW(B221)-ROW($A$51)-1,$A$47),2)&amp;""",")</f>
        <v>x"0E" &amp; x"1000" &amp; x"1000" when x"E8",</v>
      </c>
      <c r="L221" t="str">
        <f t="array" ref="L221">IF(ROW(L221)-ROW($A$51)-1&gt;=$A$47*$A$48,IF(ROW(L221)-ROW($A$51)-1=$A$47*$A$48,"when others =&gt; data := (others =&gt; '0');","--"),"when x"""&amp;DEC2HEX(($A$49*INT((ROW(L221)-ROW($A$51)-1)/$A$47))+MOD(ROW(L221)-ROW($A$51)-1,$A$47),2)&amp;""" =&gt; data := "&amp;"x"""&amp;DEC2HEX(IF(MOD(ROW(L221)-ROW($A$51)-1,$A$47)=$A$47-1,128,0)+HEX2DEC(INDEX(table,1+MOD(ROW(L221)-ROW($A$51)-1,$A$47),1)),2)&amp;""" &amp; x"""&amp;INDEX(table,1+MOD(ROW(L221)-ROW($A$51)-1,$A$47),2+INT((ROW(L221)-ROW($A$51)-1)/$A$47))&amp;""" &amp; x"""&amp;INDEX(table,1+MOD(ROW(L221)-ROW($A$51)-1,$A$47),2+$A$48)&amp;""";")</f>
        <v>when x"E8" =&gt; data := x"0E" &amp; x"1000" &amp; x"1000";</v>
      </c>
    </row>
    <row r="222" spans="2:12" x14ac:dyDescent="0.25">
      <c r="B222" t="str">
        <f t="array" ref="B222">IF(ROW(B222)-ROW($A$51)-1&gt;=$A$47*$A$48,IF(ROW(B222)-ROW($A$51)-1=$A$47*$A$48,"(others =&gt; '0') when others;","--"),"x"""&amp;DEC2HEX(IF(MOD(ROW(B222)-ROW($A$51)-1,$A$47)=$A$47-1,128,0)+HEX2DEC(INDEX(table,1+MOD(ROW(B222)-ROW($A$51)-1,$A$47),1)),2)&amp;""" &amp; x"""&amp;INDEX(table,1+MOD(ROW(B222)-ROW($A$51)-1,$A$47),2+INT((ROW(B222)-ROW($A$51)-1)/$A$47))&amp;""" &amp; x"""&amp;INDEX(table,1+MOD(ROW(B222)-ROW($A$51)-1,$A$47),2+$A$48)&amp;""" when x"""&amp;DEC2HEX(($A$49*INT((ROW(B222)-ROW($A$51)-1)/$A$47))+MOD(ROW(B222)-ROW($A$51)-1,$A$47),2)&amp;""",")</f>
        <v>x"0F" &amp; x"0000" &amp; x"8000" when x"E9",</v>
      </c>
      <c r="L222" t="str">
        <f t="array" ref="L222">IF(ROW(L222)-ROW($A$51)-1&gt;=$A$47*$A$48,IF(ROW(L222)-ROW($A$51)-1=$A$47*$A$48,"when others =&gt; data := (others =&gt; '0');","--"),"when x"""&amp;DEC2HEX(($A$49*INT((ROW(L222)-ROW($A$51)-1)/$A$47))+MOD(ROW(L222)-ROW($A$51)-1,$A$47),2)&amp;""" =&gt; data := "&amp;"x"""&amp;DEC2HEX(IF(MOD(ROW(L222)-ROW($A$51)-1,$A$47)=$A$47-1,128,0)+HEX2DEC(INDEX(table,1+MOD(ROW(L222)-ROW($A$51)-1,$A$47),1)),2)&amp;""" &amp; x"""&amp;INDEX(table,1+MOD(ROW(L222)-ROW($A$51)-1,$A$47),2+INT((ROW(L222)-ROW($A$51)-1)/$A$47))&amp;""" &amp; x"""&amp;INDEX(table,1+MOD(ROW(L222)-ROW($A$51)-1,$A$47),2+$A$48)&amp;""";")</f>
        <v>when x"E9" =&gt; data := x"0F" &amp; x"0000" &amp; x"8000";</v>
      </c>
    </row>
    <row r="223" spans="2:12" x14ac:dyDescent="0.25">
      <c r="B223" t="str">
        <f t="array" ref="B223">IF(ROW(B223)-ROW($A$51)-1&gt;=$A$47*$A$48,IF(ROW(B223)-ROW($A$51)-1=$A$47*$A$48,"(others =&gt; '0') when others;","--"),"x"""&amp;DEC2HEX(IF(MOD(ROW(B223)-ROW($A$51)-1,$A$47)=$A$47-1,128,0)+HEX2DEC(INDEX(table,1+MOD(ROW(B223)-ROW($A$51)-1,$A$47),1)),2)&amp;""" &amp; x"""&amp;INDEX(table,1+MOD(ROW(B223)-ROW($A$51)-1,$A$47),2+INT((ROW(B223)-ROW($A$51)-1)/$A$47))&amp;""" &amp; x"""&amp;INDEX(table,1+MOD(ROW(B223)-ROW($A$51)-1,$A$47),2+$A$48)&amp;""" when x"""&amp;DEC2HEX(($A$49*INT((ROW(B223)-ROW($A$51)-1)/$A$47))+MOD(ROW(B223)-ROW($A$51)-1,$A$47),2)&amp;""",")</f>
        <v>x"10" &amp; x"1000" &amp; x"1000" when x"EA",</v>
      </c>
      <c r="L223" t="str">
        <f t="array" ref="L223">IF(ROW(L223)-ROW($A$51)-1&gt;=$A$47*$A$48,IF(ROW(L223)-ROW($A$51)-1=$A$47*$A$48,"when others =&gt; data := (others =&gt; '0');","--"),"when x"""&amp;DEC2HEX(($A$49*INT((ROW(L223)-ROW($A$51)-1)/$A$47))+MOD(ROW(L223)-ROW($A$51)-1,$A$47),2)&amp;""" =&gt; data := "&amp;"x"""&amp;DEC2HEX(IF(MOD(ROW(L223)-ROW($A$51)-1,$A$47)=$A$47-1,128,0)+HEX2DEC(INDEX(table,1+MOD(ROW(L223)-ROW($A$51)-1,$A$47),1)),2)&amp;""" &amp; x"""&amp;INDEX(table,1+MOD(ROW(L223)-ROW($A$51)-1,$A$47),2+INT((ROW(L223)-ROW($A$51)-1)/$A$47))&amp;""" &amp; x"""&amp;INDEX(table,1+MOD(ROW(L223)-ROW($A$51)-1,$A$47),2+$A$48)&amp;""";")</f>
        <v>when x"EA" =&gt; data := x"10" &amp; x"1000" &amp; x"1000";</v>
      </c>
    </row>
    <row r="224" spans="2:12" x14ac:dyDescent="0.25">
      <c r="B224" t="str">
        <f t="array" ref="B224">IF(ROW(B224)-ROW($A$51)-1&gt;=$A$47*$A$48,IF(ROW(B224)-ROW($A$51)-1=$A$47*$A$48,"(others =&gt; '0') when others;","--"),"x"""&amp;DEC2HEX(IF(MOD(ROW(B224)-ROW($A$51)-1,$A$47)=$A$47-1,128,0)+HEX2DEC(INDEX(table,1+MOD(ROW(B224)-ROW($A$51)-1,$A$47),1)),2)&amp;""" &amp; x"""&amp;INDEX(table,1+MOD(ROW(B224)-ROW($A$51)-1,$A$47),2+INT((ROW(B224)-ROW($A$51)-1)/$A$47))&amp;""" &amp; x"""&amp;INDEX(table,1+MOD(ROW(B224)-ROW($A$51)-1,$A$47),2+$A$48)&amp;""" when x"""&amp;DEC2HEX(($A$49*INT((ROW(B224)-ROW($A$51)-1)/$A$47))+MOD(ROW(B224)-ROW($A$51)-1,$A$47),2)&amp;""",")</f>
        <v>x"11" &amp; x"0000" &amp; x"8000" when x"EB",</v>
      </c>
      <c r="L224" t="str">
        <f t="array" ref="L224">IF(ROW(L224)-ROW($A$51)-1&gt;=$A$47*$A$48,IF(ROW(L224)-ROW($A$51)-1=$A$47*$A$48,"when others =&gt; data := (others =&gt; '0');","--"),"when x"""&amp;DEC2HEX(($A$49*INT((ROW(L224)-ROW($A$51)-1)/$A$47))+MOD(ROW(L224)-ROW($A$51)-1,$A$47),2)&amp;""" =&gt; data := "&amp;"x"""&amp;DEC2HEX(IF(MOD(ROW(L224)-ROW($A$51)-1,$A$47)=$A$47-1,128,0)+HEX2DEC(INDEX(table,1+MOD(ROW(L224)-ROW($A$51)-1,$A$47),1)),2)&amp;""" &amp; x"""&amp;INDEX(table,1+MOD(ROW(L224)-ROW($A$51)-1,$A$47),2+INT((ROW(L224)-ROW($A$51)-1)/$A$47))&amp;""" &amp; x"""&amp;INDEX(table,1+MOD(ROW(L224)-ROW($A$51)-1,$A$47),2+$A$48)&amp;""";")</f>
        <v>when x"EB" =&gt; data := x"11" &amp; x"0000" &amp; x"8000";</v>
      </c>
    </row>
    <row r="225" spans="2:12" x14ac:dyDescent="0.25">
      <c r="B225" t="str">
        <f t="array" ref="B225">IF(ROW(B225)-ROW($A$51)-1&gt;=$A$47*$A$48,IF(ROW(B225)-ROW($A$51)-1=$A$47*$A$48,"(others =&gt; '0') when others;","--"),"x"""&amp;DEC2HEX(IF(MOD(ROW(B225)-ROW($A$51)-1,$A$47)=$A$47-1,128,0)+HEX2DEC(INDEX(table,1+MOD(ROW(B225)-ROW($A$51)-1,$A$47),1)),2)&amp;""" &amp; x"""&amp;INDEX(table,1+MOD(ROW(B225)-ROW($A$51)-1,$A$47),2+INT((ROW(B225)-ROW($A$51)-1)/$A$47))&amp;""" &amp; x"""&amp;INDEX(table,1+MOD(ROW(B225)-ROW($A$51)-1,$A$47),2+$A$48)&amp;""" when x"""&amp;DEC2HEX(($A$49*INT((ROW(B225)-ROW($A$51)-1)/$A$47))+MOD(ROW(B225)-ROW($A$51)-1,$A$47),2)&amp;""",")</f>
        <v>x"12" &amp; x"1000" &amp; x"1000" when x"EC",</v>
      </c>
      <c r="L225" t="str">
        <f t="array" ref="L225">IF(ROW(L225)-ROW($A$51)-1&gt;=$A$47*$A$48,IF(ROW(L225)-ROW($A$51)-1=$A$47*$A$48,"when others =&gt; data := (others =&gt; '0');","--"),"when x"""&amp;DEC2HEX(($A$49*INT((ROW(L225)-ROW($A$51)-1)/$A$47))+MOD(ROW(L225)-ROW($A$51)-1,$A$47),2)&amp;""" =&gt; data := "&amp;"x"""&amp;DEC2HEX(IF(MOD(ROW(L225)-ROW($A$51)-1,$A$47)=$A$47-1,128,0)+HEX2DEC(INDEX(table,1+MOD(ROW(L225)-ROW($A$51)-1,$A$47),1)),2)&amp;""" &amp; x"""&amp;INDEX(table,1+MOD(ROW(L225)-ROW($A$51)-1,$A$47),2+INT((ROW(L225)-ROW($A$51)-1)/$A$47))&amp;""" &amp; x"""&amp;INDEX(table,1+MOD(ROW(L225)-ROW($A$51)-1,$A$47),2+$A$48)&amp;""";")</f>
        <v>when x"EC" =&gt; data := x"12" &amp; x"1000" &amp; x"1000";</v>
      </c>
    </row>
    <row r="226" spans="2:12" x14ac:dyDescent="0.25">
      <c r="B226" t="str">
        <f t="array" ref="B226">IF(ROW(B226)-ROW($A$51)-1&gt;=$A$47*$A$48,IF(ROW(B226)-ROW($A$51)-1=$A$47*$A$48,"(others =&gt; '0') when others;","--"),"x"""&amp;DEC2HEX(IF(MOD(ROW(B226)-ROW($A$51)-1,$A$47)=$A$47-1,128,0)+HEX2DEC(INDEX(table,1+MOD(ROW(B226)-ROW($A$51)-1,$A$47),1)),2)&amp;""" &amp; x"""&amp;INDEX(table,1+MOD(ROW(B226)-ROW($A$51)-1,$A$47),2+INT((ROW(B226)-ROW($A$51)-1)/$A$47))&amp;""" &amp; x"""&amp;INDEX(table,1+MOD(ROW(B226)-ROW($A$51)-1,$A$47),2+$A$48)&amp;""" when x"""&amp;DEC2HEX(($A$49*INT((ROW(B226)-ROW($A$51)-1)/$A$47))+MOD(ROW(B226)-ROW($A$51)-1,$A$47),2)&amp;""",")</f>
        <v>x"13" &amp; x"3000" &amp; x"8000" when x"ED",</v>
      </c>
      <c r="L226" t="str">
        <f t="array" ref="L226">IF(ROW(L226)-ROW($A$51)-1&gt;=$A$47*$A$48,IF(ROW(L226)-ROW($A$51)-1=$A$47*$A$48,"when others =&gt; data := (others =&gt; '0');","--"),"when x"""&amp;DEC2HEX(($A$49*INT((ROW(L226)-ROW($A$51)-1)/$A$47))+MOD(ROW(L226)-ROW($A$51)-1,$A$47),2)&amp;""" =&gt; data := "&amp;"x"""&amp;DEC2HEX(IF(MOD(ROW(L226)-ROW($A$51)-1,$A$47)=$A$47-1,128,0)+HEX2DEC(INDEX(table,1+MOD(ROW(L226)-ROW($A$51)-1,$A$47),1)),2)&amp;""" &amp; x"""&amp;INDEX(table,1+MOD(ROW(L226)-ROW($A$51)-1,$A$47),2+INT((ROW(L226)-ROW($A$51)-1)/$A$47))&amp;""" &amp; x"""&amp;INDEX(table,1+MOD(ROW(L226)-ROW($A$51)-1,$A$47),2+$A$48)&amp;""";")</f>
        <v>when x"ED" =&gt; data := x"13" &amp; x"3000" &amp; x"8000";</v>
      </c>
    </row>
    <row r="227" spans="2:12" x14ac:dyDescent="0.25">
      <c r="B227" t="str">
        <f t="array" ref="B227">IF(ROW(B227)-ROW($A$51)-1&gt;=$A$47*$A$48,IF(ROW(B227)-ROW($A$51)-1=$A$47*$A$48,"(others =&gt; '0') when others;","--"),"x"""&amp;DEC2HEX(IF(MOD(ROW(B227)-ROW($A$51)-1,$A$47)=$A$47-1,128,0)+HEX2DEC(INDEX(table,1+MOD(ROW(B227)-ROW($A$51)-1,$A$47),1)),2)&amp;""" &amp; x"""&amp;INDEX(table,1+MOD(ROW(B227)-ROW($A$51)-1,$A$47),2+INT((ROW(B227)-ROW($A$51)-1)/$A$47))&amp;""" &amp; x"""&amp;INDEX(table,1+MOD(ROW(B227)-ROW($A$51)-1,$A$47),2+$A$48)&amp;""" when x"""&amp;DEC2HEX(($A$49*INT((ROW(B227)-ROW($A$51)-1)/$A$47))+MOD(ROW(B227)-ROW($A$51)-1,$A$47),2)&amp;""",")</f>
        <v>x"14" &amp; x"1104" &amp; x"1000" when x"EE",</v>
      </c>
      <c r="L227" t="str">
        <f t="array" ref="L227">IF(ROW(L227)-ROW($A$51)-1&gt;=$A$47*$A$48,IF(ROW(L227)-ROW($A$51)-1=$A$47*$A$48,"when others =&gt; data := (others =&gt; '0');","--"),"when x"""&amp;DEC2HEX(($A$49*INT((ROW(L227)-ROW($A$51)-1)/$A$47))+MOD(ROW(L227)-ROW($A$51)-1,$A$47),2)&amp;""" =&gt; data := "&amp;"x"""&amp;DEC2HEX(IF(MOD(ROW(L227)-ROW($A$51)-1,$A$47)=$A$47-1,128,0)+HEX2DEC(INDEX(table,1+MOD(ROW(L227)-ROW($A$51)-1,$A$47),1)),2)&amp;""" &amp; x"""&amp;INDEX(table,1+MOD(ROW(L227)-ROW($A$51)-1,$A$47),2+INT((ROW(L227)-ROW($A$51)-1)/$A$47))&amp;""" &amp; x"""&amp;INDEX(table,1+MOD(ROW(L227)-ROW($A$51)-1,$A$47),2+$A$48)&amp;""";")</f>
        <v>when x"EE" =&gt; data := x"14" &amp; x"1104" &amp; x"1000";</v>
      </c>
    </row>
    <row r="228" spans="2:12" x14ac:dyDescent="0.25">
      <c r="B228" t="str">
        <f t="array" ref="B228">IF(ROW(B228)-ROW($A$51)-1&gt;=$A$47*$A$48,IF(ROW(B228)-ROW($A$51)-1=$A$47*$A$48,"(others =&gt; '0') when others;","--"),"x"""&amp;DEC2HEX(IF(MOD(ROW(B228)-ROW($A$51)-1,$A$47)=$A$47-1,128,0)+HEX2DEC(INDEX(table,1+MOD(ROW(B228)-ROW($A$51)-1,$A$47),1)),2)&amp;""" &amp; x"""&amp;INDEX(table,1+MOD(ROW(B228)-ROW($A$51)-1,$A$47),2+INT((ROW(B228)-ROW($A$51)-1)/$A$47))&amp;""" &amp; x"""&amp;INDEX(table,1+MOD(ROW(B228)-ROW($A$51)-1,$A$47),2+$A$48)&amp;""" when x"""&amp;DEC2HEX(($A$49*INT((ROW(B228)-ROW($A$51)-1)/$A$47))+MOD(ROW(B228)-ROW($A$51)-1,$A$47),2)&amp;""",")</f>
        <v>x"15" &amp; x"4800" &amp; x"8000" when x"EF",</v>
      </c>
      <c r="L228" t="str">
        <f t="array" ref="L228">IF(ROW(L228)-ROW($A$51)-1&gt;=$A$47*$A$48,IF(ROW(L228)-ROW($A$51)-1=$A$47*$A$48,"when others =&gt; data := (others =&gt; '0');","--"),"when x"""&amp;DEC2HEX(($A$49*INT((ROW(L228)-ROW($A$51)-1)/$A$47))+MOD(ROW(L228)-ROW($A$51)-1,$A$47),2)&amp;""" =&gt; data := "&amp;"x"""&amp;DEC2HEX(IF(MOD(ROW(L228)-ROW($A$51)-1,$A$47)=$A$47-1,128,0)+HEX2DEC(INDEX(table,1+MOD(ROW(L228)-ROW($A$51)-1,$A$47),1)),2)&amp;""" &amp; x"""&amp;INDEX(table,1+MOD(ROW(L228)-ROW($A$51)-1,$A$47),2+INT((ROW(L228)-ROW($A$51)-1)/$A$47))&amp;""" &amp; x"""&amp;INDEX(table,1+MOD(ROW(L228)-ROW($A$51)-1,$A$47),2+$A$48)&amp;""";")</f>
        <v>when x"EF" =&gt; data := x"15" &amp; x"4800" &amp; x"8000";</v>
      </c>
    </row>
    <row r="229" spans="2:12" x14ac:dyDescent="0.25">
      <c r="B229" t="str">
        <f t="array" ref="B229">IF(ROW(B229)-ROW($A$51)-1&gt;=$A$47*$A$48,IF(ROW(B229)-ROW($A$51)-1=$A$47*$A$48,"(others =&gt; '0') when others;","--"),"x"""&amp;DEC2HEX(IF(MOD(ROW(B229)-ROW($A$51)-1,$A$47)=$A$47-1,128,0)+HEX2DEC(INDEX(table,1+MOD(ROW(B229)-ROW($A$51)-1,$A$47),1)),2)&amp;""" &amp; x"""&amp;INDEX(table,1+MOD(ROW(B229)-ROW($A$51)-1,$A$47),2+INT((ROW(B229)-ROW($A$51)-1)/$A$47))&amp;""" &amp; x"""&amp;INDEX(table,1+MOD(ROW(B229)-ROW($A$51)-1,$A$47),2+$A$48)&amp;""" when x"""&amp;DEC2HEX(($A$49*INT((ROW(B229)-ROW($A$51)-1)/$A$47))+MOD(ROW(B229)-ROW($A$51)-1,$A$47),2)&amp;""",")</f>
        <v>x"16" &amp; x"1041" &amp; x"C000" when x"F0",</v>
      </c>
      <c r="L229" t="str">
        <f t="array" ref="L229">IF(ROW(L229)-ROW($A$51)-1&gt;=$A$47*$A$48,IF(ROW(L229)-ROW($A$51)-1=$A$47*$A$48,"when others =&gt; data := (others =&gt; '0');","--"),"when x"""&amp;DEC2HEX(($A$49*INT((ROW(L229)-ROW($A$51)-1)/$A$47))+MOD(ROW(L229)-ROW($A$51)-1,$A$47),2)&amp;""" =&gt; data := "&amp;"x"""&amp;DEC2HEX(IF(MOD(ROW(L229)-ROW($A$51)-1,$A$47)=$A$47-1,128,0)+HEX2DEC(INDEX(table,1+MOD(ROW(L229)-ROW($A$51)-1,$A$47),1)),2)&amp;""" &amp; x"""&amp;INDEX(table,1+MOD(ROW(L229)-ROW($A$51)-1,$A$47),2+INT((ROW(L229)-ROW($A$51)-1)/$A$47))&amp;""" &amp; x"""&amp;INDEX(table,1+MOD(ROW(L229)-ROW($A$51)-1,$A$47),2+$A$48)&amp;""";")</f>
        <v>when x"F0" =&gt; data := x"16" &amp; x"1041" &amp; x"C000";</v>
      </c>
    </row>
    <row r="230" spans="2:12" x14ac:dyDescent="0.25">
      <c r="B230" t="str">
        <f t="array" ref="B230">IF(ROW(B230)-ROW($A$51)-1&gt;=$A$47*$A$48,IF(ROW(B230)-ROW($A$51)-1=$A$47*$A$48,"(others =&gt; '0') when others;","--"),"x"""&amp;DEC2HEX(IF(MOD(ROW(B230)-ROW($A$51)-1,$A$47)=$A$47-1,128,0)+HEX2DEC(INDEX(table,1+MOD(ROW(B230)-ROW($A$51)-1,$A$47),1)),2)&amp;""" &amp; x"""&amp;INDEX(table,1+MOD(ROW(B230)-ROW($A$51)-1,$A$47),2+INT((ROW(B230)-ROW($A$51)-1)/$A$47))&amp;""" &amp; x"""&amp;INDEX(table,1+MOD(ROW(B230)-ROW($A$51)-1,$A$47),2+$A$48)&amp;""" when x"""&amp;DEC2HEX(($A$49*INT((ROW(B230)-ROW($A$51)-1)/$A$47))+MOD(ROW(B230)-ROW($A$51)-1,$A$47),2)&amp;""",")</f>
        <v>x"18" &amp; x"01E8" &amp; x"FC00" when x"F1",</v>
      </c>
      <c r="L230" t="str">
        <f t="array" ref="L230">IF(ROW(L230)-ROW($A$51)-1&gt;=$A$47*$A$48,IF(ROW(L230)-ROW($A$51)-1=$A$47*$A$48,"when others =&gt; data := (others =&gt; '0');","--"),"when x"""&amp;DEC2HEX(($A$49*INT((ROW(L230)-ROW($A$51)-1)/$A$47))+MOD(ROW(L230)-ROW($A$51)-1,$A$47),2)&amp;""" =&gt; data := "&amp;"x"""&amp;DEC2HEX(IF(MOD(ROW(L230)-ROW($A$51)-1,$A$47)=$A$47-1,128,0)+HEX2DEC(INDEX(table,1+MOD(ROW(L230)-ROW($A$51)-1,$A$47),1)),2)&amp;""" &amp; x"""&amp;INDEX(table,1+MOD(ROW(L230)-ROW($A$51)-1,$A$47),2+INT((ROW(L230)-ROW($A$51)-1)/$A$47))&amp;""" &amp; x"""&amp;INDEX(table,1+MOD(ROW(L230)-ROW($A$51)-1,$A$47),2+$A$48)&amp;""";")</f>
        <v>when x"F1" =&gt; data := x"18" &amp; x"01E8" &amp; x"FC00";</v>
      </c>
    </row>
    <row r="231" spans="2:12" x14ac:dyDescent="0.25">
      <c r="B231" t="str">
        <f t="array" ref="B231">IF(ROW(B231)-ROW($A$51)-1&gt;=$A$47*$A$48,IF(ROW(B231)-ROW($A$51)-1=$A$47*$A$48,"(others =&gt; '0') when others;","--"),"x"""&amp;DEC2HEX(IF(MOD(ROW(B231)-ROW($A$51)-1,$A$47)=$A$47-1,128,0)+HEX2DEC(INDEX(table,1+MOD(ROW(B231)-ROW($A$51)-1,$A$47),1)),2)&amp;""" &amp; x"""&amp;INDEX(table,1+MOD(ROW(B231)-ROW($A$51)-1,$A$47),2+INT((ROW(B231)-ROW($A$51)-1)/$A$47))&amp;""" &amp; x"""&amp;INDEX(table,1+MOD(ROW(B231)-ROW($A$51)-1,$A$47),2+$A$48)&amp;""" when x"""&amp;DEC2HEX(($A$49*INT((ROW(B231)-ROW($A$51)-1)/$A$47))+MOD(ROW(B231)-ROW($A$51)-1,$A$47),2)&amp;""",")</f>
        <v>x"19" &amp; x"6401" &amp; x"8000" when x"F2",</v>
      </c>
      <c r="L231" t="str">
        <f t="array" ref="L231">IF(ROW(L231)-ROW($A$51)-1&gt;=$A$47*$A$48,IF(ROW(L231)-ROW($A$51)-1=$A$47*$A$48,"when others =&gt; data := (others =&gt; '0');","--"),"when x"""&amp;DEC2HEX(($A$49*INT((ROW(L231)-ROW($A$51)-1)/$A$47))+MOD(ROW(L231)-ROW($A$51)-1,$A$47),2)&amp;""" =&gt; data := "&amp;"x"""&amp;DEC2HEX(IF(MOD(ROW(L231)-ROW($A$51)-1,$A$47)=$A$47-1,128,0)+HEX2DEC(INDEX(table,1+MOD(ROW(L231)-ROW($A$51)-1,$A$47),1)),2)&amp;""" &amp; x"""&amp;INDEX(table,1+MOD(ROW(L231)-ROW($A$51)-1,$A$47),2+INT((ROW(L231)-ROW($A$51)-1)/$A$47))&amp;""" &amp; x"""&amp;INDEX(table,1+MOD(ROW(L231)-ROW($A$51)-1,$A$47),2+$A$48)&amp;""";")</f>
        <v>when x"F2" =&gt; data := x"19" &amp; x"6401" &amp; x"8000";</v>
      </c>
    </row>
    <row r="232" spans="2:12" x14ac:dyDescent="0.25">
      <c r="B232" t="str">
        <f t="array" ref="B232">IF(ROW(B232)-ROW($A$51)-1&gt;=$A$47*$A$48,IF(ROW(B232)-ROW($A$51)-1=$A$47*$A$48,"(others =&gt; '0') when others;","--"),"x"""&amp;DEC2HEX(IF(MOD(ROW(B232)-ROW($A$51)-1,$A$47)=$A$47-1,128,0)+HEX2DEC(INDEX(table,1+MOD(ROW(B232)-ROW($A$51)-1,$A$47),1)),2)&amp;""" &amp; x"""&amp;INDEX(table,1+MOD(ROW(B232)-ROW($A$51)-1,$A$47),2+INT((ROW(B232)-ROW($A$51)-1)/$A$47))&amp;""" &amp; x"""&amp;INDEX(table,1+MOD(ROW(B232)-ROW($A$51)-1,$A$47),2+$A$48)&amp;""" when x"""&amp;DEC2HEX(($A$49*INT((ROW(B232)-ROW($A$51)-1)/$A$47))+MOD(ROW(B232)-ROW($A$51)-1,$A$47),2)&amp;""",")</f>
        <v>x"1A" &amp; x"65E9" &amp; x"8000" when x"F3",</v>
      </c>
      <c r="L232" t="str">
        <f t="array" ref="L232">IF(ROW(L232)-ROW($A$51)-1&gt;=$A$47*$A$48,IF(ROW(L232)-ROW($A$51)-1=$A$47*$A$48,"when others =&gt; data := (others =&gt; '0');","--"),"when x"""&amp;DEC2HEX(($A$49*INT((ROW(L232)-ROW($A$51)-1)/$A$47))+MOD(ROW(L232)-ROW($A$51)-1,$A$47),2)&amp;""" =&gt; data := "&amp;"x"""&amp;DEC2HEX(IF(MOD(ROW(L232)-ROW($A$51)-1,$A$47)=$A$47-1,128,0)+HEX2DEC(INDEX(table,1+MOD(ROW(L232)-ROW($A$51)-1,$A$47),1)),2)&amp;""" &amp; x"""&amp;INDEX(table,1+MOD(ROW(L232)-ROW($A$51)-1,$A$47),2+INT((ROW(L232)-ROW($A$51)-1)/$A$47))&amp;""" &amp; x"""&amp;INDEX(table,1+MOD(ROW(L232)-ROW($A$51)-1,$A$47),2+$A$48)&amp;""";")</f>
        <v>when x"F3" =&gt; data := x"1A" &amp; x"65E9" &amp; x"8000";</v>
      </c>
    </row>
    <row r="233" spans="2:12" x14ac:dyDescent="0.25">
      <c r="B233" t="str">
        <f t="array" ref="B233">IF(ROW(B233)-ROW($A$51)-1&gt;=$A$47*$A$48,IF(ROW(B233)-ROW($A$51)-1=$A$47*$A$48,"(others =&gt; '0') when others;","--"),"x"""&amp;DEC2HEX(IF(MOD(ROW(B233)-ROW($A$51)-1,$A$47)=$A$47-1,128,0)+HEX2DEC(INDEX(table,1+MOD(ROW(B233)-ROW($A$51)-1,$A$47),1)),2)&amp;""" &amp; x"""&amp;INDEX(table,1+MOD(ROW(B233)-ROW($A$51)-1,$A$47),2+INT((ROW(B233)-ROW($A$51)-1)/$A$47))&amp;""" &amp; x"""&amp;INDEX(table,1+MOD(ROW(B233)-ROW($A$51)-1,$A$47),2+$A$48)&amp;""" when x"""&amp;DEC2HEX(($A$49*INT((ROW(B233)-ROW($A$51)-1)/$A$47))+MOD(ROW(B233)-ROW($A$51)-1,$A$47),2)&amp;""",")</f>
        <v>x"28" &amp; x"FFFF" &amp; x"0000" when x"F4",</v>
      </c>
      <c r="L233" t="str">
        <f t="array" ref="L233">IF(ROW(L233)-ROW($A$51)-1&gt;=$A$47*$A$48,IF(ROW(L233)-ROW($A$51)-1=$A$47*$A$48,"when others =&gt; data := (others =&gt; '0');","--"),"when x"""&amp;DEC2HEX(($A$49*INT((ROW(L233)-ROW($A$51)-1)/$A$47))+MOD(ROW(L233)-ROW($A$51)-1,$A$47),2)&amp;""" =&gt; data := "&amp;"x"""&amp;DEC2HEX(IF(MOD(ROW(L233)-ROW($A$51)-1,$A$47)=$A$47-1,128,0)+HEX2DEC(INDEX(table,1+MOD(ROW(L233)-ROW($A$51)-1,$A$47),1)),2)&amp;""" &amp; x"""&amp;INDEX(table,1+MOD(ROW(L233)-ROW($A$51)-1,$A$47),2+INT((ROW(L233)-ROW($A$51)-1)/$A$47))&amp;""" &amp; x"""&amp;INDEX(table,1+MOD(ROW(L233)-ROW($A$51)-1,$A$47),2+$A$48)&amp;""";")</f>
        <v>when x"F4" =&gt; data := x"28" &amp; x"FFFF" &amp; x"0000";</v>
      </c>
    </row>
    <row r="234" spans="2:12" x14ac:dyDescent="0.25">
      <c r="B234" t="str">
        <f t="array" ref="B234">IF(ROW(B234)-ROW($A$51)-1&gt;=$A$47*$A$48,IF(ROW(B234)-ROW($A$51)-1=$A$47*$A$48,"(others =&gt; '0') when others;","--"),"x"""&amp;DEC2HEX(IF(MOD(ROW(B234)-ROW($A$51)-1,$A$47)=$A$47-1,128,0)+HEX2DEC(INDEX(table,1+MOD(ROW(B234)-ROW($A$51)-1,$A$47),1)),2)&amp;""" &amp; x"""&amp;INDEX(table,1+MOD(ROW(B234)-ROW($A$51)-1,$A$47),2+INT((ROW(B234)-ROW($A$51)-1)/$A$47))&amp;""" &amp; x"""&amp;INDEX(table,1+MOD(ROW(B234)-ROW($A$51)-1,$A$47),2+$A$48)&amp;""" when x"""&amp;DEC2HEX(($A$49*INT((ROW(B234)-ROW($A$51)-1)/$A$47))+MOD(ROW(B234)-ROW($A$51)-1,$A$47),2)&amp;""",")</f>
        <v>x"4E" &amp; x"9800" &amp; x"66FF" when x"F5",</v>
      </c>
      <c r="L234" t="str">
        <f t="array" ref="L234">IF(ROW(L234)-ROW($A$51)-1&gt;=$A$47*$A$48,IF(ROW(L234)-ROW($A$51)-1=$A$47*$A$48,"when others =&gt; data := (others =&gt; '0');","--"),"when x"""&amp;DEC2HEX(($A$49*INT((ROW(L234)-ROW($A$51)-1)/$A$47))+MOD(ROW(L234)-ROW($A$51)-1,$A$47),2)&amp;""" =&gt; data := "&amp;"x"""&amp;DEC2HEX(IF(MOD(ROW(L234)-ROW($A$51)-1,$A$47)=$A$47-1,128,0)+HEX2DEC(INDEX(table,1+MOD(ROW(L234)-ROW($A$51)-1,$A$47),1)),2)&amp;""" &amp; x"""&amp;INDEX(table,1+MOD(ROW(L234)-ROW($A$51)-1,$A$47),2+INT((ROW(L234)-ROW($A$51)-1)/$A$47))&amp;""" &amp; x"""&amp;INDEX(table,1+MOD(ROW(L234)-ROW($A$51)-1,$A$47),2+$A$48)&amp;""";")</f>
        <v>when x"F5" =&gt; data := x"4E" &amp; x"9800" &amp; x"66FF";</v>
      </c>
    </row>
    <row r="235" spans="2:12" x14ac:dyDescent="0.25">
      <c r="B235" t="str">
        <f t="array" ref="B235">IF(ROW(B235)-ROW($A$51)-1&gt;=$A$47*$A$48,IF(ROW(B235)-ROW($A$51)-1=$A$47*$A$48,"(others =&gt; '0') when others;","--"),"x"""&amp;DEC2HEX(IF(MOD(ROW(B235)-ROW($A$51)-1,$A$47)=$A$47-1,128,0)+HEX2DEC(INDEX(table,1+MOD(ROW(B235)-ROW($A$51)-1,$A$47),1)),2)&amp;""" &amp; x"""&amp;INDEX(table,1+MOD(ROW(B235)-ROW($A$51)-1,$A$47),2+INT((ROW(B235)-ROW($A$51)-1)/$A$47))&amp;""" &amp; x"""&amp;INDEX(table,1+MOD(ROW(B235)-ROW($A$51)-1,$A$47),2+$A$48)&amp;""" when x"""&amp;DEC2HEX(($A$49*INT((ROW(B235)-ROW($A$51)-1)/$A$47))+MOD(ROW(B235)-ROW($A$51)-1,$A$47),2)&amp;""",")</f>
        <v>x"CF" &amp; x"1100" &amp; x"666F" when x"F6",</v>
      </c>
      <c r="L235" t="str">
        <f t="array" ref="L235">IF(ROW(L235)-ROW($A$51)-1&gt;=$A$47*$A$48,IF(ROW(L235)-ROW($A$51)-1=$A$47*$A$48,"when others =&gt; data := (others =&gt; '0');","--"),"when x"""&amp;DEC2HEX(($A$49*INT((ROW(L235)-ROW($A$51)-1)/$A$47))+MOD(ROW(L235)-ROW($A$51)-1,$A$47),2)&amp;""" =&gt; data := "&amp;"x"""&amp;DEC2HEX(IF(MOD(ROW(L235)-ROW($A$51)-1,$A$47)=$A$47-1,128,0)+HEX2DEC(INDEX(table,1+MOD(ROW(L235)-ROW($A$51)-1,$A$47),1)),2)&amp;""" &amp; x"""&amp;INDEX(table,1+MOD(ROW(L235)-ROW($A$51)-1,$A$47),2+INT((ROW(L235)-ROW($A$51)-1)/$A$47))&amp;""" &amp; x"""&amp;INDEX(table,1+MOD(ROW(L235)-ROW($A$51)-1,$A$47),2+$A$48)&amp;""";")</f>
        <v>when x"F6" =&gt; data := x"CF" &amp; x"1100" &amp; x"666F";</v>
      </c>
    </row>
  </sheetData>
  <sortState xmlns:xlrd2="http://schemas.microsoft.com/office/spreadsheetml/2017/richdata2" ref="O15:Q37">
    <sortCondition ref="O15:O37"/>
  </sortState>
  <mergeCells count="1"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2024-10-16T17:26:28Z</dcterms:modified>
</cp:coreProperties>
</file>