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hwer\Desktop\Coach.X_DataScience\excel_assigment\"/>
    </mc:Choice>
  </mc:AlternateContent>
  <xr:revisionPtr revIDLastSave="0" documentId="13_ncr:1_{82E08DA2-AD1B-42C8-BB69-63A8D4DC8D17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tartupCosts" sheetId="1" r:id="rId1"/>
  </sheets>
  <definedNames>
    <definedName name="_xlnm.Print_Area" localSheetId="0">StartupCosts!$A:$D</definedName>
    <definedName name="valuevx">42.314159</definedName>
    <definedName name="vertex42_copyright" hidden="1">"© 2011-2014 Vertex42 LLC"</definedName>
    <definedName name="vertex42_id" hidden="1">"business-startup-costs.xlsx"</definedName>
    <definedName name="vertex42_title" hidden="1">"Small Business Startup Costs"</definedName>
  </definedNames>
  <calcPr calcId="191029"/>
</workbook>
</file>

<file path=xl/calcChain.xml><?xml version="1.0" encoding="utf-8"?>
<calcChain xmlns="http://schemas.openxmlformats.org/spreadsheetml/2006/main">
  <c r="H14" i="1" l="1"/>
  <c r="G14" i="1"/>
  <c r="I12" i="1"/>
  <c r="I10" i="1"/>
  <c r="I31" i="1"/>
  <c r="I30" i="1"/>
  <c r="H31" i="1"/>
  <c r="G31" i="1"/>
  <c r="H30" i="1"/>
  <c r="G30" i="1"/>
  <c r="I28" i="1"/>
  <c r="I18" i="1"/>
  <c r="I19" i="1"/>
  <c r="I20" i="1"/>
  <c r="I21" i="1"/>
  <c r="I22" i="1"/>
  <c r="I23" i="1"/>
  <c r="I24" i="1"/>
  <c r="I25" i="1"/>
  <c r="I26" i="1"/>
  <c r="I27" i="1"/>
  <c r="I17" i="1"/>
  <c r="H28" i="1"/>
  <c r="G28" i="1"/>
  <c r="I8" i="1"/>
  <c r="D31" i="1"/>
  <c r="C31" i="1"/>
  <c r="B31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7" i="1"/>
  <c r="D11" i="1"/>
  <c r="D10" i="1"/>
  <c r="D6" i="1"/>
  <c r="D5" i="1"/>
  <c r="F5" i="1"/>
  <c r="F12" i="1"/>
  <c r="H10" i="1"/>
  <c r="F10" i="1"/>
  <c r="F8" i="1"/>
  <c r="A6" i="1"/>
  <c r="C13" i="1"/>
  <c r="B13" i="1"/>
  <c r="C8" i="1"/>
  <c r="B8" i="1"/>
  <c r="B14" i="1" l="1"/>
  <c r="G5" i="1" s="1"/>
  <c r="C14" i="1"/>
  <c r="H5" i="1" s="1"/>
  <c r="H12" i="1"/>
  <c r="H8" i="1"/>
  <c r="G8" i="1"/>
  <c r="D13" i="1"/>
  <c r="D8" i="1"/>
  <c r="D14" i="1" l="1"/>
  <c r="I5" i="1" s="1"/>
  <c r="G10" i="1"/>
  <c r="I14" i="1" l="1"/>
  <c r="G12" i="1"/>
</calcChain>
</file>

<file path=xl/sharedStrings.xml><?xml version="1.0" encoding="utf-8"?>
<sst xmlns="http://schemas.openxmlformats.org/spreadsheetml/2006/main" count="60" uniqueCount="51">
  <si>
    <t>Other</t>
  </si>
  <si>
    <t>Total Investment</t>
  </si>
  <si>
    <t>Loans</t>
  </si>
  <si>
    <t>Total Loans</t>
  </si>
  <si>
    <t>Fixed Costs</t>
  </si>
  <si>
    <t>Telephone</t>
  </si>
  <si>
    <t>Total Fixed Costs</t>
  </si>
  <si>
    <t>Total Average Monthly Costs</t>
  </si>
  <si>
    <t>Total Monthly Costs</t>
  </si>
  <si>
    <t>SURPLUS/(DEFICIT)</t>
  </si>
  <si>
    <t>[Your Company Name]</t>
  </si>
  <si>
    <t>Startup Costs Calculator</t>
  </si>
  <si>
    <t>Investment</t>
  </si>
  <si>
    <t>Proposed Amount</t>
  </si>
  <si>
    <t>Actual Amount</t>
  </si>
  <si>
    <t>Difference</t>
  </si>
  <si>
    <t>Investors</t>
  </si>
  <si>
    <t>Third Party Invesment</t>
  </si>
  <si>
    <t>Partner's Investment</t>
  </si>
  <si>
    <t>Lending Organization 1</t>
  </si>
  <si>
    <t>Lending Organization 2</t>
  </si>
  <si>
    <t>Others</t>
  </si>
  <si>
    <t>Total Investments</t>
  </si>
  <si>
    <t>Rent</t>
  </si>
  <si>
    <t>Furnitures and Fixtures</t>
  </si>
  <si>
    <t>Computer Peripherals</t>
  </si>
  <si>
    <t>License</t>
  </si>
  <si>
    <t>Professsional Fees</t>
  </si>
  <si>
    <t>Working Capital</t>
  </si>
  <si>
    <t>Fire Insurance</t>
  </si>
  <si>
    <t>Theft Insurance</t>
  </si>
  <si>
    <t>Utilities Deposit</t>
  </si>
  <si>
    <t>Reserves</t>
  </si>
  <si>
    <t>Startup Inventory</t>
  </si>
  <si>
    <t>Telephone Deposit</t>
  </si>
  <si>
    <t>Internet Connection Deposit</t>
  </si>
  <si>
    <t>Electricity</t>
  </si>
  <si>
    <t>Inventory</t>
  </si>
  <si>
    <t>ISP Charges</t>
  </si>
  <si>
    <t xml:space="preserve">Loan EMI </t>
  </si>
  <si>
    <t>Salaries</t>
  </si>
  <si>
    <t>Courier and Postage</t>
  </si>
  <si>
    <t>Office Supplies</t>
  </si>
  <si>
    <t>Refereshments</t>
  </si>
  <si>
    <t>Traveling Expenses</t>
  </si>
  <si>
    <t>Recurring Costs</t>
  </si>
  <si>
    <t>Summary</t>
  </si>
  <si>
    <t xml:space="preserve">No. of Months </t>
  </si>
  <si>
    <t>Total Cost (Fixed + Recurring)</t>
  </si>
  <si>
    <t>Security Deposit for Property</t>
  </si>
  <si>
    <t>TIPS 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</si>
</sst>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_ [$₹-4009]\ * #,##0_ ;_ [$₹-4009]\ * \-#,##0_ ;_ [$₹-4009]\ * &quot;-&quot;_ ;_ @_ "/>
    <numFmt numFmtId="165" formatCode="_ [$₹-4009]\ * #,##0.00_ ;_ [$₹-4009]\ * \-#,##0.00_ ;_ [$₹-4009]\ * &quot;-&quot;??_ ;_ @_ "/>
  </numFmts>
  <fonts count="20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2"/>
      <color indexed="9"/>
      <name val="Cambria"/>
      <family val="1"/>
      <scheme val="major"/>
    </font>
    <font>
      <sz val="10"/>
      <color indexed="9"/>
      <name val="Arial"/>
      <family val="2"/>
    </font>
    <font>
      <b/>
      <sz val="11"/>
      <name val="Calibri"/>
      <family val="2"/>
      <scheme val="minor"/>
    </font>
    <font>
      <sz val="10"/>
      <color theme="4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mbria"/>
      <family val="1"/>
      <scheme val="major"/>
    </font>
    <font>
      <b/>
      <sz val="20"/>
      <color theme="0"/>
      <name val="Cambria"/>
      <family val="1"/>
      <scheme val="maj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Arial"/>
      <family val="2"/>
    </font>
    <font>
      <b/>
      <sz val="14"/>
      <color theme="1"/>
      <name val="Arial"/>
      <family val="2"/>
    </font>
    <font>
      <b/>
      <sz val="10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6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42" fontId="2" fillId="3" borderId="0" xfId="0" applyNumberFormat="1" applyFont="1" applyFill="1" applyAlignment="1">
      <alignment vertical="center"/>
    </xf>
    <xf numFmtId="0" fontId="11" fillId="3" borderId="0" xfId="0" applyFont="1" applyFill="1" applyAlignment="1">
      <alignment vertical="center"/>
    </xf>
    <xf numFmtId="164" fontId="11" fillId="3" borderId="0" xfId="0" applyNumberFormat="1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9" fillId="11" borderId="5" xfId="0" applyFont="1" applyFill="1" applyBorder="1" applyAlignment="1" applyProtection="1">
      <alignment vertical="center"/>
      <protection locked="0"/>
    </xf>
    <xf numFmtId="164" fontId="3" fillId="11" borderId="5" xfId="1" applyNumberFormat="1" applyFont="1" applyFill="1" applyBorder="1" applyAlignment="1" applyProtection="1">
      <alignment vertical="center"/>
      <protection locked="0"/>
    </xf>
    <xf numFmtId="164" fontId="3" fillId="11" borderId="5" xfId="1" applyNumberFormat="1" applyFont="1" applyFill="1" applyBorder="1" applyAlignment="1" applyProtection="1">
      <alignment horizontal="right" vertical="center"/>
    </xf>
    <xf numFmtId="0" fontId="9" fillId="11" borderId="6" xfId="0" applyFont="1" applyFill="1" applyBorder="1" applyAlignment="1" applyProtection="1">
      <alignment vertical="center"/>
      <protection locked="0"/>
    </xf>
    <xf numFmtId="164" fontId="3" fillId="11" borderId="6" xfId="1" applyNumberFormat="1" applyFont="1" applyFill="1" applyBorder="1" applyAlignment="1" applyProtection="1">
      <alignment vertical="center"/>
      <protection locked="0"/>
    </xf>
    <xf numFmtId="0" fontId="3" fillId="11" borderId="7" xfId="0" applyFont="1" applyFill="1" applyBorder="1" applyAlignment="1" applyProtection="1">
      <alignment vertical="center"/>
      <protection locked="0"/>
    </xf>
    <xf numFmtId="41" fontId="3" fillId="11" borderId="7" xfId="1" applyNumberFormat="1" applyFont="1" applyFill="1" applyBorder="1" applyAlignment="1" applyProtection="1">
      <alignment vertical="center"/>
      <protection locked="0"/>
    </xf>
    <xf numFmtId="41" fontId="3" fillId="11" borderId="7" xfId="1" applyNumberFormat="1" applyFont="1" applyFill="1" applyBorder="1" applyAlignment="1" applyProtection="1">
      <alignment horizontal="right" vertical="center"/>
    </xf>
    <xf numFmtId="0" fontId="10" fillId="11" borderId="1" xfId="0" applyFont="1" applyFill="1" applyBorder="1" applyAlignment="1">
      <alignment horizontal="right" vertical="center"/>
    </xf>
    <xf numFmtId="164" fontId="10" fillId="11" borderId="1" xfId="0" applyNumberFormat="1" applyFont="1" applyFill="1" applyBorder="1" applyAlignment="1">
      <alignment vertical="center"/>
    </xf>
    <xf numFmtId="0" fontId="9" fillId="11" borderId="7" xfId="0" applyFont="1" applyFill="1" applyBorder="1" applyAlignment="1" applyProtection="1">
      <alignment vertical="center"/>
      <protection locked="0"/>
    </xf>
    <xf numFmtId="164" fontId="3" fillId="11" borderId="7" xfId="1" applyNumberFormat="1" applyFont="1" applyFill="1" applyBorder="1" applyAlignment="1" applyProtection="1">
      <alignment vertical="center"/>
      <protection locked="0"/>
    </xf>
    <xf numFmtId="164" fontId="3" fillId="8" borderId="5" xfId="1" applyNumberFormat="1" applyFont="1" applyFill="1" applyBorder="1" applyAlignment="1" applyProtection="1">
      <alignment vertical="center"/>
      <protection locked="0"/>
    </xf>
    <xf numFmtId="164" fontId="3" fillId="8" borderId="5" xfId="1" applyNumberFormat="1" applyFont="1" applyFill="1" applyBorder="1" applyAlignment="1" applyProtection="1">
      <alignment horizontal="right" vertical="center"/>
    </xf>
    <xf numFmtId="0" fontId="9" fillId="8" borderId="6" xfId="0" applyFont="1" applyFill="1" applyBorder="1" applyAlignment="1" applyProtection="1">
      <alignment vertical="center"/>
      <protection locked="0"/>
    </xf>
    <xf numFmtId="164" fontId="3" fillId="8" borderId="6" xfId="1" applyNumberFormat="1" applyFont="1" applyFill="1" applyBorder="1" applyAlignment="1" applyProtection="1">
      <alignment vertical="center"/>
      <protection locked="0"/>
    </xf>
    <xf numFmtId="0" fontId="10" fillId="8" borderId="1" xfId="0" applyFont="1" applyFill="1" applyBorder="1" applyAlignment="1">
      <alignment horizontal="right" vertical="center"/>
    </xf>
    <xf numFmtId="0" fontId="9" fillId="8" borderId="7" xfId="0" applyFont="1" applyFill="1" applyBorder="1" applyAlignment="1" applyProtection="1">
      <alignment vertical="center"/>
      <protection locked="0"/>
    </xf>
    <xf numFmtId="164" fontId="3" fillId="8" borderId="7" xfId="1" applyNumberFormat="1" applyFont="1" applyFill="1" applyBorder="1" applyAlignment="1" applyProtection="1">
      <alignment vertical="center"/>
      <protection locked="0"/>
    </xf>
    <xf numFmtId="164" fontId="3" fillId="2" borderId="5" xfId="1" applyNumberFormat="1" applyFont="1" applyFill="1" applyBorder="1" applyAlignment="1" applyProtection="1">
      <alignment vertical="center"/>
      <protection locked="0"/>
    </xf>
    <xf numFmtId="164" fontId="3" fillId="2" borderId="5" xfId="1" applyNumberFormat="1" applyFont="1" applyFill="1" applyBorder="1" applyAlignment="1" applyProtection="1">
      <alignment horizontal="right" vertical="center"/>
    </xf>
    <xf numFmtId="0" fontId="9" fillId="2" borderId="6" xfId="0" applyFont="1" applyFill="1" applyBorder="1" applyAlignment="1" applyProtection="1">
      <alignment vertical="center"/>
      <protection locked="0"/>
    </xf>
    <xf numFmtId="164" fontId="3" fillId="2" borderId="6" xfId="1" applyNumberFormat="1" applyFont="1" applyFill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41" fontId="3" fillId="2" borderId="7" xfId="1" applyNumberFormat="1" applyFont="1" applyFill="1" applyBorder="1" applyAlignment="1" applyProtection="1">
      <alignment vertical="center"/>
      <protection locked="0"/>
    </xf>
    <xf numFmtId="164" fontId="3" fillId="2" borderId="7" xfId="1" applyNumberFormat="1" applyFont="1" applyFill="1" applyBorder="1" applyAlignment="1" applyProtection="1">
      <alignment vertical="center"/>
      <protection locked="0"/>
    </xf>
    <xf numFmtId="0" fontId="5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3" fillId="8" borderId="5" xfId="0" applyFont="1" applyFill="1" applyBorder="1" applyAlignment="1" applyProtection="1">
      <alignment vertical="center"/>
      <protection locked="0"/>
    </xf>
    <xf numFmtId="0" fontId="3" fillId="2" borderId="5" xfId="0" applyFont="1" applyFill="1" applyBorder="1" applyAlignment="1" applyProtection="1">
      <alignment vertical="center"/>
      <protection locked="0"/>
    </xf>
    <xf numFmtId="41" fontId="3" fillId="2" borderId="5" xfId="1" applyNumberFormat="1" applyFont="1" applyFill="1" applyBorder="1" applyAlignment="1" applyProtection="1">
      <alignment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41" fontId="3" fillId="2" borderId="6" xfId="1" applyNumberFormat="1" applyFont="1" applyFill="1" applyBorder="1" applyAlignment="1" applyProtection="1">
      <alignment vertical="center"/>
      <protection locked="0"/>
    </xf>
    <xf numFmtId="164" fontId="15" fillId="10" borderId="1" xfId="0" applyNumberFormat="1" applyFont="1" applyFill="1" applyBorder="1" applyAlignment="1">
      <alignment vertical="center"/>
    </xf>
    <xf numFmtId="164" fontId="3" fillId="8" borderId="1" xfId="1" applyNumberFormat="1" applyFont="1" applyFill="1" applyBorder="1" applyAlignment="1" applyProtection="1">
      <alignment vertical="center"/>
      <protection locked="0"/>
    </xf>
    <xf numFmtId="164" fontId="10" fillId="8" borderId="0" xfId="0" applyNumberFormat="1" applyFont="1" applyFill="1" applyAlignment="1">
      <alignment vertical="center"/>
    </xf>
    <xf numFmtId="0" fontId="15" fillId="5" borderId="1" xfId="0" applyFont="1" applyFill="1" applyBorder="1" applyAlignment="1">
      <alignment vertical="center"/>
    </xf>
    <xf numFmtId="0" fontId="2" fillId="7" borderId="5" xfId="0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2" fillId="7" borderId="7" xfId="0" applyFont="1" applyFill="1" applyBorder="1" applyAlignment="1">
      <alignment vertical="center"/>
    </xf>
    <xf numFmtId="0" fontId="16" fillId="10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horizontal="right" vertical="center"/>
    </xf>
    <xf numFmtId="164" fontId="16" fillId="6" borderId="1" xfId="0" applyNumberFormat="1" applyFont="1" applyFill="1" applyBorder="1" applyAlignment="1">
      <alignment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164" fontId="15" fillId="5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vertical="center"/>
    </xf>
    <xf numFmtId="164" fontId="15" fillId="4" borderId="1" xfId="0" applyNumberFormat="1" applyFont="1" applyFill="1" applyBorder="1" applyAlignment="1">
      <alignment vertical="center"/>
    </xf>
    <xf numFmtId="0" fontId="17" fillId="4" borderId="6" xfId="0" applyFont="1" applyFill="1" applyBorder="1" applyAlignment="1">
      <alignment vertical="center"/>
    </xf>
    <xf numFmtId="0" fontId="16" fillId="9" borderId="1" xfId="0" applyFont="1" applyFill="1" applyBorder="1" applyAlignment="1">
      <alignment horizontal="right" vertical="center"/>
    </xf>
    <xf numFmtId="164" fontId="16" fillId="9" borderId="1" xfId="0" applyNumberFormat="1" applyFont="1" applyFill="1" applyBorder="1" applyAlignment="1">
      <alignment vertical="center"/>
    </xf>
    <xf numFmtId="0" fontId="12" fillId="9" borderId="1" xfId="0" applyFont="1" applyFill="1" applyBorder="1" applyAlignment="1">
      <alignment horizontal="right" vertical="center"/>
    </xf>
    <xf numFmtId="0" fontId="17" fillId="6" borderId="6" xfId="0" applyFont="1" applyFill="1" applyBorder="1" applyAlignment="1">
      <alignment vertical="center"/>
    </xf>
    <xf numFmtId="0" fontId="17" fillId="9" borderId="6" xfId="0" applyFont="1" applyFill="1" applyBorder="1" applyAlignment="1">
      <alignment vertical="center"/>
    </xf>
    <xf numFmtId="0" fontId="17" fillId="10" borderId="6" xfId="0" applyFont="1" applyFill="1" applyBorder="1" applyAlignment="1">
      <alignment vertical="center"/>
    </xf>
    <xf numFmtId="164" fontId="0" fillId="0" borderId="0" xfId="0" applyNumberFormat="1" applyAlignment="1">
      <alignment vertical="center"/>
    </xf>
    <xf numFmtId="0" fontId="18" fillId="0" borderId="0" xfId="0" applyFont="1" applyAlignment="1">
      <alignment vertical="center"/>
    </xf>
    <xf numFmtId="0" fontId="7" fillId="11" borderId="2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13" fillId="9" borderId="2" xfId="0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horizontal="center" vertical="center"/>
      <protection locked="0"/>
    </xf>
    <xf numFmtId="0" fontId="13" fillId="9" borderId="4" xfId="0" applyFont="1" applyFill="1" applyBorder="1" applyAlignment="1" applyProtection="1">
      <alignment horizontal="center" vertical="center"/>
      <protection locked="0"/>
    </xf>
    <xf numFmtId="0" fontId="14" fillId="9" borderId="2" xfId="0" applyFont="1" applyFill="1" applyBorder="1" applyAlignment="1" applyProtection="1">
      <alignment horizontal="center" vertical="center"/>
      <protection locked="0"/>
    </xf>
    <xf numFmtId="0" fontId="14" fillId="9" borderId="3" xfId="0" applyFont="1" applyFill="1" applyBorder="1" applyAlignment="1" applyProtection="1">
      <alignment horizontal="center" vertical="center"/>
      <protection locked="0"/>
    </xf>
    <xf numFmtId="0" fontId="14" fillId="9" borderId="4" xfId="0" applyFont="1" applyFill="1" applyBorder="1" applyAlignment="1" applyProtection="1">
      <alignment horizontal="center" vertical="center"/>
      <protection locked="0"/>
    </xf>
    <xf numFmtId="164" fontId="15" fillId="6" borderId="1" xfId="0" applyNumberFormat="1" applyFont="1" applyFill="1" applyBorder="1" applyAlignment="1">
      <alignment vertical="center"/>
    </xf>
    <xf numFmtId="165" fontId="15" fillId="9" borderId="6" xfId="0" applyNumberFormat="1" applyFont="1" applyFill="1" applyBorder="1" applyAlignment="1">
      <alignment horizontal="center" vertical="center"/>
    </xf>
    <xf numFmtId="165" fontId="19" fillId="10" borderId="6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</xdr:row>
      <xdr:rowOff>314324</xdr:rowOff>
    </xdr:from>
    <xdr:to>
      <xdr:col>21</xdr:col>
      <xdr:colOff>95250</xdr:colOff>
      <xdr:row>30</xdr:row>
      <xdr:rowOff>180974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BB7FE7-61DB-4353-B01C-387C42A3CB0A}"/>
            </a:ext>
          </a:extLst>
        </xdr:cNvPr>
        <xdr:cNvSpPr txBox="1"/>
      </xdr:nvSpPr>
      <xdr:spPr>
        <a:xfrm>
          <a:off x="9496425" y="619124"/>
          <a:ext cx="7219950" cy="553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r>
            <a:rPr lang="en-US" sz="1800" b="1"/>
            <a:t>1.  Find the Investment Difference = Actual</a:t>
          </a:r>
          <a:r>
            <a:rPr lang="en-US" sz="1800" b="1" baseline="0"/>
            <a:t> Amount - Proposed Amount</a:t>
          </a:r>
        </a:p>
        <a:p>
          <a:r>
            <a:rPr lang="en-US" sz="1800" b="1" baseline="0"/>
            <a:t>2. Find   Fiixed Cost Difference = Actual Amount - Proposed Amount</a:t>
          </a:r>
        </a:p>
        <a:p>
          <a:r>
            <a:rPr lang="en-US" sz="1800" b="1" baseline="0"/>
            <a:t>3.  Find Recurring Cost Difference =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Actual Amount - Proposed Amount</a:t>
          </a:r>
          <a:r>
            <a:rPr lang="en-US" sz="1800" b="1" baseline="0"/>
            <a:t> </a:t>
          </a:r>
        </a:p>
        <a:p>
          <a:endParaRPr lang="en-US" sz="1800" b="1" baseline="0"/>
        </a:p>
        <a:p>
          <a:r>
            <a:rPr lang="en-US" sz="1800" b="1" baseline="0"/>
            <a:t>4. Find the Total investment  of Proposed Amount and Actual Amount = SUM()</a:t>
          </a:r>
        </a:p>
        <a:p>
          <a:r>
            <a:rPr lang="en-US" sz="1800" b="1" baseline="0"/>
            <a:t>5. Find the Surplus/Deficit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</a:t>
          </a:r>
          <a:r>
            <a:rPr lang="en-US" sz="1800" b="1" baseline="0"/>
            <a:t>  = Total Investment - Total Monthly Costs</a:t>
          </a:r>
        </a:p>
        <a:p>
          <a:r>
            <a:rPr lang="en-US" sz="1800" b="1" baseline="0"/>
            <a:t>6. Find Total Avearage Monthly Costs  in  Recurring Costs 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  = SUM()</a:t>
          </a:r>
        </a:p>
        <a:p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Find total Monhtly  in Recurring Costs = Total Avearage Monthly Costs  in  Recurring Costs  * No of Months</a:t>
          </a:r>
          <a:endParaRPr lang="en-US" sz="1800" b="1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topLeftCell="F1" workbookViewId="0">
      <selection activeCell="G30" sqref="G30"/>
    </sheetView>
  </sheetViews>
  <sheetFormatPr defaultRowHeight="14.25" x14ac:dyDescent="0.2"/>
  <cols>
    <col min="1" max="1" width="20.75" style="4" customWidth="1"/>
    <col min="2" max="3" width="11.25" style="4" customWidth="1"/>
    <col min="4" max="4" width="10.75" style="4" customWidth="1"/>
    <col min="5" max="5" width="1.75" style="3" customWidth="1"/>
    <col min="6" max="6" width="21.125" style="3" customWidth="1"/>
    <col min="7" max="8" width="12.375" style="3" bestFit="1" customWidth="1"/>
    <col min="9" max="9" width="10.75" style="3" customWidth="1"/>
    <col min="10" max="10" width="9.5" bestFit="1" customWidth="1"/>
  </cols>
  <sheetData>
    <row r="1" spans="1:12" s="1" customFormat="1" ht="24.6" customHeight="1" thickTop="1" thickBot="1" x14ac:dyDescent="0.25">
      <c r="A1" s="82" t="s">
        <v>10</v>
      </c>
      <c r="B1" s="83"/>
      <c r="C1" s="83"/>
      <c r="D1" s="83"/>
      <c r="E1" s="83"/>
      <c r="F1" s="83"/>
      <c r="G1" s="83"/>
      <c r="H1" s="83"/>
      <c r="I1" s="84"/>
    </row>
    <row r="2" spans="1:12" s="2" customFormat="1" ht="27" thickTop="1" thickBot="1" x14ac:dyDescent="0.25">
      <c r="A2" s="85" t="s">
        <v>11</v>
      </c>
      <c r="B2" s="86"/>
      <c r="C2" s="86"/>
      <c r="D2" s="86"/>
      <c r="E2" s="86"/>
      <c r="F2" s="86"/>
      <c r="G2" s="86"/>
      <c r="H2" s="86"/>
      <c r="I2" s="87"/>
      <c r="L2" s="78" t="s">
        <v>50</v>
      </c>
    </row>
    <row r="3" spans="1:12" s="1" customFormat="1" ht="33" thickTop="1" thickBot="1" x14ac:dyDescent="0.25">
      <c r="A3" s="18" t="s">
        <v>12</v>
      </c>
      <c r="B3" s="19" t="s">
        <v>13</v>
      </c>
      <c r="C3" s="19" t="s">
        <v>14</v>
      </c>
      <c r="D3" s="20" t="s">
        <v>15</v>
      </c>
      <c r="E3" s="5"/>
      <c r="F3" s="12" t="s">
        <v>46</v>
      </c>
      <c r="G3" s="13" t="s">
        <v>13</v>
      </c>
      <c r="H3" s="13" t="s">
        <v>14</v>
      </c>
      <c r="I3" s="14" t="s">
        <v>15</v>
      </c>
    </row>
    <row r="4" spans="1:12" s="1" customFormat="1" ht="16.5" thickTop="1" thickBot="1" x14ac:dyDescent="0.25">
      <c r="A4" s="79" t="s">
        <v>16</v>
      </c>
      <c r="B4" s="80"/>
      <c r="C4" s="80"/>
      <c r="D4" s="81"/>
      <c r="E4" s="6"/>
      <c r="F4" s="59"/>
      <c r="G4" s="59"/>
      <c r="H4" s="59"/>
      <c r="I4" s="59"/>
    </row>
    <row r="5" spans="1:12" s="2" customFormat="1" ht="17.25" thickTop="1" thickBot="1" x14ac:dyDescent="0.25">
      <c r="A5" s="21" t="s">
        <v>18</v>
      </c>
      <c r="B5" s="22">
        <v>250000</v>
      </c>
      <c r="C5" s="22">
        <v>215000</v>
      </c>
      <c r="D5" s="23">
        <f>$C5-$B5</f>
        <v>-35000</v>
      </c>
      <c r="E5" s="7"/>
      <c r="F5" s="70" t="str">
        <f>A14</f>
        <v>Total Investments</v>
      </c>
      <c r="G5" s="69">
        <f t="shared" ref="G5:I5" si="0">B14</f>
        <v>600000</v>
      </c>
      <c r="H5" s="69">
        <f t="shared" si="0"/>
        <v>610000</v>
      </c>
      <c r="I5" s="69">
        <f t="shared" si="0"/>
        <v>10000</v>
      </c>
    </row>
    <row r="6" spans="1:12" s="2" customFormat="1" ht="13.5" thickTop="1" x14ac:dyDescent="0.2">
      <c r="A6" s="24" t="str">
        <f>IF(A5="Partner's Investment", "Partner's Investment", "")</f>
        <v>Partner's Investment</v>
      </c>
      <c r="B6" s="25">
        <v>200000</v>
      </c>
      <c r="C6" s="25">
        <v>250000</v>
      </c>
      <c r="D6" s="23">
        <f>$C6-$B6</f>
        <v>50000</v>
      </c>
      <c r="E6" s="7"/>
      <c r="F6" s="60"/>
      <c r="G6" s="65"/>
      <c r="H6" s="65"/>
      <c r="I6" s="65"/>
    </row>
    <row r="7" spans="1:12" s="2" customFormat="1" ht="13.5" thickBot="1" x14ac:dyDescent="0.25">
      <c r="A7" s="26" t="s">
        <v>17</v>
      </c>
      <c r="B7" s="27"/>
      <c r="C7" s="27"/>
      <c r="D7" s="28"/>
      <c r="E7" s="7"/>
      <c r="F7" s="60"/>
      <c r="G7" s="65"/>
      <c r="H7" s="65"/>
      <c r="I7" s="65"/>
    </row>
    <row r="8" spans="1:12" s="2" customFormat="1" ht="17.25" thickTop="1" thickBot="1" x14ac:dyDescent="0.25">
      <c r="A8" s="29" t="s">
        <v>1</v>
      </c>
      <c r="B8" s="30">
        <f>SUM(B4:B7)</f>
        <v>450000</v>
      </c>
      <c r="C8" s="30">
        <f>SUM(C4:C7)</f>
        <v>465000</v>
      </c>
      <c r="D8" s="30">
        <f>SUM(D5:D7)</f>
        <v>15000</v>
      </c>
      <c r="E8" s="7"/>
      <c r="F8" s="74" t="str">
        <f>A31</f>
        <v>Total Fixed Costs</v>
      </c>
      <c r="G8" s="88">
        <f>B31</f>
        <v>230200</v>
      </c>
      <c r="H8" s="88">
        <f>C31</f>
        <v>205466</v>
      </c>
      <c r="I8" s="88">
        <f>D31</f>
        <v>-24734</v>
      </c>
    </row>
    <row r="9" spans="1:12" s="1" customFormat="1" ht="15.6" customHeight="1" thickTop="1" thickBot="1" x14ac:dyDescent="0.25">
      <c r="A9" s="79" t="s">
        <v>2</v>
      </c>
      <c r="B9" s="80"/>
      <c r="C9" s="80"/>
      <c r="D9" s="81"/>
      <c r="E9" s="7"/>
      <c r="F9" s="60"/>
      <c r="G9" s="65"/>
      <c r="H9" s="65"/>
      <c r="I9" s="65"/>
      <c r="J9" s="77"/>
    </row>
    <row r="10" spans="1:12" s="2" customFormat="1" ht="17.25" thickTop="1" thickBot="1" x14ac:dyDescent="0.25">
      <c r="A10" s="21" t="s">
        <v>19</v>
      </c>
      <c r="B10" s="22">
        <v>50000</v>
      </c>
      <c r="C10" s="22">
        <v>50000</v>
      </c>
      <c r="D10" s="23">
        <f>$C10-$B10</f>
        <v>0</v>
      </c>
      <c r="E10" s="7"/>
      <c r="F10" s="75" t="str">
        <f>F30</f>
        <v>Total Monthly Costs</v>
      </c>
      <c r="G10" s="89">
        <f>G30</f>
        <v>240600</v>
      </c>
      <c r="H10" s="89">
        <f>H30</f>
        <v>244920</v>
      </c>
      <c r="I10" s="89">
        <f>$H$10-$G$10</f>
        <v>4320</v>
      </c>
    </row>
    <row r="11" spans="1:12" s="2" customFormat="1" ht="13.5" thickTop="1" x14ac:dyDescent="0.2">
      <c r="A11" s="24" t="s">
        <v>20</v>
      </c>
      <c r="B11" s="25">
        <v>100000</v>
      </c>
      <c r="C11" s="25">
        <v>95000</v>
      </c>
      <c r="D11" s="23">
        <f>$C11-$B11</f>
        <v>-5000</v>
      </c>
      <c r="E11" s="7"/>
      <c r="F11" s="60"/>
      <c r="G11" s="65"/>
      <c r="H11" s="65"/>
      <c r="I11" s="65"/>
    </row>
    <row r="12" spans="1:12" s="2" customFormat="1" ht="13.5" thickBot="1" x14ac:dyDescent="0.25">
      <c r="A12" s="31" t="s">
        <v>21</v>
      </c>
      <c r="B12" s="32"/>
      <c r="C12" s="32"/>
      <c r="D12" s="28"/>
      <c r="E12" s="7"/>
      <c r="F12" s="76" t="str">
        <f>F31</f>
        <v>Total Cost (Fixed + Recurring)</v>
      </c>
      <c r="G12" s="90">
        <f>G31</f>
        <v>470800</v>
      </c>
      <c r="H12" s="90">
        <f>H31</f>
        <v>450386</v>
      </c>
      <c r="I12" s="90">
        <f>H12-G12</f>
        <v>-20414</v>
      </c>
    </row>
    <row r="13" spans="1:12" s="2" customFormat="1" thickTop="1" thickBot="1" x14ac:dyDescent="0.25">
      <c r="A13" s="29" t="s">
        <v>3</v>
      </c>
      <c r="B13" s="30">
        <f>SUM(B9:B12)</f>
        <v>150000</v>
      </c>
      <c r="C13" s="30">
        <f>SUM(C9:C12)</f>
        <v>145000</v>
      </c>
      <c r="D13" s="30">
        <f>SUM(D9:D12)</f>
        <v>-5000</v>
      </c>
      <c r="E13" s="7"/>
      <c r="F13" s="61"/>
      <c r="G13" s="66"/>
      <c r="H13" s="66"/>
      <c r="I13" s="66"/>
    </row>
    <row r="14" spans="1:12" s="1" customFormat="1" ht="17.25" thickTop="1" thickBot="1" x14ac:dyDescent="0.25">
      <c r="A14" s="68" t="s">
        <v>22</v>
      </c>
      <c r="B14" s="69">
        <f>B8+B13</f>
        <v>600000</v>
      </c>
      <c r="C14" s="69">
        <f>C8+C13</f>
        <v>610000</v>
      </c>
      <c r="D14" s="69">
        <f>D8+D13</f>
        <v>10000</v>
      </c>
      <c r="E14" s="7"/>
      <c r="F14" s="58" t="s">
        <v>9</v>
      </c>
      <c r="G14" s="67">
        <f>G5-G10</f>
        <v>359400</v>
      </c>
      <c r="H14" s="67">
        <f>H5-H10</f>
        <v>365080</v>
      </c>
      <c r="I14" s="55">
        <f t="shared" ref="I14" si="1">I5-I12</f>
        <v>30414</v>
      </c>
    </row>
    <row r="15" spans="1:12" s="1" customFormat="1" ht="24" customHeight="1" thickTop="1" thickBot="1" x14ac:dyDescent="0.25">
      <c r="A15" s="9"/>
      <c r="B15" s="10"/>
      <c r="C15" s="10"/>
      <c r="D15" s="10"/>
      <c r="E15" s="7"/>
      <c r="F15" s="11"/>
      <c r="G15" s="7"/>
      <c r="H15" s="7"/>
      <c r="I15" s="7"/>
    </row>
    <row r="16" spans="1:12" s="1" customFormat="1" ht="33" thickTop="1" thickBot="1" x14ac:dyDescent="0.25">
      <c r="A16" s="15" t="s">
        <v>4</v>
      </c>
      <c r="B16" s="16" t="s">
        <v>13</v>
      </c>
      <c r="C16" s="16" t="s">
        <v>14</v>
      </c>
      <c r="D16" s="17" t="s">
        <v>15</v>
      </c>
      <c r="E16" s="5"/>
      <c r="F16" s="47" t="s">
        <v>45</v>
      </c>
      <c r="G16" s="48" t="s">
        <v>13</v>
      </c>
      <c r="H16" s="48" t="s">
        <v>14</v>
      </c>
      <c r="I16" s="49" t="s">
        <v>15</v>
      </c>
    </row>
    <row r="17" spans="1:9" s="2" customFormat="1" thickTop="1" thickBot="1" x14ac:dyDescent="0.25">
      <c r="A17" s="51" t="s">
        <v>49</v>
      </c>
      <c r="B17" s="40">
        <v>75000</v>
      </c>
      <c r="C17" s="52">
        <v>50000</v>
      </c>
      <c r="D17" s="41">
        <f>$C17-$B17</f>
        <v>-25000</v>
      </c>
      <c r="E17" s="7"/>
      <c r="F17" s="50" t="s">
        <v>23</v>
      </c>
      <c r="G17" s="33">
        <v>10000</v>
      </c>
      <c r="H17" s="33">
        <v>9500</v>
      </c>
      <c r="I17" s="34">
        <f>$G17-$H17</f>
        <v>500</v>
      </c>
    </row>
    <row r="18" spans="1:9" s="2" customFormat="1" thickTop="1" thickBot="1" x14ac:dyDescent="0.25">
      <c r="A18" s="53" t="s">
        <v>24</v>
      </c>
      <c r="B18" s="43">
        <v>28000</v>
      </c>
      <c r="C18" s="54">
        <v>25000</v>
      </c>
      <c r="D18" s="41">
        <f t="shared" ref="D18:D30" si="2">$C18-$B18</f>
        <v>-3000</v>
      </c>
      <c r="E18" s="7"/>
      <c r="F18" s="35" t="s">
        <v>5</v>
      </c>
      <c r="G18" s="36">
        <v>500</v>
      </c>
      <c r="H18" s="36">
        <v>600</v>
      </c>
      <c r="I18" s="34">
        <f t="shared" ref="I18:I27" si="3">$G18-$H18</f>
        <v>-100</v>
      </c>
    </row>
    <row r="19" spans="1:9" s="2" customFormat="1" thickTop="1" thickBot="1" x14ac:dyDescent="0.25">
      <c r="A19" s="53" t="s">
        <v>25</v>
      </c>
      <c r="B19" s="43">
        <v>21000</v>
      </c>
      <c r="C19" s="54">
        <v>23000</v>
      </c>
      <c r="D19" s="41">
        <f t="shared" si="2"/>
        <v>2000</v>
      </c>
      <c r="E19" s="7"/>
      <c r="F19" s="35" t="s">
        <v>36</v>
      </c>
      <c r="G19" s="36">
        <v>600</v>
      </c>
      <c r="H19" s="36">
        <v>400</v>
      </c>
      <c r="I19" s="34">
        <f t="shared" si="3"/>
        <v>200</v>
      </c>
    </row>
    <row r="20" spans="1:9" s="2" customFormat="1" thickTop="1" thickBot="1" x14ac:dyDescent="0.25">
      <c r="A20" s="42" t="s">
        <v>26</v>
      </c>
      <c r="B20" s="43">
        <v>5000</v>
      </c>
      <c r="C20" s="54">
        <v>5200</v>
      </c>
      <c r="D20" s="41">
        <f t="shared" si="2"/>
        <v>200</v>
      </c>
      <c r="E20" s="7"/>
      <c r="F20" s="35" t="s">
        <v>37</v>
      </c>
      <c r="G20" s="36"/>
      <c r="H20" s="36">
        <v>5000</v>
      </c>
      <c r="I20" s="34">
        <f t="shared" si="3"/>
        <v>-5000</v>
      </c>
    </row>
    <row r="21" spans="1:9" s="2" customFormat="1" thickTop="1" thickBot="1" x14ac:dyDescent="0.25">
      <c r="A21" s="53" t="s">
        <v>27</v>
      </c>
      <c r="B21" s="43">
        <v>0</v>
      </c>
      <c r="C21" s="54">
        <v>1200</v>
      </c>
      <c r="D21" s="41">
        <f t="shared" si="2"/>
        <v>1200</v>
      </c>
      <c r="E21" s="7"/>
      <c r="F21" s="35" t="s">
        <v>38</v>
      </c>
      <c r="G21" s="36">
        <v>500</v>
      </c>
      <c r="H21" s="36">
        <v>500</v>
      </c>
      <c r="I21" s="34">
        <f t="shared" si="3"/>
        <v>0</v>
      </c>
    </row>
    <row r="22" spans="1:9" s="2" customFormat="1" thickTop="1" thickBot="1" x14ac:dyDescent="0.25">
      <c r="A22" s="42" t="s">
        <v>28</v>
      </c>
      <c r="B22" s="43">
        <v>50000</v>
      </c>
      <c r="C22" s="54">
        <v>50000</v>
      </c>
      <c r="D22" s="41">
        <f t="shared" si="2"/>
        <v>0</v>
      </c>
      <c r="E22" s="7"/>
      <c r="F22" s="35" t="s">
        <v>39</v>
      </c>
      <c r="G22" s="36">
        <v>12500</v>
      </c>
      <c r="H22" s="36">
        <v>11970</v>
      </c>
      <c r="I22" s="34">
        <f t="shared" si="3"/>
        <v>530</v>
      </c>
    </row>
    <row r="23" spans="1:9" s="2" customFormat="1" thickTop="1" thickBot="1" x14ac:dyDescent="0.25">
      <c r="A23" s="42" t="s">
        <v>29</v>
      </c>
      <c r="B23" s="43">
        <v>500</v>
      </c>
      <c r="C23" s="54">
        <v>456</v>
      </c>
      <c r="D23" s="41">
        <f t="shared" si="2"/>
        <v>-44</v>
      </c>
      <c r="E23" s="7"/>
      <c r="F23" s="35" t="s">
        <v>40</v>
      </c>
      <c r="G23" s="36">
        <v>15000</v>
      </c>
      <c r="H23" s="36">
        <v>12000</v>
      </c>
      <c r="I23" s="34">
        <f t="shared" si="3"/>
        <v>3000</v>
      </c>
    </row>
    <row r="24" spans="1:9" s="2" customFormat="1" thickTop="1" thickBot="1" x14ac:dyDescent="0.25">
      <c r="A24" s="42" t="s">
        <v>30</v>
      </c>
      <c r="B24" s="43">
        <v>1200</v>
      </c>
      <c r="C24" s="54">
        <v>1110</v>
      </c>
      <c r="D24" s="41">
        <f t="shared" si="2"/>
        <v>-90</v>
      </c>
      <c r="E24" s="7"/>
      <c r="F24" s="35" t="s">
        <v>41</v>
      </c>
      <c r="G24" s="36">
        <v>200</v>
      </c>
      <c r="H24" s="36">
        <v>250</v>
      </c>
      <c r="I24" s="34">
        <f t="shared" si="3"/>
        <v>-50</v>
      </c>
    </row>
    <row r="25" spans="1:9" s="2" customFormat="1" thickTop="1" thickBot="1" x14ac:dyDescent="0.25">
      <c r="A25" s="42" t="s">
        <v>31</v>
      </c>
      <c r="B25" s="43">
        <v>12000</v>
      </c>
      <c r="C25" s="54">
        <v>12500</v>
      </c>
      <c r="D25" s="41">
        <f t="shared" si="2"/>
        <v>500</v>
      </c>
      <c r="E25" s="7"/>
      <c r="F25" s="35" t="s">
        <v>42</v>
      </c>
      <c r="G25" s="36">
        <v>300</v>
      </c>
      <c r="H25" s="36">
        <v>150</v>
      </c>
      <c r="I25" s="34">
        <f t="shared" si="3"/>
        <v>150</v>
      </c>
    </row>
    <row r="26" spans="1:9" s="2" customFormat="1" thickTop="1" thickBot="1" x14ac:dyDescent="0.25">
      <c r="A26" s="42" t="s">
        <v>32</v>
      </c>
      <c r="B26" s="43">
        <v>20000</v>
      </c>
      <c r="C26" s="54">
        <v>20000</v>
      </c>
      <c r="D26" s="41">
        <f t="shared" si="2"/>
        <v>0</v>
      </c>
      <c r="E26" s="7"/>
      <c r="F26" s="35" t="s">
        <v>43</v>
      </c>
      <c r="G26" s="36">
        <v>500</v>
      </c>
      <c r="H26" s="36">
        <v>450</v>
      </c>
      <c r="I26" s="34">
        <f t="shared" si="3"/>
        <v>50</v>
      </c>
    </row>
    <row r="27" spans="1:9" s="2" customFormat="1" thickTop="1" thickBot="1" x14ac:dyDescent="0.25">
      <c r="A27" s="42" t="s">
        <v>33</v>
      </c>
      <c r="B27" s="43">
        <v>15000</v>
      </c>
      <c r="C27" s="54">
        <v>15000</v>
      </c>
      <c r="D27" s="41">
        <f t="shared" si="2"/>
        <v>0</v>
      </c>
      <c r="E27" s="7"/>
      <c r="F27" s="38" t="s">
        <v>44</v>
      </c>
      <c r="G27" s="39">
        <v>0</v>
      </c>
      <c r="H27" s="39">
        <v>0</v>
      </c>
      <c r="I27" s="34">
        <f t="shared" si="3"/>
        <v>0</v>
      </c>
    </row>
    <row r="28" spans="1:9" s="2" customFormat="1" thickTop="1" thickBot="1" x14ac:dyDescent="0.25">
      <c r="A28" s="53" t="s">
        <v>34</v>
      </c>
      <c r="B28" s="43">
        <v>500</v>
      </c>
      <c r="C28" s="54">
        <v>500</v>
      </c>
      <c r="D28" s="41">
        <f t="shared" si="2"/>
        <v>0</v>
      </c>
      <c r="E28" s="7"/>
      <c r="F28" s="71" t="s">
        <v>7</v>
      </c>
      <c r="G28" s="72">
        <f>SUM((G17:G27))</f>
        <v>40100</v>
      </c>
      <c r="H28" s="72">
        <f>SUM(H17:H27)</f>
        <v>40820</v>
      </c>
      <c r="I28" s="72">
        <f>SUM(I17:I27)</f>
        <v>-720</v>
      </c>
    </row>
    <row r="29" spans="1:9" s="2" customFormat="1" thickTop="1" thickBot="1" x14ac:dyDescent="0.25">
      <c r="A29" s="53" t="s">
        <v>35</v>
      </c>
      <c r="B29" s="43">
        <v>2000</v>
      </c>
      <c r="C29" s="54">
        <v>1500</v>
      </c>
      <c r="D29" s="41">
        <f t="shared" si="2"/>
        <v>-500</v>
      </c>
      <c r="E29" s="8"/>
      <c r="F29" s="37" t="s">
        <v>47</v>
      </c>
      <c r="G29" s="56">
        <v>6</v>
      </c>
      <c r="H29" s="57"/>
      <c r="I29" s="57"/>
    </row>
    <row r="30" spans="1:9" s="1" customFormat="1" ht="16.5" thickTop="1" thickBot="1" x14ac:dyDescent="0.25">
      <c r="A30" s="44" t="s">
        <v>0</v>
      </c>
      <c r="B30" s="46">
        <v>0</v>
      </c>
      <c r="C30" s="45">
        <v>0</v>
      </c>
      <c r="D30" s="41">
        <f t="shared" si="2"/>
        <v>0</v>
      </c>
      <c r="E30" s="7"/>
      <c r="F30" s="73" t="s">
        <v>8</v>
      </c>
      <c r="G30" s="72">
        <f>$G$28*$G$29</f>
        <v>240600</v>
      </c>
      <c r="H30" s="72">
        <f>$H$28*$G$29</f>
        <v>244920</v>
      </c>
      <c r="I30" s="72">
        <f>$H$30-$G$30</f>
        <v>4320</v>
      </c>
    </row>
    <row r="31" spans="1:9" s="2" customFormat="1" ht="17.25" thickTop="1" thickBot="1" x14ac:dyDescent="0.25">
      <c r="A31" s="63" t="s">
        <v>6</v>
      </c>
      <c r="B31" s="64">
        <f>SUM(B17:B30)</f>
        <v>230200</v>
      </c>
      <c r="C31" s="64">
        <f>SUM(C17:C30)</f>
        <v>205466</v>
      </c>
      <c r="D31" s="64">
        <f>SUM(D17:D30)</f>
        <v>-24734</v>
      </c>
      <c r="E31" s="7"/>
      <c r="F31" s="62" t="s">
        <v>48</v>
      </c>
      <c r="G31" s="55">
        <f>$B$31+$G$30</f>
        <v>470800</v>
      </c>
      <c r="H31" s="55">
        <f>$C$31+$H$30</f>
        <v>450386</v>
      </c>
      <c r="I31" s="55">
        <f>$H$31-$G$31</f>
        <v>-20414</v>
      </c>
    </row>
    <row r="32" spans="1:9" ht="15" thickTop="1" x14ac:dyDescent="0.2"/>
  </sheetData>
  <mergeCells count="4">
    <mergeCell ref="A4:D4"/>
    <mergeCell ref="A9:D9"/>
    <mergeCell ref="A1:I1"/>
    <mergeCell ref="A2:I2"/>
  </mergeCells>
  <conditionalFormatting sqref="D5:D8 D10:D30 I16:I31">
    <cfRule type="expression" dxfId="1" priority="4" stopIfTrue="1">
      <formula>D5&lt;0</formula>
    </cfRule>
  </conditionalFormatting>
  <conditionalFormatting sqref="I14">
    <cfRule type="expression" dxfId="0" priority="1" stopIfTrue="1">
      <formula>I14&lt;0</formula>
    </cfRule>
  </conditionalFormatting>
  <dataValidations disablePrompts="1" count="1">
    <dataValidation type="list" allowBlank="1" showInputMessage="1" showErrorMessage="1" sqref="A5" xr:uid="{00000000-0002-0000-0000-000000000000}">
      <formula1>"Proprietor Investment, Partner's Investment, "</formula1>
    </dataValidation>
  </dataValidations>
  <pageMargins left="0.7" right="0.7" top="0.75" bottom="0.75" header="0.3" footer="0.3"/>
  <pageSetup orientation="portrait" r:id="rId1"/>
  <ignoredErrors>
    <ignoredError sqref="A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StartupCosts</vt:lpstr>
      <vt:lpstr>StartupCosts!Print_Area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Startup Costs</cp:keywords>
  <cp:lastModifiedBy>Eshwer Nayudu Ambati</cp:lastModifiedBy>
  <dcterms:created xsi:type="dcterms:W3CDTF">2017-04-05T05:31:46Z</dcterms:created>
  <dcterms:modified xsi:type="dcterms:W3CDTF">2024-05-26T07:09:54Z</dcterms:modified>
</cp:coreProperties>
</file>