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beryang/Desktop/Pi_Hub_PCB/"/>
    </mc:Choice>
  </mc:AlternateContent>
  <xr:revisionPtr revIDLastSave="0" documentId="13_ncr:1_{A3C0215E-577E-3540-BD14-A9523ACB3AF9}" xr6:coauthVersionLast="47" xr6:coauthVersionMax="47" xr10:uidLastSave="{00000000-0000-0000-0000-000000000000}"/>
  <bookViews>
    <workbookView xWindow="0" yWindow="760" windowWidth="30240" windowHeight="17480" activeTab="1" xr2:uid="{C87DD074-3EF2-C546-96A1-A0478768A3E3}"/>
  </bookViews>
  <sheets>
    <sheet name="SPEC_Rev B" sheetId="17" r:id="rId1"/>
    <sheet name="BOM_Rev B" sheetId="18" r:id="rId2"/>
    <sheet name="PCB Pinout_Rev B" sheetId="16" r:id="rId3"/>
    <sheet name="Rev B_Updates" sheetId="14" r:id="rId4"/>
    <sheet name="BOM_Rev A" sheetId="15" r:id="rId5"/>
    <sheet name="SPEC_Rev A" sheetId="5" r:id="rId6"/>
    <sheet name="PCB Pinout_Rev A" sheetId="13" r:id="rId7"/>
    <sheet name="Calculation" sheetId="6" r:id="rId8"/>
    <sheet name="Design Consideration" sheetId="11" r:id="rId9"/>
    <sheet name="Connector Assignment" sheetId="12" r:id="rId10"/>
    <sheet name="Raspberry-Pi Pinout" sheetId="3" r:id="rId11"/>
    <sheet name="Schedule" sheetId="8" r:id="rId12"/>
  </sheets>
  <definedNames>
    <definedName name="_xlnm._FilterDatabase" localSheetId="5" hidden="1">'SPEC_Rev A'!$A$1:$F$5</definedName>
    <definedName name="_xlnm._FilterDatabase" localSheetId="0" hidden="1">'SPEC_Rev B'!$A$1:$F$5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6" l="1"/>
  <c r="H2" i="6"/>
  <c r="H8" i="6"/>
  <c r="G7" i="6"/>
  <c r="I8" i="6"/>
  <c r="I9" i="6"/>
  <c r="I7" i="6"/>
  <c r="H9" i="6"/>
  <c r="H7" i="6"/>
  <c r="G8" i="6"/>
  <c r="G9" i="6"/>
  <c r="D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tc={E097A372-B29F-AD47-AE1E-779F92144257}</author>
    <author>tc={D1137BA8-8478-9941-BEE3-8C68188CB522}</author>
    <author>tc={89812E74-A23D-8A4D-9EAE-9F1078E95F5F}</author>
    <author>tc={979FD888-DF91-1045-9C2C-458B73C80677}</author>
    <author>tc={62FEAB28-8382-6346-A659-EF2208DC4581}</author>
  </authors>
  <commentList>
    <comment ref="F3" authorId="0" shapeId="0" xr:uid="{E097A372-B29F-AD47-AE1E-779F9214425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depends on the current capacity of the actual 5V pwr supply, usually USB</t>
      </text>
    </comment>
    <comment ref="B16" authorId="1" shapeId="0" xr:uid="{D1137BA8-8478-9941-BEE3-8C68188CB522}">
      <text>
        <t>[Threaded comment]
Your version of Excel allows you to read this threaded comment; however, any edits to it will get removed if the file is opened in a newer version of Excel. Learn more: https://go.microsoft.com/fwlink/?linkid=870924
Comment:
    M6-SPDT-Right Angle</t>
      </text>
    </comment>
    <comment ref="B20" authorId="2" shapeId="0" xr:uid="{89812E74-A23D-8A4D-9EAE-9F1078E95F5F}">
      <text>
        <t>[Threaded comment]
Your version of Excel allows you to read this threaded comment; however, any edits to it will get removed if the file is opened in a newer version of Excel. Learn more: https://go.microsoft.com/fwlink/?linkid=870924
Comment:
    footprint is fucked up!</t>
      </text>
    </comment>
    <comment ref="B22" authorId="3" shapeId="0" xr:uid="{979FD888-DF91-1045-9C2C-458B73C80677}">
      <text>
        <t>[Threaded comment]
Your version of Excel allows you to read this threaded comment; however, any edits to it will get removed if the file is opened in a newer version of Excel. Learn more: https://go.microsoft.com/fwlink/?linkid=870924
Comment:
    right angle
Previously: PPPC021LFBN-RC</t>
      </text>
    </comment>
    <comment ref="J32" authorId="4" shapeId="0" xr:uid="{62FEAB28-8382-6346-A659-EF2208DC4581}">
      <text>
        <t>[Threaded comment]
Your version of Excel allows you to read this threaded comment; however, any edits to it will get removed if the file is opened in a newer version of Excel. Learn more: https://go.microsoft.com/fwlink/?linkid=870924
Comment:
    or: 3116???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tc={EBC27EB8-A5F8-6D4C-800D-0892964F1F1B}</author>
    <author>tc={769B7AC8-3A85-D941-81E6-DEB510D1B4A3}</author>
    <author>tc={07936F9C-0E68-3449-87F2-D36094640690}</author>
    <author>tc={9D03F250-8D9A-4874-B06A-7AED8423C882}</author>
    <author>tc={B9D49BF1-523A-4D35-B825-DE3859C1D176}</author>
    <author>tc={DFAB03C9-02A1-436F-9E70-14AF68A04C1A}</author>
  </authors>
  <commentList>
    <comment ref="F3" authorId="0" shapeId="0" xr:uid="{EBC27EB8-A5F8-6D4C-800D-0892964F1F1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depends on the current capacity of the actual 5V pwr supply, usually USB</t>
      </text>
    </comment>
    <comment ref="B16" authorId="1" shapeId="0" xr:uid="{769B7AC8-3A85-D941-81E6-DEB510D1B4A3}">
      <text>
        <t>[Threaded comment]
Your version of Excel allows you to read this threaded comment; however, any edits to it will get removed if the file is opened in a newer version of Excel. Learn more: https://go.microsoft.com/fwlink/?linkid=870924
Comment:
    M6-SPDT-Right Angle</t>
      </text>
    </comment>
    <comment ref="E19" authorId="2" shapeId="0" xr:uid="{07936F9C-0E68-3449-87F2-D3609464069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data sheet: 3A (@ 20V)</t>
      </text>
    </comment>
    <comment ref="B20" authorId="3" shapeId="0" xr:uid="{9D03F250-8D9A-4874-B06A-7AED8423C882}">
      <text>
        <t>[Threaded comment]
Your version of Excel allows you to read this threaded comment; however, any edits to it will get removed if the file is opened in a newer version of Excel. Learn more: https://go.microsoft.com/fwlink/?linkid=870924
Comment:
    footprint is fucked up!</t>
      </text>
    </comment>
    <comment ref="B22" authorId="4" shapeId="0" xr:uid="{B9D49BF1-523A-4D35-B825-DE3859C1D176}">
      <text>
        <t>[Threaded comment]
Your version of Excel allows you to read this threaded comment; however, any edits to it will get removed if the file is opened in a newer version of Excel. Learn more: https://go.microsoft.com/fwlink/?linkid=870924
Comment:
    right angle
Previously: PPPC021LFBN-RC</t>
      </text>
    </comment>
    <comment ref="J32" authorId="5" shapeId="0" xr:uid="{DFAB03C9-02A1-436F-9E70-14AF68A04C1A}">
      <text>
        <t>[Threaded comment]
Your version of Excel allows you to read this threaded comment; however, any edits to it will get removed if the file is opened in a newer version of Excel. Learn more: https://go.microsoft.com/fwlink/?linkid=870924
Comment:
    or: 3116???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tc={F5A58350-7808-C34C-99E0-8510BE5763BB}</author>
    <author>tc={FFE4FA87-B38E-D348-9D84-79A15DCA5BD7}</author>
    <author>tc={3FBCBEF3-F8C5-0347-B8D1-FBE41177CE2E}</author>
    <author>tc={0136457C-3C76-3A42-8414-946E58B9384B}</author>
  </authors>
  <commentList>
    <comment ref="C6" authorId="0" shapeId="0" xr:uid="{F5A58350-7808-C34C-99E0-8510BE5763B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required current to illuminate the LED</t>
      </text>
    </comment>
    <comment ref="D6" authorId="1" shapeId="0" xr:uid="{FFE4FA87-B38E-D348-9D84-79A15DCA5BD7}">
      <text>
        <t>[Threaded comment]
Your version of Excel allows you to read this threaded comment; however, any edits to it will get removed if the file is opened in a newer version of Excel. Learn more: https://go.microsoft.com/fwlink/?linkid=870924
Comment:
    Reduce the brightness</t>
      </text>
    </comment>
    <comment ref="E6" authorId="2" shapeId="0" xr:uid="{3FBCBEF3-F8C5-0347-B8D1-FBE41177CE2E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voltage drop across the LED</t>
      </text>
    </comment>
    <comment ref="I6" authorId="3" shapeId="0" xr:uid="{0136457C-3C76-3A42-8414-946E58B9384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At least 5x the actual power dissipation </t>
      </text>
    </comment>
  </commentList>
</comments>
</file>

<file path=xl/sharedStrings.xml><?xml version="1.0" encoding="utf-8"?>
<sst xmlns="http://schemas.openxmlformats.org/spreadsheetml/2006/main" count="1417" uniqueCount="387">
  <si>
    <t xml:space="preserve">Raspbarry Pi </t>
  </si>
  <si>
    <t>Raspberry Pi Documentation - Raspberry Pi hardware</t>
  </si>
  <si>
    <t>PN532 - NFC RFID Module</t>
  </si>
  <si>
    <t>https://microcontrollerslab.com/pn532-nfc-rfid-module-pinout-arduino-interfacing-applications/</t>
  </si>
  <si>
    <t>GP2Y0E03 - IR Range Sensor (Sharp) - 4cm to 50cm</t>
  </si>
  <si>
    <t>GP2Y0E03 Sharp Microelectronics | Mouser Canada</t>
  </si>
  <si>
    <t>NCS36000 - Passive Infrared (PIR) Detector Controller</t>
  </si>
  <si>
    <t>CONNECTOR</t>
  </si>
  <si>
    <t>PIN NUM</t>
  </si>
  <si>
    <t>ASSIGNMENT</t>
  </si>
  <si>
    <t>J7</t>
  </si>
  <si>
    <t>GPIO 12</t>
  </si>
  <si>
    <t>GND</t>
  </si>
  <si>
    <t>J8</t>
  </si>
  <si>
    <t>GPIO 13</t>
  </si>
  <si>
    <t>J9</t>
  </si>
  <si>
    <t>GPIO 26</t>
  </si>
  <si>
    <t>J14</t>
  </si>
  <si>
    <t>GPIO 2</t>
  </si>
  <si>
    <t>GPIO 3</t>
  </si>
  <si>
    <t>GPIO 17</t>
  </si>
  <si>
    <t>GPIO 10</t>
  </si>
  <si>
    <t>GPIO 9</t>
  </si>
  <si>
    <t>GPIO 11</t>
  </si>
  <si>
    <t>GPIO 19</t>
  </si>
  <si>
    <t>J15</t>
  </si>
  <si>
    <t>GPIO 14</t>
  </si>
  <si>
    <t>GPIO 15</t>
  </si>
  <si>
    <t>GPIO 18</t>
  </si>
  <si>
    <t>GPIO 8</t>
  </si>
  <si>
    <t>GPIO 7</t>
  </si>
  <si>
    <t>GPIO 16</t>
  </si>
  <si>
    <t>GPIO 20</t>
  </si>
  <si>
    <t>GPIO 21</t>
  </si>
  <si>
    <t>J12</t>
  </si>
  <si>
    <t>3V3</t>
  </si>
  <si>
    <t>Iterm</t>
  </si>
  <si>
    <t>P/N</t>
  </si>
  <si>
    <t>Mount Type</t>
  </si>
  <si>
    <t>Supply Voltage</t>
  </si>
  <si>
    <t>Supply Current</t>
  </si>
  <si>
    <t>Current Capacity</t>
  </si>
  <si>
    <t>Power Rating</t>
  </si>
  <si>
    <t>Supplier</t>
  </si>
  <si>
    <t>Qty</t>
  </si>
  <si>
    <t>Packaging</t>
  </si>
  <si>
    <t>Manufacture</t>
  </si>
  <si>
    <t>Schematic?</t>
  </si>
  <si>
    <t>Symbol</t>
  </si>
  <si>
    <t>Purchased?</t>
  </si>
  <si>
    <t>Pi Zero W</t>
  </si>
  <si>
    <t>RPI-0271</t>
  </si>
  <si>
    <t>Header</t>
  </si>
  <si>
    <t>5V</t>
  </si>
  <si>
    <t>150mA</t>
  </si>
  <si>
    <t>50mA - 150mA (3.3V pin &amp; GPIOs)</t>
  </si>
  <si>
    <t>Link</t>
  </si>
  <si>
    <t>N/A</t>
  </si>
  <si>
    <t>YES</t>
  </si>
  <si>
    <t>NFC</t>
  </si>
  <si>
    <t>PN532</t>
  </si>
  <si>
    <t>3.3V - 5V</t>
  </si>
  <si>
    <t>40mA</t>
  </si>
  <si>
    <t>up to 1.2A (5V pin)</t>
  </si>
  <si>
    <t>IR</t>
  </si>
  <si>
    <t>GP2Y0E03</t>
  </si>
  <si>
    <t>Wire</t>
  </si>
  <si>
    <t>2.7V - 5.5V (IO supply voltage: 1.8V - 3.3V)</t>
  </si>
  <si>
    <t>36mA</t>
  </si>
  <si>
    <t>Not Used</t>
  </si>
  <si>
    <t>PIR</t>
  </si>
  <si>
    <t>NCS36000</t>
  </si>
  <si>
    <t>3V - 5.75V</t>
  </si>
  <si>
    <t>50uA</t>
  </si>
  <si>
    <t>40-Pin Male Header for Pi</t>
  </si>
  <si>
    <t>PRT-14275</t>
  </si>
  <si>
    <t>Through-Hole</t>
  </si>
  <si>
    <t>Sparkfun</t>
  </si>
  <si>
    <t>2-Pin Male Header for Run</t>
  </si>
  <si>
    <t>Wurth</t>
  </si>
  <si>
    <t>4-Pin Male Header for NFC</t>
  </si>
  <si>
    <t>9V Battery Holder</t>
  </si>
  <si>
    <t>EK2107x2C</t>
  </si>
  <si>
    <t>External</t>
  </si>
  <si>
    <t>Gikfun</t>
  </si>
  <si>
    <t>12V Power Adapter</t>
  </si>
  <si>
    <t>Arkare</t>
  </si>
  <si>
    <t>5V USB Bypass Jumper</t>
  </si>
  <si>
    <t>MOSFET</t>
  </si>
  <si>
    <t>AOD442G</t>
  </si>
  <si>
    <t>Surface</t>
  </si>
  <si>
    <r>
      <t>V</t>
    </r>
    <r>
      <rPr>
        <vertAlign val="subscript"/>
        <sz val="12"/>
        <color theme="1"/>
        <rFont val="Calibri (Body)"/>
      </rPr>
      <t>DS</t>
    </r>
    <r>
      <rPr>
        <sz val="12"/>
        <color theme="1"/>
        <rFont val="Calibri"/>
        <family val="2"/>
        <scheme val="minor"/>
      </rPr>
      <t xml:space="preserve"> = 60V</t>
    </r>
  </si>
  <si>
    <r>
      <t>I</t>
    </r>
    <r>
      <rPr>
        <vertAlign val="subscript"/>
        <sz val="12"/>
        <color theme="1"/>
        <rFont val="Calibri (Body)"/>
      </rPr>
      <t>D</t>
    </r>
    <r>
      <rPr>
        <sz val="12"/>
        <color theme="1"/>
        <rFont val="Calibri"/>
        <family val="2"/>
        <scheme val="minor"/>
      </rPr>
      <t xml:space="preserve"> = 25.5A (@100 °C)</t>
    </r>
  </si>
  <si>
    <t>TO-252</t>
  </si>
  <si>
    <t>Alpha &amp; Omega</t>
  </si>
  <si>
    <t>Q1, Q2, Q3</t>
  </si>
  <si>
    <t>100 Ohm Resistor</t>
  </si>
  <si>
    <t>RMCF0603FT100R</t>
  </si>
  <si>
    <t>Stackpole</t>
  </si>
  <si>
    <t>R4, R5, R6</t>
  </si>
  <si>
    <t>LED Indicator</t>
  </si>
  <si>
    <t>LSM0805452V</t>
  </si>
  <si>
    <t>2V</t>
  </si>
  <si>
    <t>20mA</t>
  </si>
  <si>
    <t>VCC</t>
  </si>
  <si>
    <t>LED1, LED2, LED3</t>
  </si>
  <si>
    <t>Power Selector Sw</t>
  </si>
  <si>
    <t>100SP1T2B4M6QE</t>
  </si>
  <si>
    <t>120VAC/28VDC</t>
  </si>
  <si>
    <t>5A (AC/DC)</t>
  </si>
  <si>
    <t>E-Switch</t>
  </si>
  <si>
    <t>S1</t>
  </si>
  <si>
    <t>Run Sw</t>
  </si>
  <si>
    <t>TL3305AF260QG</t>
  </si>
  <si>
    <t>SMD-4</t>
  </si>
  <si>
    <t>S3</t>
  </si>
  <si>
    <t>2-Pin Screw-In Output Connector</t>
  </si>
  <si>
    <t>OSTVN02A150</t>
  </si>
  <si>
    <t>125V</t>
  </si>
  <si>
    <t>6A</t>
  </si>
  <si>
    <t>J1, J2…J9</t>
  </si>
  <si>
    <t>12V &amp; 9V Power Adapter Connector</t>
  </si>
  <si>
    <t>PJ-037A</t>
  </si>
  <si>
    <t>12V</t>
  </si>
  <si>
    <t>5A</t>
  </si>
  <si>
    <t>J10</t>
  </si>
  <si>
    <t>40-Pin Female Header for Pi</t>
  </si>
  <si>
    <t>7-534206-0</t>
  </si>
  <si>
    <t>TE Connectivity</t>
  </si>
  <si>
    <t>J11</t>
  </si>
  <si>
    <t>P1</t>
  </si>
  <si>
    <t>4-Pin Female Header for NFC</t>
  </si>
  <si>
    <t>PPPC041LGBN-RC</t>
  </si>
  <si>
    <t>Sullins</t>
  </si>
  <si>
    <t>2-Pin Female Header for Run</t>
  </si>
  <si>
    <t>PPPC021LFBN-RC</t>
  </si>
  <si>
    <t>J13</t>
  </si>
  <si>
    <t>10-Pin Header for Com</t>
  </si>
  <si>
    <t>OSTVN10A150</t>
  </si>
  <si>
    <t>On Shore</t>
  </si>
  <si>
    <t>J14, J15</t>
  </si>
  <si>
    <t>2-Pin Male Header 5V Isolation</t>
  </si>
  <si>
    <t>J16</t>
  </si>
  <si>
    <t>1.5A Fuse</t>
  </si>
  <si>
    <t>C1Q 1.5</t>
  </si>
  <si>
    <t>Bel Fuse</t>
  </si>
  <si>
    <t>F2,F3</t>
  </si>
  <si>
    <t>2.5A Fuse</t>
  </si>
  <si>
    <t>C1Q 2.5</t>
  </si>
  <si>
    <t>F1</t>
  </si>
  <si>
    <t>Schottky diode</t>
  </si>
  <si>
    <t>CUS08F30,H3F</t>
  </si>
  <si>
    <t>SOD-323</t>
  </si>
  <si>
    <t>Toshiba</t>
  </si>
  <si>
    <t>D2</t>
  </si>
  <si>
    <t>12V-to-5V Regulator</t>
  </si>
  <si>
    <t>LM2596</t>
  </si>
  <si>
    <t>4.5V - 40V</t>
  </si>
  <si>
    <r>
      <t>3A (@ V</t>
    </r>
    <r>
      <rPr>
        <vertAlign val="subscript"/>
        <sz val="12"/>
        <color theme="1"/>
        <rFont val="Calibri (Body)"/>
      </rPr>
      <t>in</t>
    </r>
    <r>
      <rPr>
        <sz val="12"/>
        <color theme="1"/>
        <rFont val="Calibri"/>
        <family val="2"/>
        <scheme val="minor"/>
      </rPr>
      <t xml:space="preserve"> = 12V)</t>
    </r>
  </si>
  <si>
    <t>LM2596SX-5.0/NOPB</t>
  </si>
  <si>
    <t>U1</t>
  </si>
  <si>
    <t>1000 Ohm Resistor</t>
  </si>
  <si>
    <t>RC1218JK-071KL</t>
  </si>
  <si>
    <t>1W</t>
  </si>
  <si>
    <t>YAGEO</t>
  </si>
  <si>
    <t>R1</t>
  </si>
  <si>
    <t>300 Ohm Resistor</t>
  </si>
  <si>
    <t>RC1206JR-07300RL</t>
  </si>
  <si>
    <t>0.25W</t>
  </si>
  <si>
    <t>R2</t>
  </si>
  <si>
    <t>680 uF Capacitor</t>
  </si>
  <si>
    <t>687AVG025MGBJ</t>
  </si>
  <si>
    <t>Cornell</t>
  </si>
  <si>
    <t>C1</t>
  </si>
  <si>
    <t>220 uF Capacitor</t>
  </si>
  <si>
    <t>TPME227K016R0025</t>
  </si>
  <si>
    <t>Kyocera Avx</t>
  </si>
  <si>
    <t>C2</t>
  </si>
  <si>
    <t>B540C-13-F</t>
  </si>
  <si>
    <t>Diodes</t>
  </si>
  <si>
    <t>D1</t>
  </si>
  <si>
    <t>Power inductor</t>
  </si>
  <si>
    <t>MSS1210-333MED</t>
  </si>
  <si>
    <t>L1</t>
  </si>
  <si>
    <t>5V-to-3.3V Regulator</t>
  </si>
  <si>
    <t>TPS79633</t>
  </si>
  <si>
    <t>2.7 - 5.5V</t>
  </si>
  <si>
    <t>1A</t>
  </si>
  <si>
    <t>TPS79633QDCQRQ1</t>
  </si>
  <si>
    <t>U2</t>
  </si>
  <si>
    <t>130 Ohm Resistor</t>
  </si>
  <si>
    <t>RMCF0603FT130R</t>
  </si>
  <si>
    <t>R3</t>
  </si>
  <si>
    <t>2.2 uF Capacitor</t>
  </si>
  <si>
    <t>GRM155R60J225ME01</t>
  </si>
  <si>
    <t>Murata</t>
  </si>
  <si>
    <t>C3, C5</t>
  </si>
  <si>
    <t>10 nF Capacitor</t>
  </si>
  <si>
    <t>GRM033R70J103KA01D</t>
  </si>
  <si>
    <t>C4</t>
  </si>
  <si>
    <r>
      <t>R</t>
    </r>
    <r>
      <rPr>
        <vertAlign val="subscript"/>
        <sz val="12"/>
        <color theme="1"/>
        <rFont val="Calibri (Body)"/>
      </rPr>
      <t>DS(ON)</t>
    </r>
    <r>
      <rPr>
        <sz val="12"/>
        <color theme="1"/>
        <rFont val="Calibri"/>
        <family val="2"/>
        <scheme val="minor"/>
      </rPr>
      <t xml:space="preserve"> [ohm]</t>
    </r>
  </si>
  <si>
    <r>
      <t>T</t>
    </r>
    <r>
      <rPr>
        <vertAlign val="subscript"/>
        <sz val="12"/>
        <color theme="1"/>
        <rFont val="Calibri (Body)"/>
      </rPr>
      <t>J(MAX)</t>
    </r>
    <r>
      <rPr>
        <sz val="12"/>
        <color theme="1"/>
        <rFont val="Calibri"/>
        <family val="2"/>
        <scheme val="minor"/>
      </rPr>
      <t xml:space="preserve"> [°C]</t>
    </r>
  </si>
  <si>
    <r>
      <t>T</t>
    </r>
    <r>
      <rPr>
        <vertAlign val="sub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 xml:space="preserve"> [°C]</t>
    </r>
  </si>
  <si>
    <r>
      <t>R</t>
    </r>
    <r>
      <rPr>
        <vertAlign val="subscript"/>
        <sz val="12"/>
        <color theme="1"/>
        <rFont val="Calibri (Body)"/>
      </rPr>
      <t>θJA</t>
    </r>
    <r>
      <rPr>
        <sz val="12"/>
        <color theme="1"/>
        <rFont val="Calibri"/>
        <family val="2"/>
        <scheme val="minor"/>
      </rPr>
      <t xml:space="preserve"> [°C/W]</t>
    </r>
  </si>
  <si>
    <t>Load current draw [A]</t>
  </si>
  <si>
    <t>Load pwr dissipation [W]</t>
  </si>
  <si>
    <t>Max pwr dissipation without heatsink [W]</t>
  </si>
  <si>
    <t>LED Forward Current [A]</t>
  </si>
  <si>
    <t xml:space="preserve">Half Forward Current </t>
  </si>
  <si>
    <t>LED Forward Voltage [V]</t>
  </si>
  <si>
    <t>Supply Voltage [V]</t>
  </si>
  <si>
    <t>Resistance Needed [ohm]</t>
  </si>
  <si>
    <t>Power Dissapation through R [W]</t>
  </si>
  <si>
    <t>Resistor's Required Power Rating [W]</t>
  </si>
  <si>
    <t>LED</t>
  </si>
  <si>
    <t>Date</t>
  </si>
  <si>
    <t>Oct 2- 8</t>
  </si>
  <si>
    <t>Oct 9 - 15</t>
  </si>
  <si>
    <t>Oct 16 - 22</t>
  </si>
  <si>
    <t>Oct 23 - 29</t>
  </si>
  <si>
    <t>Oct 30 - Nov 5</t>
  </si>
  <si>
    <t>Task 1</t>
  </si>
  <si>
    <t>Diptrace schematic</t>
  </si>
  <si>
    <t>Gaber file</t>
  </si>
  <si>
    <t>Order PCB</t>
  </si>
  <si>
    <t>Test components</t>
  </si>
  <si>
    <t>Assemble the board</t>
  </si>
  <si>
    <t>Task 2</t>
  </si>
  <si>
    <t>Simulate circuit in P-Spice</t>
  </si>
  <si>
    <t>Protoype the board</t>
  </si>
  <si>
    <t>Test the board</t>
  </si>
  <si>
    <t>Task 3</t>
  </si>
  <si>
    <t>Develop data sheet</t>
  </si>
  <si>
    <t>Component</t>
  </si>
  <si>
    <t>Pin Num</t>
  </si>
  <si>
    <t>Pin Name</t>
  </si>
  <si>
    <t>Via</t>
  </si>
  <si>
    <t>Thermal Via</t>
  </si>
  <si>
    <t>Trace Thickness</t>
  </si>
  <si>
    <t>Copper Pour Thickness</t>
  </si>
  <si>
    <t>Comment</t>
  </si>
  <si>
    <t>GND PLANE</t>
  </si>
  <si>
    <t>2 oz</t>
  </si>
  <si>
    <t xml:space="preserve">VIN </t>
  </si>
  <si>
    <t>LARGE</t>
  </si>
  <si>
    <t>U1, U2</t>
  </si>
  <si>
    <t>I/P, O/P</t>
  </si>
  <si>
    <t>12V, 5V, 3V3</t>
  </si>
  <si>
    <t>Calculate trace thickness based on current</t>
  </si>
  <si>
    <t>Calculate via size</t>
  </si>
  <si>
    <t>PCB Connector Pinouts</t>
  </si>
  <si>
    <t>PIN #</t>
  </si>
  <si>
    <t>DESCRIPTION</t>
  </si>
  <si>
    <t>COMMENTS</t>
  </si>
  <si>
    <t>J1</t>
  </si>
  <si>
    <t>+12V</t>
  </si>
  <si>
    <t>Max 2A, with 2.5A fuse protection</t>
  </si>
  <si>
    <t>J2</t>
  </si>
  <si>
    <t>+5V</t>
  </si>
  <si>
    <t>Max 1A, with 1.5A fuse protection</t>
  </si>
  <si>
    <t>J3</t>
  </si>
  <si>
    <t>+3V3</t>
  </si>
  <si>
    <t>Max 0.5A, with 1.5A fuse protection</t>
  </si>
  <si>
    <t>J4</t>
  </si>
  <si>
    <t>12VDC adaptor output (can use 9-12V source), J4 is connected to switch S1 to turn power on/off</t>
  </si>
  <si>
    <t>J5</t>
  </si>
  <si>
    <t>12V-to-5V regulator output, 3A output load current</t>
  </si>
  <si>
    <t>J6</t>
  </si>
  <si>
    <t>5V-to-3V3 regulator output, 1A output load current</t>
  </si>
  <si>
    <t>PWM0</t>
  </si>
  <si>
    <t>PWM1</t>
  </si>
  <si>
    <t>General purpose I/O</t>
  </si>
  <si>
    <t>Positive power terminal</t>
  </si>
  <si>
    <t>Negative power terminal</t>
  </si>
  <si>
    <t>5V-to-3V3 regulator output</t>
  </si>
  <si>
    <t>SDA</t>
  </si>
  <si>
    <t>SCL</t>
  </si>
  <si>
    <t>Reset</t>
  </si>
  <si>
    <t>J13 is connected to switch S2: press S2 to reset Raspberry Pi</t>
  </si>
  <si>
    <t>SDA, do not use simultaneously with J12</t>
  </si>
  <si>
    <t>SCL, do not use simultaneously with J12</t>
  </si>
  <si>
    <t>spi1 CS1</t>
  </si>
  <si>
    <t>MOSI</t>
  </si>
  <si>
    <t>MISO</t>
  </si>
  <si>
    <t>SCLK</t>
  </si>
  <si>
    <t>PWM1, miso1</t>
  </si>
  <si>
    <t>TXD</t>
  </si>
  <si>
    <t>RXD</t>
  </si>
  <si>
    <t>PWM0, spi1 CS0</t>
  </si>
  <si>
    <t>SPI CS0</t>
  </si>
  <si>
    <t>SPI CS1</t>
  </si>
  <si>
    <t>spi1 CS2</t>
  </si>
  <si>
    <t>mosi1</t>
  </si>
  <si>
    <t>sclk1</t>
  </si>
  <si>
    <t>+5V from Pi</t>
  </si>
  <si>
    <t xml:space="preserve">Must remove jumper to connector J16 when Raspberry Pi is connected to USB </t>
  </si>
  <si>
    <t>+5V from regulator</t>
  </si>
  <si>
    <t>1-40</t>
  </si>
  <si>
    <t>40-pin GPIO (same pinouts as Raspberry Pi)</t>
  </si>
  <si>
    <t>Raspberry Pi mounts to connector J11</t>
  </si>
  <si>
    <t>Raspberry Pi breakouts, do not use simultaneously with J7, J8, J9, J12, J14, J15</t>
  </si>
  <si>
    <t>Note: LED1, LED2, and LED3 indicate 12V, 5V, and 3.3V, respectively.</t>
  </si>
  <si>
    <t>Reverse-polarity protection for battery terminals</t>
  </si>
  <si>
    <t>make micro components bigger</t>
  </si>
  <si>
    <t>separate power connector and switch more apart</t>
  </si>
  <si>
    <t>put polarity (+, -) for the components</t>
  </si>
  <si>
    <t xml:space="preserve">C3 writing not in the right place </t>
  </si>
  <si>
    <t xml:space="preserve">D2 writing is not present </t>
  </si>
  <si>
    <t>Test points need to be clippable</t>
  </si>
  <si>
    <t>Item</t>
  </si>
  <si>
    <t>Ref Des</t>
  </si>
  <si>
    <t>Manufacturer</t>
  </si>
  <si>
    <t>Mfg Part #</t>
  </si>
  <si>
    <t>Description</t>
  </si>
  <si>
    <t>Package</t>
  </si>
  <si>
    <t>Type</t>
  </si>
  <si>
    <t>Raspberry Pi</t>
  </si>
  <si>
    <t>MOSFET N-CH 30V 9.5A 8-SOIC</t>
  </si>
  <si>
    <t>RES 100 OHM 1% 1/10W 0603</t>
  </si>
  <si>
    <t>LED SM 0805 2V 35MCD GREEN</t>
  </si>
  <si>
    <t>SMD</t>
  </si>
  <si>
    <t xml:space="preserve">	
SWITCH TOGGLE SPDT 5A 120V</t>
  </si>
  <si>
    <t>0805</t>
  </si>
  <si>
    <t xml:space="preserve">	
SWITCH TACTILE SPST-NO 50MA 12V</t>
  </si>
  <si>
    <t xml:space="preserve">	
CONN PWR JACK 2X5.5MM SOLDER</t>
  </si>
  <si>
    <t xml:space="preserve">	
CUI Devices</t>
  </si>
  <si>
    <t>RASPBERRYPI GPIO MALE HEADER</t>
  </si>
  <si>
    <t>SparkFun</t>
  </si>
  <si>
    <t xml:space="preserve">	
CONN HDR 2POS 0.1 GOLD PCB, FEMALE</t>
  </si>
  <si>
    <t>CONN HDR 4POS 0.1 GOLD PCB, FEMALE</t>
  </si>
  <si>
    <t>CONN HEADER VERT 2POS 2.54MM</t>
  </si>
  <si>
    <t>FUSE BRD MT 1.5A 125VAC 63VDC</t>
  </si>
  <si>
    <t>FUSE BRD MT 2.5A 125VAC 63VDC</t>
  </si>
  <si>
    <t>DIODE SCHOTTKY 30V 800MA USC</t>
  </si>
  <si>
    <t>IC REG BUCK 5V 3A DDPAK</t>
  </si>
  <si>
    <t>Texas Instruments</t>
  </si>
  <si>
    <t>CAP ALUM POLY 680UF 20% 25V T/H</t>
  </si>
  <si>
    <t>RES 1K OHM 5% 1W 1812 WIDE</t>
  </si>
  <si>
    <t>RES 300 OHM 5% 1/4W 1206</t>
  </si>
  <si>
    <t>CAP TANT 220UF 10% 16V 2917</t>
  </si>
  <si>
    <t>DIODE SCHOTTKY 40V 5A SMC</t>
  </si>
  <si>
    <t>Coilcraft</t>
  </si>
  <si>
    <t>IC REG LINEAR 3.3V 1A SOT223-6</t>
  </si>
  <si>
    <t>Texas Insruments</t>
  </si>
  <si>
    <t>RES 130 OHM 1% 1/10W 0603</t>
  </si>
  <si>
    <t>CAP CER 2.2UF 6.3V X5R 0402</t>
  </si>
  <si>
    <t>0402</t>
  </si>
  <si>
    <t>CAP CER 10000PF 6.3V X7R 0201</t>
  </si>
  <si>
    <t>Raspberry Pi Zero W</t>
  </si>
  <si>
    <t>NXP</t>
  </si>
  <si>
    <t>CONN HEADER VERT 4POS 2.54MM</t>
  </si>
  <si>
    <t>9v Battery Holder with ON/Off Switch</t>
  </si>
  <si>
    <t>ALITOVE</t>
  </si>
  <si>
    <t>JUMPER W/TEST PNT 1X2PINS 2.54MMper</t>
  </si>
  <si>
    <t>PCB Bill of Materials</t>
  </si>
  <si>
    <t>DO-214AB</t>
  </si>
  <si>
    <t>NA</t>
  </si>
  <si>
    <t>Power Inductors, 33uH Shld 20% 5.9A 39mOhms</t>
  </si>
  <si>
    <t>12V Power Supply 6A 72W AC to DC Adapter</t>
  </si>
  <si>
    <t>Thru-Hole</t>
  </si>
  <si>
    <t>Q1-Q3</t>
  </si>
  <si>
    <t>R4- R6</t>
  </si>
  <si>
    <t>J1-J9</t>
  </si>
  <si>
    <t>2 Position Terminal Block 2.54mm, Screw-In</t>
  </si>
  <si>
    <t>Headers &amp; Wire Housings,40 Pin, Female</t>
  </si>
  <si>
    <t>TERM BLK 10P SIDE ENT 2.54MM, SCREW-IN</t>
  </si>
  <si>
    <t>NFC RFID Module NXP PN532 V3 Kit Read/Write</t>
  </si>
  <si>
    <t>LED1-LED3</t>
  </si>
  <si>
    <t>Forward Voltage [V]</t>
  </si>
  <si>
    <t>Half Forward Current [A]</t>
  </si>
  <si>
    <t>Resistance [Ω]</t>
  </si>
  <si>
    <t>Power Dissapation [W]</t>
  </si>
  <si>
    <t>Power Rating [W]</t>
  </si>
  <si>
    <t>DCJ200-10-A-K1-K</t>
  </si>
  <si>
    <t>/</t>
  </si>
  <si>
    <t>GCT</t>
  </si>
  <si>
    <t>2A max current capability from 12V sources (J1 &amp; J4 togethter)</t>
  </si>
  <si>
    <t>2A max current capability from 5V sources (J2 &amp; J5 togethter)</t>
  </si>
  <si>
    <t>1A max current capability from 3.3V sources (J3 &amp; J6 togethter)</t>
  </si>
  <si>
    <t>Change power jack (PJ-037A) with higher current ratings(DCJ200-10-A-K1-K), update foot print &amp; traces</t>
  </si>
  <si>
    <t>Fuse current rating needs to be updated for J1, J2, J3</t>
  </si>
  <si>
    <t>Fuse should be added for J4, J5, J6</t>
  </si>
  <si>
    <t>TO-263</t>
  </si>
  <si>
    <t>Power Barrel Connector Jack</t>
  </si>
  <si>
    <t>F3, F6</t>
  </si>
  <si>
    <t>F1,F2,F4,F5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</si>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</sst>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vertAlign val="subscript"/>
      <sz val="12"/>
      <color theme="1"/>
      <name val="Calibri (Body)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9" fillId="0" borderId="0"/>
    <xf numFmtId="0" fontId="1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1" fillId="0" borderId="0" xfId="1" applyAlignment="1">
      <alignment horizontal="center"/>
    </xf>
    <xf numFmtId="0" fontId="1" fillId="0" borderId="0" xfId="1" applyBorder="1" applyAlignment="1">
      <alignment horizontal="center"/>
    </xf>
    <xf numFmtId="0" fontId="1" fillId="3" borderId="0" xfId="1" applyFill="1" applyAlignment="1">
      <alignment horizontal="center"/>
    </xf>
    <xf numFmtId="0" fontId="0" fillId="0" borderId="0" xfId="0" quotePrefix="1" applyAlignment="1">
      <alignment horizontal="center"/>
    </xf>
    <xf numFmtId="0" fontId="0" fillId="2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4" borderId="0" xfId="0" applyFill="1" applyAlignment="1">
      <alignment horizontal="left"/>
    </xf>
    <xf numFmtId="0" fontId="1" fillId="0" borderId="0" xfId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6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/>
    </xf>
    <xf numFmtId="0" fontId="8" fillId="5" borderId="2" xfId="0" quotePrefix="1" applyFont="1" applyFill="1" applyBorder="1" applyAlignment="1">
      <alignment horizontal="center"/>
    </xf>
    <xf numFmtId="0" fontId="8" fillId="5" borderId="2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/>
    </xf>
    <xf numFmtId="0" fontId="8" fillId="6" borderId="2" xfId="0" quotePrefix="1" applyFont="1" applyFill="1" applyBorder="1" applyAlignment="1">
      <alignment horizontal="center"/>
    </xf>
    <xf numFmtId="0" fontId="8" fillId="6" borderId="2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vertical="center" wrapText="1"/>
    </xf>
    <xf numFmtId="0" fontId="8" fillId="0" borderId="0" xfId="0" quotePrefix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9" xfId="0" quotePrefix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6" borderId="2" xfId="0" quotePrefix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center"/>
    </xf>
    <xf numFmtId="0" fontId="8" fillId="6" borderId="2" xfId="0" quotePrefix="1" applyFont="1" applyFill="1" applyBorder="1" applyAlignment="1">
      <alignment horizontal="left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vertical="center"/>
    </xf>
    <xf numFmtId="0" fontId="8" fillId="6" borderId="7" xfId="0" quotePrefix="1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0" fontId="8" fillId="0" borderId="11" xfId="0" quotePrefix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Alignment="1">
      <alignment horizontal="center"/>
    </xf>
    <xf numFmtId="0" fontId="1" fillId="9" borderId="0" xfId="1" applyFill="1" applyBorder="1" applyAlignment="1">
      <alignment horizontal="center"/>
    </xf>
    <xf numFmtId="0" fontId="0" fillId="9" borderId="0" xfId="0" applyFill="1"/>
    <xf numFmtId="0" fontId="10" fillId="0" borderId="0" xfId="0" applyFont="1"/>
    <xf numFmtId="0" fontId="6" fillId="5" borderId="6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center" wrapText="1"/>
    </xf>
    <xf numFmtId="0" fontId="6" fillId="7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0" fontId="8" fillId="6" borderId="3" xfId="0" quotePrefix="1" applyFont="1" applyFill="1" applyBorder="1" applyAlignment="1">
      <alignment horizontal="center" vertical="center"/>
    </xf>
    <xf numFmtId="0" fontId="8" fillId="6" borderId="4" xfId="0" quotePrefix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/>
    </xf>
    <xf numFmtId="0" fontId="1" fillId="0" borderId="0" xfId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4">
    <cellStyle name="Hyperlink" xfId="1" builtinId="8"/>
    <cellStyle name="Hyperlink 2" xfId="3" xr:uid="{7DE85856-2918-D04D-ADA1-D1C1B2C45C92}"/>
    <cellStyle name="Normal" xfId="0" builtinId="0"/>
    <cellStyle name="Normal 2" xfId="2" xr:uid="{80CF5A79-BDFF-9E49-8CF3-E4E341998367}"/>
  </cellStyles>
  <dxfs count="4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808182</xdr:colOff>
      <xdr:row>5</xdr:row>
      <xdr:rowOff>57727</xdr:rowOff>
    </xdr:from>
    <xdr:to>
      <xdr:col>13</xdr:col>
      <xdr:colOff>3573</xdr:colOff>
      <xdr:row>33</xdr:row>
      <xdr:rowOff>86592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34A630-C966-896C-77DF-42D469685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3409" y="1457613"/>
          <a:ext cx="10062550" cy="5686138"/>
        </a:xfrm>
        <a:prstGeom prst="rect">
          <a:avLst/>
        </a:prstGeom>
      </xdr:spPr>
    </xdr:pic>
    <xdr:clientData/>
  </xdr:twoCellAnchor>
  <xdr:twoCellAnchor editAs="oneCell">
    <xdr:from>
      <xdr:col>4</xdr:col>
      <xdr:colOff>277281</xdr:colOff>
      <xdr:row>35</xdr:row>
      <xdr:rowOff>56305</xdr:rowOff>
    </xdr:from>
    <xdr:to>
      <xdr:col>11</xdr:col>
      <xdr:colOff>391316</xdr:colOff>
      <xdr:row>46</xdr:row>
      <xdr:rowOff>164510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CE86EAF-3AD3-9BBA-A491-AC281E3BC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8429" y="7738764"/>
          <a:ext cx="7754854" cy="2814762"/>
        </a:xfrm>
        <a:prstGeom prst="rect">
          <a:avLst/>
        </a:prstGeom>
      </xdr:spPr>
    </xdr:pic>
    <xdr:clientData/>
  </xdr:twoCellAnchor>
  <xdr:twoCellAnchor editAs="oneCell">
    <xdr:from>
      <xdr:col>2</xdr:col>
      <xdr:colOff>705138</xdr:colOff>
      <xdr:row>136</xdr:row>
      <xdr:rowOff>33770</xdr:rowOff>
    </xdr:from>
    <xdr:to>
      <xdr:col>15</xdr:col>
      <xdr:colOff>308460</xdr:colOff>
      <xdr:row>164</xdr:row>
      <xdr:rowOff>105929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D0F98A-28FD-83B4-3285-147CA592E49F}"/>
            </a:ext>
            <a:ext uri="{147F2762-F138-4A5C-976F-8EAC2B608ADB}">
              <a16:predDERef xmlns:a16="http://schemas.microsoft.com/office/drawing/2014/main" pred="{4CE86EAF-3AD3-9BBA-A491-AC281E3BC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81538" y="28799270"/>
          <a:ext cx="12300147" cy="5672859"/>
        </a:xfrm>
        <a:prstGeom prst="rect">
          <a:avLst/>
        </a:prstGeom>
      </xdr:spPr>
    </xdr:pic>
    <xdr:clientData/>
  </xdr:twoCellAnchor>
  <xdr:twoCellAnchor editAs="oneCell">
    <xdr:from>
      <xdr:col>18</xdr:col>
      <xdr:colOff>28863</xdr:colOff>
      <xdr:row>126</xdr:row>
      <xdr:rowOff>28863</xdr:rowOff>
    </xdr:from>
    <xdr:to>
      <xdr:col>25</xdr:col>
      <xdr:colOff>245341</xdr:colOff>
      <xdr:row>139</xdr:row>
      <xdr:rowOff>47263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1D9949A-48CC-DE76-11C0-8B3738A48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654318" y="22614658"/>
          <a:ext cx="5974773" cy="2644992"/>
        </a:xfrm>
        <a:prstGeom prst="rect">
          <a:avLst/>
        </a:prstGeom>
      </xdr:spPr>
    </xdr:pic>
    <xdr:clientData/>
  </xdr:twoCellAnchor>
  <xdr:twoCellAnchor editAs="oneCell">
    <xdr:from>
      <xdr:col>18</xdr:col>
      <xdr:colOff>57728</xdr:colOff>
      <xdr:row>140</xdr:row>
      <xdr:rowOff>187613</xdr:rowOff>
    </xdr:from>
    <xdr:to>
      <xdr:col>22</xdr:col>
      <xdr:colOff>635000</xdr:colOff>
      <xdr:row>154</xdr:row>
      <xdr:rowOff>58404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F4036-679B-0DE6-DFF1-EF0B2572B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683183" y="25602045"/>
          <a:ext cx="3867726" cy="2699426"/>
        </a:xfrm>
        <a:prstGeom prst="rect">
          <a:avLst/>
        </a:prstGeom>
      </xdr:spPr>
    </xdr:pic>
    <xdr:clientData/>
  </xdr:twoCellAnchor>
  <xdr:twoCellAnchor editAs="oneCell">
    <xdr:from>
      <xdr:col>4</xdr:col>
      <xdr:colOff>72159</xdr:colOff>
      <xdr:row>169</xdr:row>
      <xdr:rowOff>57728</xdr:rowOff>
    </xdr:from>
    <xdr:to>
      <xdr:col>6</xdr:col>
      <xdr:colOff>400138</xdr:colOff>
      <xdr:row>188</xdr:row>
      <xdr:rowOff>57725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4106D46-19C5-79B5-8813-29E832A4B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62614" y="31721137"/>
          <a:ext cx="3791615" cy="3838863"/>
        </a:xfrm>
        <a:prstGeom prst="rect">
          <a:avLst/>
        </a:prstGeom>
      </xdr:spPr>
    </xdr:pic>
    <xdr:clientData/>
  </xdr:twoCellAnchor>
  <xdr:twoCellAnchor editAs="oneCell">
    <xdr:from>
      <xdr:col>8</xdr:col>
      <xdr:colOff>28864</xdr:colOff>
      <xdr:row>169</xdr:row>
      <xdr:rowOff>101022</xdr:rowOff>
    </xdr:from>
    <xdr:to>
      <xdr:col>20</xdr:col>
      <xdr:colOff>1492</xdr:colOff>
      <xdr:row>193</xdr:row>
      <xdr:rowOff>142171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6B7B82-6B2F-02FF-3C9E-147D35867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428182" y="31764431"/>
          <a:ext cx="9842499" cy="4890242"/>
        </a:xfrm>
        <a:prstGeom prst="rect">
          <a:avLst/>
        </a:prstGeom>
      </xdr:spPr>
    </xdr:pic>
    <xdr:clientData/>
  </xdr:twoCellAnchor>
  <xdr:twoCellAnchor editAs="oneCell">
    <xdr:from>
      <xdr:col>14</xdr:col>
      <xdr:colOff>819943</xdr:colOff>
      <xdr:row>65</xdr:row>
      <xdr:rowOff>31750</xdr:rowOff>
    </xdr:from>
    <xdr:to>
      <xdr:col>25</xdr:col>
      <xdr:colOff>738278</xdr:colOff>
      <xdr:row>102</xdr:row>
      <xdr:rowOff>166690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1197A42-688B-B5E8-AEB9-EB350C4AA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293849" y="14120813"/>
          <a:ext cx="9086148" cy="7477127"/>
        </a:xfrm>
        <a:prstGeom prst="rect">
          <a:avLst/>
        </a:prstGeom>
      </xdr:spPr>
    </xdr:pic>
    <xdr:clientData/>
  </xdr:twoCellAnchor>
  <xdr:twoCellAnchor editAs="oneCell">
    <xdr:from>
      <xdr:col>26</xdr:col>
      <xdr:colOff>583899</xdr:colOff>
      <xdr:row>77</xdr:row>
      <xdr:rowOff>21614</xdr:rowOff>
    </xdr:from>
    <xdr:to>
      <xdr:col>36</xdr:col>
      <xdr:colOff>319761</xdr:colOff>
      <xdr:row>102</xdr:row>
      <xdr:rowOff>142812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B85F444-6EE5-72E5-F97E-CF5A837B0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4059055" y="16491927"/>
          <a:ext cx="8070237" cy="5082135"/>
        </a:xfrm>
        <a:prstGeom prst="rect">
          <a:avLst/>
        </a:prstGeom>
      </xdr:spPr>
    </xdr:pic>
    <xdr:clientData/>
  </xdr:twoCellAnchor>
  <xdr:twoCellAnchor editAs="oneCell">
    <xdr:from>
      <xdr:col>14</xdr:col>
      <xdr:colOff>182804</xdr:colOff>
      <xdr:row>5</xdr:row>
      <xdr:rowOff>101231</xdr:rowOff>
    </xdr:from>
    <xdr:to>
      <xdr:col>23</xdr:col>
      <xdr:colOff>629161</xdr:colOff>
      <xdr:row>33</xdr:row>
      <xdr:rowOff>110152</xdr:rowOff>
    </xdr:to>
    <xdr:pic>
      <xdr:nvPicPr>
        <xdr:cNvPr id="10" name="Picture 12">
          <a:extLst>
            <a:ext uri="{FF2B5EF4-FFF2-40B4-BE49-F238E27FC236}">
              <a16:creationId xmlns:a16="http://schemas.microsoft.com/office/drawing/2014/main" id="{0A08C3C3-4D5F-FB98-3BD7-815DA624148B}"/>
            </a:ext>
            <a:ext uri="{147F2762-F138-4A5C-976F-8EAC2B608ADB}">
              <a16:predDERef xmlns:a16="http://schemas.microsoft.com/office/drawing/2014/main" pred="{DB85F444-6EE5-72E5-F97E-CF5A837B0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742496" y="1488462"/>
          <a:ext cx="8007742" cy="5479690"/>
        </a:xfrm>
        <a:prstGeom prst="rect">
          <a:avLst/>
        </a:prstGeom>
      </xdr:spPr>
    </xdr:pic>
    <xdr:clientData/>
  </xdr:twoCellAnchor>
  <xdr:twoCellAnchor editAs="oneCell">
    <xdr:from>
      <xdr:col>3</xdr:col>
      <xdr:colOff>19842</xdr:colOff>
      <xdr:row>65</xdr:row>
      <xdr:rowOff>59529</xdr:rowOff>
    </xdr:from>
    <xdr:to>
      <xdr:col>13</xdr:col>
      <xdr:colOff>785748</xdr:colOff>
      <xdr:row>97</xdr:row>
      <xdr:rowOff>19843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9FE9401-F60D-BBF3-02AC-674B9F354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520155" y="14148592"/>
          <a:ext cx="10906062" cy="631031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MBER YANG" id="{7241F0B7-7E44-A24A-9AAD-DB27AC66D25B}" userId="395e3f6f6cd4ae3f" providerId="Windows Live"/>
  <person displayName="tony andreoli" id="{8741ECE8-0FC9-4C3C-BEDA-3A0E8B483753}" userId="85c17e6f338a72d1" providerId="Windows Live"/>
  <person displayName="Sile Yang" id="{D819C250-B498-E841-B3A9-08278E88F11A}" userId="S::y_sile@live.concordia.ca::dadd775b-697c-4d8d-abd9-b82cc4876c5f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B65BC3-DD47-EE4E-9AB7-FE1AD6EE46E4}" name="Table22" displayName="Table22" ref="A1:N42" totalsRowShown="0" headerRowDxfId="39" dataDxfId="38">
  <autoFilter ref="A1:N42" xr:uid="{A7D452E6-1BF5-2D46-BE6A-5B2710F3A384}"/>
  <tableColumns count="14">
    <tableColumn id="1" xr3:uid="{DCB1CB95-80F0-994F-8F95-B6C7B93AE016}" name="Iterm" dataDxfId="37"/>
    <tableColumn id="2" xr3:uid="{619D3AE1-9446-EB46-98B9-77DBC7B0D767}" name="P/N" dataDxfId="36"/>
    <tableColumn id="3" xr3:uid="{F54BD1C4-301A-4941-82E9-167ED42CC8ED}" name="Mount Type" dataDxfId="35"/>
    <tableColumn id="4" xr3:uid="{BF8798A2-2821-DC4A-A190-A882A45AD199}" name="Supply Voltage" dataDxfId="34"/>
    <tableColumn id="5" xr3:uid="{914FB188-CD72-F64F-B941-F193A94CC449}" name="Supply Current" dataDxfId="33"/>
    <tableColumn id="6" xr3:uid="{FF4F7377-83BE-DD40-A24A-6DB144E6BE99}" name="Current Capacity" dataDxfId="32"/>
    <tableColumn id="14" xr3:uid="{6F515342-8EDA-0248-81BC-86B9DBBA0C51}" name="Power Rating" dataDxfId="31"/>
    <tableColumn id="7" xr3:uid="{C0821C7D-C840-3C45-9AF0-E874ECF33A38}" name="Supplier" dataDxfId="30" dataCellStyle="Hyperlink"/>
    <tableColumn id="12" xr3:uid="{C7705F74-B10A-E640-85A5-62EC7AD7E113}" name="Qty" dataDxfId="29" dataCellStyle="Hyperlink"/>
    <tableColumn id="8" xr3:uid="{DCA6169E-94F4-A94C-9B74-56670E5C4BF4}" name="Packaging" dataDxfId="28"/>
    <tableColumn id="11" xr3:uid="{E89100C8-A8E3-8046-BF2A-7D6AB7968A85}" name="Manufacture" dataDxfId="27"/>
    <tableColumn id="10" xr3:uid="{7EF470F7-81CB-3049-9417-83C2531053AE}" name="Schematic?" dataDxfId="26"/>
    <tableColumn id="13" xr3:uid="{1711AFC4-C602-014E-A067-0114BCE64CAD}" name="Symbol" dataDxfId="25"/>
    <tableColumn id="9" xr3:uid="{7E44B0A1-C1E9-6E49-BC80-9E16EF147D10}" name="Purchased?" dataDxfId="24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D452E6-1BF5-2D46-BE6A-5B2710F3A384}" name="Table2" displayName="Table2" ref="A1:N42" totalsRowShown="0" headerRowDxfId="23" dataDxfId="22">
  <autoFilter ref="A1:N42" xr:uid="{A7D452E6-1BF5-2D46-BE6A-5B2710F3A384}"/>
  <tableColumns count="14">
    <tableColumn id="1" xr3:uid="{90E35E46-2E77-D14C-AFA8-6B204E45F08A}" name="Iterm" dataDxfId="21"/>
    <tableColumn id="2" xr3:uid="{AAD88266-4B96-5C4F-BD7E-BE93E65107B2}" name="P/N" dataDxfId="20"/>
    <tableColumn id="3" xr3:uid="{ABC124C3-8FD5-254E-9EED-9D9CEEFC6EA0}" name="Mount Type" dataDxfId="19"/>
    <tableColumn id="4" xr3:uid="{8D34538A-559C-204D-A035-222CCD7AED24}" name="Supply Voltage" dataDxfId="18"/>
    <tableColumn id="5" xr3:uid="{30B90EB7-54D2-4D4A-9974-504A35B24074}" name="Supply Current" dataDxfId="17"/>
    <tableColumn id="6" xr3:uid="{F7FA981E-C9B9-EC43-B2B5-99D11693405D}" name="Current Capacity" dataDxfId="16"/>
    <tableColumn id="14" xr3:uid="{74F1278C-8697-B747-B301-E3DDC3AF415A}" name="Power Rating" dataDxfId="15"/>
    <tableColumn id="7" xr3:uid="{CF5D052A-A702-904A-8525-CCAED66D59FF}" name="Supplier" dataDxfId="14" dataCellStyle="Hyperlink"/>
    <tableColumn id="12" xr3:uid="{C9E646C8-A97D-0942-8C59-D248D0527B4C}" name="Qty" dataDxfId="13" dataCellStyle="Hyperlink"/>
    <tableColumn id="8" xr3:uid="{466E6081-62C5-C940-9E24-46076D916C60}" name="Packaging" dataDxfId="12"/>
    <tableColumn id="11" xr3:uid="{D375FD03-5BAA-E944-BAE4-21769EE1CDCA}" name="Manufacture" dataDxfId="11"/>
    <tableColumn id="10" xr3:uid="{A4F28777-3D77-3A4C-93E8-AABF8F4E40DA}" name="Schematic?" dataDxfId="10"/>
    <tableColumn id="13" xr3:uid="{FAA8ACD6-D54B-F845-A788-06BE6A4393FC}" name="Symbol" dataDxfId="9"/>
    <tableColumn id="9" xr3:uid="{695501C4-437F-47E0-9FB9-B15039123939}" name="Purchased?" dataDxfId="8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8834C8-AC17-2648-9DD5-0440616A1C52}" name="Table5" displayName="Table5" ref="A1:F4" totalsRowShown="0" headerRowDxfId="7" dataDxfId="6">
  <autoFilter ref="A1:F4" xr:uid="{B68834C8-AC17-2648-9DD5-0440616A1C52}"/>
  <tableColumns count="6">
    <tableColumn id="1" xr3:uid="{31382AD7-4BCE-C949-94A5-1ACEE51F87E6}" name="Date" dataDxfId="5"/>
    <tableColumn id="2" xr3:uid="{D69ADC5A-4234-564C-B1C1-E69A7AA3DEC6}" name="Oct 2- 8" dataDxfId="4"/>
    <tableColumn id="3" xr3:uid="{94CEA688-239B-EE46-ABCC-E1C4E1AC6E74}" name="Oct 9 - 15" dataDxfId="3"/>
    <tableColumn id="4" xr3:uid="{E729A74D-08C4-2B43-A1BB-5764588632C0}" name="Oct 16 - 22" dataDxfId="2"/>
    <tableColumn id="5" xr3:uid="{3B96218F-44F6-234E-B551-89A7F98C4B47}" name="Oct 23 - 29" dataDxfId="1"/>
    <tableColumn id="6" xr3:uid="{CC90F336-2398-D047-8FEC-8B04536DACBC}" name="Oct 30 - Nov 5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" dT="2023-10-01T18:27:47.14" personId="{7241F0B7-7E44-A24A-9AAD-DB27AC66D25B}" id="{E097A372-B29F-AD47-AE1E-779F92144257}">
    <text>This depends on the current capacity of the actual 5V pwr supply, usually USB</text>
  </threadedComment>
  <threadedComment ref="B16" dT="2023-10-05T21:08:11.90" personId="{7241F0B7-7E44-A24A-9AAD-DB27AC66D25B}" id="{D1137BA8-8478-9941-BEE3-8C68188CB522}">
    <text>M6-SPDT-Right Angle</text>
  </threadedComment>
  <threadedComment ref="B20" dT="2023-10-14T00:19:16.77" personId="{8741ECE8-0FC9-4C3C-BEDA-3A0E8B483753}" id="{89812E74-A23D-8A4D-9EAE-9F1078E95F5F}">
    <text>footprint is fucked up!</text>
  </threadedComment>
  <threadedComment ref="B22" dT="2023-10-09T20:42:01.72" personId="{8741ECE8-0FC9-4C3C-BEDA-3A0E8B483753}" id="{979FD888-DF91-1045-9C2C-458B73C80677}">
    <text>right angle
Previously: PPPC021LFBN-RC</text>
  </threadedComment>
  <threadedComment ref="J32" dT="2023-10-13T01:42:02.16" personId="{8741ECE8-0FC9-4C3C-BEDA-3A0E8B483753}" id="{62FEAB28-8382-6346-A659-EF2208DC4581}">
    <text>or: 3116???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3" dT="2023-10-01T18:27:47.14" personId="{7241F0B7-7E44-A24A-9AAD-DB27AC66D25B}" id="{EBC27EB8-A5F8-6D4C-800D-0892964F1F1B}">
    <text>This depends on the current capacity of the actual 5V pwr supply, usually USB</text>
  </threadedComment>
  <threadedComment ref="B16" dT="2023-10-05T21:08:11.90" personId="{7241F0B7-7E44-A24A-9AAD-DB27AC66D25B}" id="{769B7AC8-3A85-D941-81E6-DEB510D1B4A3}">
    <text>M6-SPDT-Right Angle</text>
  </threadedComment>
  <threadedComment ref="E19" dT="2023-10-01T21:05:01.78" personId="{7241F0B7-7E44-A24A-9AAD-DB27AC66D25B}" id="{07936F9C-0E68-3449-87F2-D36094640690}">
    <text>From data sheet: 3A (@ 20V)</text>
  </threadedComment>
  <threadedComment ref="B20" dT="2023-10-14T00:19:16.77" personId="{8741ECE8-0FC9-4C3C-BEDA-3A0E8B483753}" id="{9D03F250-8D9A-4874-B06A-7AED8423C882}">
    <text>footprint is fucked up!</text>
  </threadedComment>
  <threadedComment ref="B22" dT="2023-10-09T20:42:01.72" personId="{8741ECE8-0FC9-4C3C-BEDA-3A0E8B483753}" id="{B9D49BF1-523A-4D35-B825-DE3859C1D176}">
    <text>right angle
Previously: PPPC021LFBN-RC</text>
  </threadedComment>
  <threadedComment ref="J32" dT="2023-10-13T01:42:02.16" personId="{8741ECE8-0FC9-4C3C-BEDA-3A0E8B483753}" id="{DFAB03C9-02A1-436F-9E70-14AF68A04C1A}">
    <text>or: 3116???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6" dT="2023-10-05T21:05:25.99" personId="{7241F0B7-7E44-A24A-9AAD-DB27AC66D25B}" id="{F5A58350-7808-C34C-99E0-8510BE5763BB}">
    <text>This is the required current to illuminate the LED</text>
  </threadedComment>
  <threadedComment ref="D6" dT="2024-08-15T02:50:31.74" personId="{D819C250-B498-E841-B3A9-08278E88F11A}" id="{FFE4FA87-B38E-D348-9D84-79A15DCA5BD7}">
    <text>Reduce the brightness</text>
  </threadedComment>
  <threadedComment ref="E6" dT="2023-10-05T20:27:38.79" personId="{7241F0B7-7E44-A24A-9AAD-DB27AC66D25B}" id="{3FBCBEF3-F8C5-0347-B8D1-FBE41177CE2E}">
    <text>This is the voltage drop across the LED</text>
  </threadedComment>
  <threadedComment ref="I6" dT="2023-10-08T17:01:20.54" personId="{7241F0B7-7E44-A24A-9AAD-DB27AC66D25B}" id="{0136457C-3C76-3A42-8414-946E58B9384B}">
    <text xml:space="preserve">At least 5x the actual power dissipation 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a/en/products/detail/sparkfun-electronics/PRT-14275/7428264?s=N4IgTCBcDaIAoCUAqBaAjAFjAdgKwgF0BfIA" TargetMode="External"/><Relationship Id="rId18" Type="http://schemas.openxmlformats.org/officeDocument/2006/relationships/hyperlink" Target="https://www.digikey.ca/en/products/detail/e-switch/TL3305AF260QG/5816184" TargetMode="External"/><Relationship Id="rId26" Type="http://schemas.openxmlformats.org/officeDocument/2006/relationships/hyperlink" Target="https://www.mouser.ca/ProductDetail/TE-Connectivity/7-534206-0?qs=mDUKaTHq%2BXZkXItnxDtoig%3D%3D" TargetMode="External"/><Relationship Id="rId39" Type="http://schemas.microsoft.com/office/2017/10/relationships/threadedComment" Target="../threadedComments/threadedComment1.xml"/><Relationship Id="rId21" Type="http://schemas.openxmlformats.org/officeDocument/2006/relationships/hyperlink" Target="https://www.digikey.ca/en/products/detail/murata-electronics/GRM155R60J225ME01D/10705507" TargetMode="External"/><Relationship Id="rId34" Type="http://schemas.openxmlformats.org/officeDocument/2006/relationships/hyperlink" Target="https://www.digikey.ca/en/products/detail/w%C3%BCrth-elektronik/60900213421/2508447?utm_adgroup=&amp;utm_source=google&amp;utm_medium=cpc&amp;utm_campaign=PMax%20Supplier_W%C3%BCrth%20Electronik&amp;utm_term=&amp;productid=2508447&amp;utm_content=&amp;utm_id=go_cmp-19901727975_adg-_ad-__dev-c_ext-_prd-2508447_sig-CjwKCAiA0syqBhBxEiwAeNx9N85Rxwd9Kl5evnA6QNYJ12akvKUjqDfQHjDz3oIMGNPl3Gf47M-NaRoCn-oQAvD_BwE&amp;gad_source=1&amp;gclid=CjwKCAiA0syqBhBxEiwAeNx9N85Rxwd9Kl5evnA6QNYJ12akvKUjqDfQHjDz3oIMGNPl3Gf47M-NaRoCn-oQAvD_BwE" TargetMode="External"/><Relationship Id="rId7" Type="http://schemas.openxmlformats.org/officeDocument/2006/relationships/hyperlink" Target="https://www.amazon.ca/dp/B06XFZC3BX?psc=1&amp;ref=ppx_yo2ov_dt_b_product_details" TargetMode="External"/><Relationship Id="rId12" Type="http://schemas.openxmlformats.org/officeDocument/2006/relationships/hyperlink" Target="https://www.digikey.ca/en/products/detail/stackpole-electronics-inc/RMCF0603FT130R/1761271" TargetMode="External"/><Relationship Id="rId17" Type="http://schemas.openxmlformats.org/officeDocument/2006/relationships/hyperlink" Target="https://www.digikey.ca/en/products/detail/w%C3%BCrth-elektronik/61300211121/4846823" TargetMode="External"/><Relationship Id="rId25" Type="http://schemas.openxmlformats.org/officeDocument/2006/relationships/hyperlink" Target="https://www.digikey.ca/en/products/detail/diodes-incorporated/B540C-13-F/768771?0=%2Frectifiers%2Fsingle-diodes&amp;s=N4IgjCBcoLQExVAYygFwE4FcCmAaEA9lANogCsIAugL7X4KSkBGZALAAxIxgDMAZlWpA" TargetMode="External"/><Relationship Id="rId33" Type="http://schemas.openxmlformats.org/officeDocument/2006/relationships/hyperlink" Target="https://www.mouser.ca/ProductDetail/Coilcraft/MSS1210-333MED?qs=zCSbvcPd3pYfSbsW0sApcA%3D%3D" TargetMode="External"/><Relationship Id="rId38" Type="http://schemas.openxmlformats.org/officeDocument/2006/relationships/comments" Target="../comments1.xml"/><Relationship Id="rId2" Type="http://schemas.openxmlformats.org/officeDocument/2006/relationships/hyperlink" Target="https://www.digikey.ca/en/products/detail/visual-communications-company-vcc/LSM0805452V/10229612?s=N4IgTCBcDaIDIGUCyAGAHCgrAFk2AaiALoC%2BQA" TargetMode="External"/><Relationship Id="rId16" Type="http://schemas.openxmlformats.org/officeDocument/2006/relationships/hyperlink" Target="https://www.amazon.ca/dp/B082PCR5YS?psc=1&amp;ref=ppx_yo2ov_dt_b_product_details" TargetMode="External"/><Relationship Id="rId20" Type="http://schemas.openxmlformats.org/officeDocument/2006/relationships/hyperlink" Target="https://www.digikey.ca/en/products/detail/yageo/RC1206JR-07300RL/729275" TargetMode="External"/><Relationship Id="rId29" Type="http://schemas.openxmlformats.org/officeDocument/2006/relationships/hyperlink" Target="https://www.digikey.ca/en/products/detail/toshiba-semiconductor-and-storage/CUS08F30-H3F/5114298" TargetMode="External"/><Relationship Id="rId1" Type="http://schemas.openxmlformats.org/officeDocument/2006/relationships/hyperlink" Target="https://www.digikey.ca/en/products/detail/texas-instruments/TPS79633QDCQRQ1/3431171" TargetMode="External"/><Relationship Id="rId6" Type="http://schemas.openxmlformats.org/officeDocument/2006/relationships/hyperlink" Target="https://www.amazon.ca/gp/product/B083DY9F9K/ref=ppx_yo_dt_b_asin_title_o00_s00?ie=UTF8&amp;psc=1" TargetMode="External"/><Relationship Id="rId11" Type="http://schemas.openxmlformats.org/officeDocument/2006/relationships/hyperlink" Target="https://www.digikey.ca/en/products/detail/on-shore-technology-inc/OSTVN10A150/1588870?s=N4IgTCBcDaIPIGUAqA1AcgRgAwEEMFYsQBdAXyA" TargetMode="External"/><Relationship Id="rId24" Type="http://schemas.openxmlformats.org/officeDocument/2006/relationships/hyperlink" Target="https://www.digikey.ca/en/products/detail/w%C3%BCrth-elektronik/61300211121/4846823" TargetMode="External"/><Relationship Id="rId32" Type="http://schemas.openxmlformats.org/officeDocument/2006/relationships/hyperlink" Target="https://www.digikey.ca/en/products/detail/murata-electronics/GRM033R70J103KA01D/587251?s=N4IgTCBcDaIOICUCyAGAzGhB2FApAjOgNICCK%2BAIiALoC%2BQA" TargetMode="External"/><Relationship Id="rId37" Type="http://schemas.openxmlformats.org/officeDocument/2006/relationships/table" Target="../tables/table1.xml"/><Relationship Id="rId5" Type="http://schemas.openxmlformats.org/officeDocument/2006/relationships/hyperlink" Target="https://www.digikey.ca/en/products/detail/e-switch/100SP1T2B4M6QE/378831?s=N4IgTCBcDaIIwAYEGcAOcAuYBGAWAtgGwCOApiALoC%2BQA" TargetMode="External"/><Relationship Id="rId15" Type="http://schemas.openxmlformats.org/officeDocument/2006/relationships/hyperlink" Target="https://www.amazon.ca/Gikfun-Battery-Holder-Arduino-EK2107x2C/dp/B07G583G88" TargetMode="External"/><Relationship Id="rId23" Type="http://schemas.openxmlformats.org/officeDocument/2006/relationships/hyperlink" Target="https://www.digikey.ca/en/products/detail/kyocera-avx/TPME227K016R0025/929934" TargetMode="External"/><Relationship Id="rId28" Type="http://schemas.openxmlformats.org/officeDocument/2006/relationships/hyperlink" Target="https://www.digikey.ca/en/products/detail/bel-fuse-inc/C1Q-1-5/615158?s=N4IgTCBcDaIMYEYCOBaBA6ArCAugXyA" TargetMode="External"/><Relationship Id="rId36" Type="http://schemas.openxmlformats.org/officeDocument/2006/relationships/vmlDrawing" Target="../drawings/vmlDrawing1.vml"/><Relationship Id="rId10" Type="http://schemas.openxmlformats.org/officeDocument/2006/relationships/hyperlink" Target="https://www.digikey.ca/en/products/detail/w%C3%BCrth-elektronik/61300411121/4846827?s=N4IgTCBcDaIGwEYDMAGFAWBWwJAXQF8g" TargetMode="External"/><Relationship Id="rId19" Type="http://schemas.openxmlformats.org/officeDocument/2006/relationships/hyperlink" Target="https://www.digikey.ca/en/products/detail/yageo/RC1218JK-071KL/5920849" TargetMode="External"/><Relationship Id="rId31" Type="http://schemas.openxmlformats.org/officeDocument/2006/relationships/hyperlink" Target="https://www.digikey.ca/en/products/detail/sparkfun-electronics/PRT-14275/7428264?s=N4IgTCBcDaIAoCUAqBaAjAFjAdgKwgF0BfIA" TargetMode="External"/><Relationship Id="rId4" Type="http://schemas.openxmlformats.org/officeDocument/2006/relationships/hyperlink" Target="https://www.digikey.ca/en/products/detail/texas-instruments/LM2596SX-5-0-NOPB/334927?s=N4IgTCBcDaIDIFkwFYCcA2AygDQLTIDoAGAegDkB5ABQCEQBdAXyA" TargetMode="External"/><Relationship Id="rId9" Type="http://schemas.openxmlformats.org/officeDocument/2006/relationships/hyperlink" Target="https://www.digikey.ca/en/products/detail/sullins-connector-solutions/PPPC041LFBN-RC/810176?s=N4IgTCBcDaIAoIMIAYAsBGAMgMQEIDkBaAJURAF0BfIA" TargetMode="External"/><Relationship Id="rId14" Type="http://schemas.openxmlformats.org/officeDocument/2006/relationships/hyperlink" Target="https://www.digikey.ca/en/products/detail/sullins-connector-solutions/PPPC021LFBN-RC/810174" TargetMode="External"/><Relationship Id="rId22" Type="http://schemas.openxmlformats.org/officeDocument/2006/relationships/hyperlink" Target="https://www.digikey.ca/en/products/detail/cornell-dubilier-illinois-capacitor/687AVG025MGBJ/5413286" TargetMode="External"/><Relationship Id="rId27" Type="http://schemas.openxmlformats.org/officeDocument/2006/relationships/hyperlink" Target="https://www.digikey.ca/en/products/detail/bel-fuse-inc/C1Q-2-5/615152" TargetMode="External"/><Relationship Id="rId30" Type="http://schemas.openxmlformats.org/officeDocument/2006/relationships/hyperlink" Target="https://www.digikey.ca/en/products/detail/stackpole-electronics-inc/RMCF0603FT100R/1761113" TargetMode="External"/><Relationship Id="rId35" Type="http://schemas.openxmlformats.org/officeDocument/2006/relationships/hyperlink" Target="https://www.digikey.ca/en/products/detail/gct/DCJ200-10-A-K1-K/9859579" TargetMode="External"/><Relationship Id="rId8" Type="http://schemas.openxmlformats.org/officeDocument/2006/relationships/hyperlink" Target="https://www.digikey.ca/en/products/detail/on-shore-technology-inc/OSTVN02A150/1588862?s=N4IgTCBcDaIPIGUAqA1AcgBjAQQIwFYMQBdAXyA" TargetMode="External"/><Relationship Id="rId3" Type="http://schemas.openxmlformats.org/officeDocument/2006/relationships/hyperlink" Target="https://www.digikey.ca/en/products/detail/alpha-omega-semiconductor-inc/AOD442G/11567435?s=N4IgTCBcDaIIIHkAiAWFYDiIC6BfIA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a/ProductDetail/Sharp-Microelectronics/GP2Y0E03?qs=2FIyTMJ0hNk7Anrxo3D7Gw%3D%3D&amp;_gl=1*17o22mx*_ga*NTgzODcxOTc0LjE2OTU4NTk5Mzc.*_ga_15W4STQT4T*MTY5NTg1OTkzNi4xLjAuMTY5NTg1OTkzOC41OC4wLjA." TargetMode="External"/><Relationship Id="rId2" Type="http://schemas.openxmlformats.org/officeDocument/2006/relationships/hyperlink" Target="https://www.raspberrypi.com/documentation/computers/raspberry-pi.html" TargetMode="External"/><Relationship Id="rId1" Type="http://schemas.openxmlformats.org/officeDocument/2006/relationships/hyperlink" Target="https://microcontrollerslab.com/pn532-nfc-rfid-module-pinout-arduino-interfacing-applications/" TargetMode="External"/><Relationship Id="rId4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a/en/products/detail/bel-fuse-inc/C1Q-1-5/615158?s=N4IgTCBcDaIMYEYCOBaBA6ArCAugXyA" TargetMode="External"/><Relationship Id="rId18" Type="http://schemas.openxmlformats.org/officeDocument/2006/relationships/hyperlink" Target="https://www.digikey.ca/en/products/detail/yageo/RC1206JR-07300RL/729275" TargetMode="External"/><Relationship Id="rId26" Type="http://schemas.openxmlformats.org/officeDocument/2006/relationships/hyperlink" Target="https://www.amazon.ca/gp/product/B083DY9F9K/ref=ppx_yo_dt_b_asin_title_o00_s00?ie=UTF8&amp;psc=1" TargetMode="External"/><Relationship Id="rId3" Type="http://schemas.openxmlformats.org/officeDocument/2006/relationships/hyperlink" Target="https://www.digikey.ca/en/products/detail/visual-communications-company-vcc/LSM0805452V/10229612?s=N4IgTCBcDaIDIGUCyAGAHCgrAFk2AaiALoC%2BQA" TargetMode="External"/><Relationship Id="rId21" Type="http://schemas.openxmlformats.org/officeDocument/2006/relationships/hyperlink" Target="https://www.digikey.ca/en/products/detail/diodes-incorporated/B540C-13-F/768771?0=%2Frectifiers%2Fsingle-diodes&amp;s=N4IgjCBcoLQExVAYygFwE4FcCmAaEA9lANogCsIAugL7X4KSkBGZALAAxIxgDMAZlWpA" TargetMode="External"/><Relationship Id="rId7" Type="http://schemas.openxmlformats.org/officeDocument/2006/relationships/hyperlink" Target="https://www.mouser.ca/ProductDetail/TE-Connectivity/7-534206-0?qs=mDUKaTHq%2BXZkXItnxDtoig%3D%3D" TargetMode="External"/><Relationship Id="rId12" Type="http://schemas.openxmlformats.org/officeDocument/2006/relationships/hyperlink" Target="https://www.digikey.ca/en/products/detail/w%C3%BCrth-elektronik/61300211121/4846823" TargetMode="External"/><Relationship Id="rId17" Type="http://schemas.openxmlformats.org/officeDocument/2006/relationships/hyperlink" Target="https://www.digikey.ca/en/products/detail/yageo/RC1218JK-071KL/5920849" TargetMode="External"/><Relationship Id="rId25" Type="http://schemas.openxmlformats.org/officeDocument/2006/relationships/hyperlink" Target="https://www.digikey.ca/en/products/detail/murata-electronics/GRM033R70J103KA01D/587251?s=N4IgTCBcDaIOICUCyAGAzGhB2FApAjOgNICCK%2BAIiALoC%2BQA" TargetMode="External"/><Relationship Id="rId33" Type="http://schemas.openxmlformats.org/officeDocument/2006/relationships/hyperlink" Target="https://www.digikey.ca/en/products/detail/gct/DCJ200-10-A-K1-K/9859579?utm_adgroup=&amp;utm_source=google&amp;utm_medium=cpc&amp;utm_campaign=Pmax_Shopping_DK%2B%20Supplier_GEM%20Suppliers&amp;utm_term=&amp;utm_content=&amp;utm_id=go_cmp-21018510932_adg-_ad-__dev-c_ext-_prd-_sig-CjwKCAjw8fu1BhBsEiwAwDrsjC-3xxCY9tId_lBDSqR_loHWJE8XbQ_D8FDfByLAwxKbC6qdZW5-SxoCm4IQAvD_BwE&amp;gad_source=1&amp;gclid=CjwKCAjw8fu1BhBsEiwAwDrsjC-3xxCY9tId_lBDSqR_loHWJE8XbQ_D8FDfByLAwxKbC6qdZW5-SxoCm4IQAvD_BwE" TargetMode="External"/><Relationship Id="rId2" Type="http://schemas.openxmlformats.org/officeDocument/2006/relationships/hyperlink" Target="https://www.digikey.ca/en/products/detail/stackpole-electronics-inc/RMCF0603FT100R/1761113" TargetMode="External"/><Relationship Id="rId16" Type="http://schemas.openxmlformats.org/officeDocument/2006/relationships/hyperlink" Target="https://www.digikey.ca/en/products/detail/texas-instruments/LM2596SX-5-0-NOPB/334927?s=N4IgTCBcDaIDIFkwFYCcA2AygDQLTIDoAGAegDkB5ABQCEQBdAXyA" TargetMode="External"/><Relationship Id="rId20" Type="http://schemas.openxmlformats.org/officeDocument/2006/relationships/hyperlink" Target="https://www.digikey.ca/en/products/detail/kyocera-avx/TPME227K016R0025/929934" TargetMode="External"/><Relationship Id="rId29" Type="http://schemas.openxmlformats.org/officeDocument/2006/relationships/hyperlink" Target="https://www.digikey.ca/en/products/detail/sparkfun-electronics/PRT-14275/7428264?s=N4IgTCBcDaIAoCUAqBaAjAFjAdgKwgF0BfIA" TargetMode="External"/><Relationship Id="rId1" Type="http://schemas.openxmlformats.org/officeDocument/2006/relationships/hyperlink" Target="https://www.digikey.ca/en/products/detail/alpha-omega-semiconductor-inc/AOD442G/11567435?s=N4IgTCBcDaIIIHkAiAWFYDiIC6BfIA" TargetMode="External"/><Relationship Id="rId6" Type="http://schemas.openxmlformats.org/officeDocument/2006/relationships/hyperlink" Target="https://www.digikey.ca/en/products/detail/on-shore-technology-inc/OSTVN02A150/1588862?s=N4IgTCBcDaIPIGUAqA1AcgBjAQQIwFYMQBdAXyA" TargetMode="External"/><Relationship Id="rId11" Type="http://schemas.openxmlformats.org/officeDocument/2006/relationships/hyperlink" Target="https://www.digikey.ca/en/products/detail/on-shore-technology-inc/OSTVN10A150/1588870?s=N4IgTCBcDaIPIGUAqA1AcgRgAwEEMFYsQBdAXyA" TargetMode="External"/><Relationship Id="rId24" Type="http://schemas.openxmlformats.org/officeDocument/2006/relationships/hyperlink" Target="https://www.digikey.ca/en/products/detail/murata-electronics/GRM155R60J225ME01D/10705507" TargetMode="External"/><Relationship Id="rId32" Type="http://schemas.openxmlformats.org/officeDocument/2006/relationships/hyperlink" Target="https://www.digikey.ca/en/products/detail/w%C3%BCrth-elektronik/61300211121/4846823" TargetMode="External"/><Relationship Id="rId5" Type="http://schemas.openxmlformats.org/officeDocument/2006/relationships/hyperlink" Target="https://www.digikey.ca/en/products/detail/e-switch/TL3305AF260QG/5816184" TargetMode="External"/><Relationship Id="rId15" Type="http://schemas.openxmlformats.org/officeDocument/2006/relationships/hyperlink" Target="https://www.digikey.ca/en/products/detail/toshiba-semiconductor-and-storage/CUS08F30-H3F/5114298" TargetMode="External"/><Relationship Id="rId23" Type="http://schemas.openxmlformats.org/officeDocument/2006/relationships/hyperlink" Target="https://www.digikey.ca/en/products/detail/stackpole-electronics-inc/RMCF0603FT130R/1761271" TargetMode="External"/><Relationship Id="rId28" Type="http://schemas.openxmlformats.org/officeDocument/2006/relationships/hyperlink" Target="https://www.digikey.ca/en/products/detail/w%C3%BCrth-elektronik/61300411121/4846827?s=N4IgTCBcDaIGwEYDMAGFAWBWwJAXQF8g" TargetMode="External"/><Relationship Id="rId10" Type="http://schemas.openxmlformats.org/officeDocument/2006/relationships/hyperlink" Target="https://www.digikey.ca/en/products/detail/sullins-connector-solutions/PPPC021LFBN-RC/810174" TargetMode="External"/><Relationship Id="rId19" Type="http://schemas.openxmlformats.org/officeDocument/2006/relationships/hyperlink" Target="https://www.digikey.ca/en/products/detail/cornell-dubilier-illinois-capacitor/687AVG025MGBJ/5413286" TargetMode="External"/><Relationship Id="rId31" Type="http://schemas.openxmlformats.org/officeDocument/2006/relationships/hyperlink" Target="https://www.amazon.ca/Arkare-100V-240V-Security-Microphone-Receiver/dp/B0B51R6R2Y/ref=sr_1_12?crid=2L63XFHUB08KV&amp;keywords=12v+power+adapter&amp;qid=1696632822&amp;s=electronics&amp;sprefix=12v+power+ada%2Celectronics%2C76&amp;sr=1-12" TargetMode="External"/><Relationship Id="rId4" Type="http://schemas.openxmlformats.org/officeDocument/2006/relationships/hyperlink" Target="https://www.digikey.ca/en/products/detail/e-switch/100SP1T2B4M6QE/378831?s=N4IgTCBcDaIIwAYEGcAOcAuYBGAWAtgGwCOApiALoC%2BQA" TargetMode="External"/><Relationship Id="rId9" Type="http://schemas.openxmlformats.org/officeDocument/2006/relationships/hyperlink" Target="https://www.digikey.ca/en/products/detail/sullins-connector-solutions/PPPC041LFBN-RC/810176?s=N4IgTCBcDaIAoIMIAYAsBGAMgMQEIDkBaAJURAF0BfIA" TargetMode="External"/><Relationship Id="rId14" Type="http://schemas.openxmlformats.org/officeDocument/2006/relationships/hyperlink" Target="https://www.digikey.ca/en/products/detail/bel-fuse-inc/C1Q-2-5/615152" TargetMode="External"/><Relationship Id="rId22" Type="http://schemas.openxmlformats.org/officeDocument/2006/relationships/hyperlink" Target="https://www.digikey.ca/en/products/detail/texas-instruments/TPS79633QDCQRQ1/3431171" TargetMode="External"/><Relationship Id="rId27" Type="http://schemas.openxmlformats.org/officeDocument/2006/relationships/hyperlink" Target="https://www.amazon.ca/dp/B06XFZC3BX?psc=1&amp;ref=ppx_yo2ov_dt_b_product_details" TargetMode="External"/><Relationship Id="rId30" Type="http://schemas.openxmlformats.org/officeDocument/2006/relationships/hyperlink" Target="https://www.amazon.ca/Gikfun-Battery-Holder-Arduino-EK2107x2C/dp/B07G583G88" TargetMode="External"/><Relationship Id="rId8" Type="http://schemas.openxmlformats.org/officeDocument/2006/relationships/hyperlink" Target="https://www.digikey.ca/en/products/detail/sparkfun-electronics/PRT-14275/7428264?s=N4IgTCBcDaIAoCUAqBaAjAFjAdgKwgF0BfIA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a/en/products/detail/w%C3%BCrth-elektronik/61300211121/4846823" TargetMode="External"/><Relationship Id="rId18" Type="http://schemas.openxmlformats.org/officeDocument/2006/relationships/hyperlink" Target="https://www.digikey.ca/en/products/detail/yageo/RC1218JK-071KL/5920849" TargetMode="External"/><Relationship Id="rId26" Type="http://schemas.openxmlformats.org/officeDocument/2006/relationships/hyperlink" Target="https://www.digikey.ca/en/products/detail/murata-electronics/GRM033R70J103KA01D/587251?s=N4IgTCBcDaIOICUCyAGAzGhB2FApAjOgNICCK%2BAIiALoC%2BQA" TargetMode="External"/><Relationship Id="rId3" Type="http://schemas.openxmlformats.org/officeDocument/2006/relationships/hyperlink" Target="https://www.digikey.ca/en/products/detail/visual-communications-company-vcc/LSM0805452V/10229612?s=N4IgTCBcDaIDIGUCyAGAHCgrAFk2AaiALoC%2BQA" TargetMode="External"/><Relationship Id="rId21" Type="http://schemas.openxmlformats.org/officeDocument/2006/relationships/hyperlink" Target="https://www.digikey.ca/en/products/detail/kyocera-avx/TPME227K016R0025/929934" TargetMode="External"/><Relationship Id="rId7" Type="http://schemas.openxmlformats.org/officeDocument/2006/relationships/hyperlink" Target="https://www.digikey.ca/en/products/detail/cui-devices/PJ-037A/1644545" TargetMode="External"/><Relationship Id="rId12" Type="http://schemas.openxmlformats.org/officeDocument/2006/relationships/hyperlink" Target="https://www.digikey.ca/en/products/detail/on-shore-technology-inc/OSTVN10A150/1588870?s=N4IgTCBcDaIPIGUAqA1AcgRgAwEEMFYsQBdAXyA" TargetMode="External"/><Relationship Id="rId17" Type="http://schemas.openxmlformats.org/officeDocument/2006/relationships/hyperlink" Target="https://www.digikey.ca/en/products/detail/texas-instruments/LM2596SX-5-0-NOPB/334927?s=N4IgTCBcDaIDIFkwFYCcA2AygDQLTIDoAGAegDkB5ABQCEQBdAXyA" TargetMode="External"/><Relationship Id="rId25" Type="http://schemas.openxmlformats.org/officeDocument/2006/relationships/hyperlink" Target="https://www.digikey.ca/en/products/detail/murata-electronics/GRM155R60J225ME01D/10705507" TargetMode="External"/><Relationship Id="rId33" Type="http://schemas.openxmlformats.org/officeDocument/2006/relationships/hyperlink" Target="https://www.digikey.ca/en/products/detail/w%C3%BCrth-elektronik/61300211121/4846823" TargetMode="External"/><Relationship Id="rId2" Type="http://schemas.openxmlformats.org/officeDocument/2006/relationships/hyperlink" Target="https://www.digikey.ca/en/products/detail/stackpole-electronics-inc/RMCF0603FT100R/1761113" TargetMode="External"/><Relationship Id="rId16" Type="http://schemas.openxmlformats.org/officeDocument/2006/relationships/hyperlink" Target="https://www.digikey.ca/en/products/detail/toshiba-semiconductor-and-storage/CUS08F30-H3F/5114298" TargetMode="External"/><Relationship Id="rId20" Type="http://schemas.openxmlformats.org/officeDocument/2006/relationships/hyperlink" Target="https://www.digikey.ca/en/products/detail/cornell-dubilier-illinois-capacitor/687AVG025MGBJ/5413286" TargetMode="External"/><Relationship Id="rId29" Type="http://schemas.openxmlformats.org/officeDocument/2006/relationships/hyperlink" Target="https://www.digikey.ca/en/products/detail/w%C3%BCrth-elektronik/61300411121/4846827?s=N4IgTCBcDaIGwEYDMAGFAWBWwJAXQF8g" TargetMode="External"/><Relationship Id="rId1" Type="http://schemas.openxmlformats.org/officeDocument/2006/relationships/hyperlink" Target="https://www.digikey.ca/en/products/detail/alpha-omega-semiconductor-inc/AOD442G/11567435?s=N4IgTCBcDaIIIHkAiAWFYDiIC6BfIA" TargetMode="External"/><Relationship Id="rId6" Type="http://schemas.openxmlformats.org/officeDocument/2006/relationships/hyperlink" Target="https://www.digikey.ca/en/products/detail/on-shore-technology-inc/OSTVN02A150/1588862?s=N4IgTCBcDaIPIGUAqA1AcgBjAQQIwFYMQBdAXyA" TargetMode="External"/><Relationship Id="rId11" Type="http://schemas.openxmlformats.org/officeDocument/2006/relationships/hyperlink" Target="https://www.digikey.ca/en/products/detail/sullins-connector-solutions/PPPC021LFBN-RC/810174" TargetMode="External"/><Relationship Id="rId24" Type="http://schemas.openxmlformats.org/officeDocument/2006/relationships/hyperlink" Target="https://www.digikey.ca/en/products/detail/stackpole-electronics-inc/RMCF0603FT130R/1761271" TargetMode="External"/><Relationship Id="rId32" Type="http://schemas.openxmlformats.org/officeDocument/2006/relationships/hyperlink" Target="https://www.amazon.ca/Arkare-100V-240V-Security-Microphone-Receiver/dp/B0B51R6R2Y/ref=sr_1_12?crid=2L63XFHUB08KV&amp;keywords=12v+power+adapter&amp;qid=1696632822&amp;s=electronics&amp;sprefix=12v+power+ada%2Celectronics%2C76&amp;sr=1-12" TargetMode="External"/><Relationship Id="rId5" Type="http://schemas.openxmlformats.org/officeDocument/2006/relationships/hyperlink" Target="https://www.digikey.ca/en/products/detail/e-switch/TL3305AF260QG/5816184" TargetMode="External"/><Relationship Id="rId15" Type="http://schemas.openxmlformats.org/officeDocument/2006/relationships/hyperlink" Target="https://www.digikey.ca/en/products/detail/bel-fuse-inc/C1Q-2-5/615152" TargetMode="External"/><Relationship Id="rId23" Type="http://schemas.openxmlformats.org/officeDocument/2006/relationships/hyperlink" Target="https://www.digikey.ca/en/products/detail/texas-instruments/TPS79633QDCQRQ1/3431171" TargetMode="External"/><Relationship Id="rId28" Type="http://schemas.openxmlformats.org/officeDocument/2006/relationships/hyperlink" Target="https://www.amazon.ca/dp/B06XFZC3BX?psc=1&amp;ref=ppx_yo2ov_dt_b_product_details" TargetMode="External"/><Relationship Id="rId10" Type="http://schemas.openxmlformats.org/officeDocument/2006/relationships/hyperlink" Target="https://www.digikey.ca/en/products/detail/sullins-connector-solutions/PPPC041LFBN-RC/810176?s=N4IgTCBcDaIAoIMIAYAsBGAMgMQEIDkBaAJURAF0BfIA" TargetMode="External"/><Relationship Id="rId19" Type="http://schemas.openxmlformats.org/officeDocument/2006/relationships/hyperlink" Target="https://www.digikey.ca/en/products/detail/yageo/RC1206JR-07300RL/729275" TargetMode="External"/><Relationship Id="rId31" Type="http://schemas.openxmlformats.org/officeDocument/2006/relationships/hyperlink" Target="https://www.amazon.ca/Gikfun-Battery-Holder-Arduino-EK2107x2C/dp/B07G583G88" TargetMode="External"/><Relationship Id="rId4" Type="http://schemas.openxmlformats.org/officeDocument/2006/relationships/hyperlink" Target="https://www.digikey.ca/en/products/detail/e-switch/100SP1T2B4M6QE/378831?s=N4IgTCBcDaIIwAYEGcAOcAuYBGAWAtgGwCOApiALoC%2BQA" TargetMode="External"/><Relationship Id="rId9" Type="http://schemas.openxmlformats.org/officeDocument/2006/relationships/hyperlink" Target="https://www.digikey.ca/en/products/detail/sparkfun-electronics/PRT-14275/7428264?s=N4IgTCBcDaIAoCUAqBaAjAFjAdgKwgF0BfIA" TargetMode="External"/><Relationship Id="rId14" Type="http://schemas.openxmlformats.org/officeDocument/2006/relationships/hyperlink" Target="https://www.digikey.ca/en/products/detail/bel-fuse-inc/C1Q-1-5/615158?s=N4IgTCBcDaIMYEYCOBaBA6ArCAugXyA" TargetMode="External"/><Relationship Id="rId22" Type="http://schemas.openxmlformats.org/officeDocument/2006/relationships/hyperlink" Target="https://www.digikey.ca/en/products/detail/diodes-incorporated/B540C-13-F/768771?0=%2Frectifiers%2Fsingle-diodes&amp;s=N4IgjCBcoLQExVAYygFwE4FcCmAaEA9lANogCsIAugL7X4KSkBGZALAAxIxgDMAZlWpA" TargetMode="External"/><Relationship Id="rId27" Type="http://schemas.openxmlformats.org/officeDocument/2006/relationships/hyperlink" Target="https://www.amazon.ca/gp/product/B083DY9F9K/ref=ppx_yo_dt_b_asin_title_o00_s00?ie=UTF8&amp;psc=1" TargetMode="External"/><Relationship Id="rId30" Type="http://schemas.openxmlformats.org/officeDocument/2006/relationships/hyperlink" Target="https://www.digikey.ca/en/products/detail/sparkfun-electronics/PRT-14275/7428264?s=N4IgTCBcDaIAoCUAqBaAjAFjAdgKwgF0BfIA" TargetMode="External"/><Relationship Id="rId8" Type="http://schemas.openxmlformats.org/officeDocument/2006/relationships/hyperlink" Target="https://www.mouser.ca/ProductDetail/TE-Connectivity/7-534206-0?qs=mDUKaTHq%2BXZkXItnxDtoig%3D%3D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a/en/products/detail/sparkfun-electronics/PRT-14275/7428264?s=N4IgTCBcDaIAoCUAqBaAjAFjAdgKwgF0BfIA" TargetMode="External"/><Relationship Id="rId18" Type="http://schemas.openxmlformats.org/officeDocument/2006/relationships/hyperlink" Target="https://www.digikey.ca/en/products/detail/cui-devices/PJ-037A/1644545" TargetMode="External"/><Relationship Id="rId26" Type="http://schemas.openxmlformats.org/officeDocument/2006/relationships/hyperlink" Target="https://www.digikey.ca/en/products/detail/diodes-incorporated/B540C-13-F/768771?0=%2Frectifiers%2Fsingle-diodes&amp;s=N4IgjCBcoLQExVAYygFwE4FcCmAaEA9lANogCsIAugL7X4KSkBGZALAAxIxgDMAZlWpA" TargetMode="External"/><Relationship Id="rId39" Type="http://schemas.microsoft.com/office/2017/10/relationships/threadedComment" Target="../threadedComments/threadedComment2.xml"/><Relationship Id="rId21" Type="http://schemas.openxmlformats.org/officeDocument/2006/relationships/hyperlink" Target="https://www.digikey.ca/en/products/detail/yageo/RC1206JR-07300RL/729275" TargetMode="External"/><Relationship Id="rId34" Type="http://schemas.openxmlformats.org/officeDocument/2006/relationships/hyperlink" Target="https://www.mouser.ca/ProductDetail/Coilcraft/MSS1210-333MED?qs=zCSbvcPd3pYfSbsW0sApcA%3D%3D" TargetMode="External"/><Relationship Id="rId7" Type="http://schemas.openxmlformats.org/officeDocument/2006/relationships/hyperlink" Target="https://www.amazon.ca/dp/B06XFZC3BX?psc=1&amp;ref=ppx_yo2ov_dt_b_product_details" TargetMode="External"/><Relationship Id="rId12" Type="http://schemas.openxmlformats.org/officeDocument/2006/relationships/hyperlink" Target="https://www.digikey.ca/en/products/detail/stackpole-electronics-inc/RMCF0603FT130R/1761271" TargetMode="External"/><Relationship Id="rId17" Type="http://schemas.openxmlformats.org/officeDocument/2006/relationships/hyperlink" Target="https://www.digikey.ca/en/products/detail/w%C3%BCrth-elektronik/61300211121/4846823" TargetMode="External"/><Relationship Id="rId25" Type="http://schemas.openxmlformats.org/officeDocument/2006/relationships/hyperlink" Target="https://www.digikey.ca/en/products/detail/w%C3%BCrth-elektronik/61300211121/4846823" TargetMode="External"/><Relationship Id="rId33" Type="http://schemas.openxmlformats.org/officeDocument/2006/relationships/hyperlink" Target="https://www.digikey.ca/en/products/detail/murata-electronics/GRM033R70J103KA01D/587251?s=N4IgTCBcDaIOICUCyAGAzGhB2FApAjOgNICCK%2BAIiALoC%2BQA" TargetMode="External"/><Relationship Id="rId38" Type="http://schemas.openxmlformats.org/officeDocument/2006/relationships/comments" Target="../comments2.xml"/><Relationship Id="rId2" Type="http://schemas.openxmlformats.org/officeDocument/2006/relationships/hyperlink" Target="https://www.digikey.ca/en/products/detail/visual-communications-company-vcc/LSM0805452V/10229612?s=N4IgTCBcDaIDIGUCyAGAHCgrAFk2AaiALoC%2BQA" TargetMode="External"/><Relationship Id="rId16" Type="http://schemas.openxmlformats.org/officeDocument/2006/relationships/hyperlink" Target="https://www.amazon.ca/dp/B082PCR5YS?psc=1&amp;ref=ppx_yo2ov_dt_b_product_details" TargetMode="External"/><Relationship Id="rId20" Type="http://schemas.openxmlformats.org/officeDocument/2006/relationships/hyperlink" Target="https://www.digikey.ca/en/products/detail/yageo/RC1218JK-071KL/5920849" TargetMode="External"/><Relationship Id="rId29" Type="http://schemas.openxmlformats.org/officeDocument/2006/relationships/hyperlink" Target="https://www.digikey.ca/en/products/detail/bel-fuse-inc/C1Q-1-5/615158?s=N4IgTCBcDaIMYEYCOBaBA6ArCAugXyA" TargetMode="External"/><Relationship Id="rId1" Type="http://schemas.openxmlformats.org/officeDocument/2006/relationships/hyperlink" Target="https://www.digikey.ca/en/products/detail/texas-instruments/TPS79633QDCQRQ1/3431171" TargetMode="External"/><Relationship Id="rId6" Type="http://schemas.openxmlformats.org/officeDocument/2006/relationships/hyperlink" Target="https://www.amazon.ca/gp/product/B083DY9F9K/ref=ppx_yo_dt_b_asin_title_o00_s00?ie=UTF8&amp;psc=1" TargetMode="External"/><Relationship Id="rId11" Type="http://schemas.openxmlformats.org/officeDocument/2006/relationships/hyperlink" Target="https://www.digikey.ca/en/products/detail/on-shore-technology-inc/OSTVN10A150/1588870?s=N4IgTCBcDaIPIGUAqA1AcgRgAwEEMFYsQBdAXyA" TargetMode="External"/><Relationship Id="rId24" Type="http://schemas.openxmlformats.org/officeDocument/2006/relationships/hyperlink" Target="https://www.digikey.ca/en/products/detail/kyocera-avx/TPME227K016R0025/929934" TargetMode="External"/><Relationship Id="rId32" Type="http://schemas.openxmlformats.org/officeDocument/2006/relationships/hyperlink" Target="https://www.digikey.ca/en/products/detail/sparkfun-electronics/PRT-14275/7428264?s=N4IgTCBcDaIAoCUAqBaAjAFjAdgKwgF0BfIA" TargetMode="External"/><Relationship Id="rId37" Type="http://schemas.openxmlformats.org/officeDocument/2006/relationships/table" Target="../tables/table2.xml"/><Relationship Id="rId5" Type="http://schemas.openxmlformats.org/officeDocument/2006/relationships/hyperlink" Target="https://www.digikey.ca/en/products/detail/e-switch/100SP1T2B4M6QE/378831?s=N4IgTCBcDaIIwAYEGcAOcAuYBGAWAtgGwCOApiALoC%2BQA" TargetMode="External"/><Relationship Id="rId15" Type="http://schemas.openxmlformats.org/officeDocument/2006/relationships/hyperlink" Target="https://www.amazon.ca/Gikfun-Battery-Holder-Arduino-EK2107x2C/dp/B07G583G88" TargetMode="External"/><Relationship Id="rId23" Type="http://schemas.openxmlformats.org/officeDocument/2006/relationships/hyperlink" Target="https://www.digikey.ca/en/products/detail/cornell-dubilier-illinois-capacitor/687AVG025MGBJ/5413286" TargetMode="External"/><Relationship Id="rId28" Type="http://schemas.openxmlformats.org/officeDocument/2006/relationships/hyperlink" Target="https://www.digikey.ca/en/products/detail/bel-fuse-inc/C1Q-2-5/615152" TargetMode="External"/><Relationship Id="rId36" Type="http://schemas.openxmlformats.org/officeDocument/2006/relationships/vmlDrawing" Target="../drawings/vmlDrawing2.vml"/><Relationship Id="rId10" Type="http://schemas.openxmlformats.org/officeDocument/2006/relationships/hyperlink" Target="https://www.digikey.ca/en/products/detail/w%C3%BCrth-elektronik/61300411121/4846827?s=N4IgTCBcDaIGwEYDMAGFAWBWwJAXQF8g" TargetMode="External"/><Relationship Id="rId19" Type="http://schemas.openxmlformats.org/officeDocument/2006/relationships/hyperlink" Target="https://www.digikey.ca/en/products/detail/e-switch/TL3305AF260QG/5816184" TargetMode="External"/><Relationship Id="rId31" Type="http://schemas.openxmlformats.org/officeDocument/2006/relationships/hyperlink" Target="https://www.digikey.ca/en/products/detail/stackpole-electronics-inc/RMCF0603FT100R/1761113" TargetMode="External"/><Relationship Id="rId4" Type="http://schemas.openxmlformats.org/officeDocument/2006/relationships/hyperlink" Target="https://www.digikey.ca/en/products/detail/texas-instruments/LM2596SX-5-0-NOPB/334927?s=N4IgTCBcDaIDIFkwFYCcA2AygDQLTIDoAGAegDkB5ABQCEQBdAXyA" TargetMode="External"/><Relationship Id="rId9" Type="http://schemas.openxmlformats.org/officeDocument/2006/relationships/hyperlink" Target="https://www.digikey.ca/en/products/detail/sullins-connector-solutions/PPPC041LFBN-RC/810176?s=N4IgTCBcDaIAoIMIAYAsBGAMgMQEIDkBaAJURAF0BfIA" TargetMode="External"/><Relationship Id="rId14" Type="http://schemas.openxmlformats.org/officeDocument/2006/relationships/hyperlink" Target="https://www.digikey.ca/en/products/detail/sullins-connector-solutions/PPPC021LFBN-RC/810174" TargetMode="External"/><Relationship Id="rId22" Type="http://schemas.openxmlformats.org/officeDocument/2006/relationships/hyperlink" Target="https://www.digikey.ca/en/products/detail/murata-electronics/GRM155R60J225ME01D/10705507" TargetMode="External"/><Relationship Id="rId27" Type="http://schemas.openxmlformats.org/officeDocument/2006/relationships/hyperlink" Target="https://www.mouser.ca/ProductDetail/TE-Connectivity/7-534206-0?qs=mDUKaTHq%2BXZkXItnxDtoig%3D%3D" TargetMode="External"/><Relationship Id="rId30" Type="http://schemas.openxmlformats.org/officeDocument/2006/relationships/hyperlink" Target="https://www.digikey.ca/en/products/detail/toshiba-semiconductor-and-storage/CUS08F30-H3F/5114298" TargetMode="External"/><Relationship Id="rId35" Type="http://schemas.openxmlformats.org/officeDocument/2006/relationships/hyperlink" Target="https://www.digikey.ca/en/products/detail/w%C3%BCrth-elektronik/60900213421/2508447?utm_adgroup=&amp;utm_source=google&amp;utm_medium=cpc&amp;utm_campaign=PMax%20Supplier_W%C3%BCrth%20Electronik&amp;utm_term=&amp;productid=2508447&amp;utm_content=&amp;utm_id=go_cmp-19901727975_adg-_ad-__dev-c_ext-_prd-2508447_sig-CjwKCAiA0syqBhBxEiwAeNx9N85Rxwd9Kl5evnA6QNYJ12akvKUjqDfQHjDz3oIMGNPl3Gf47M-NaRoCn-oQAvD_BwE&amp;gad_source=1&amp;gclid=CjwKCAiA0syqBhBxEiwAeNx9N85Rxwd9Kl5evnA6QNYJ12akvKUjqDfQHjDz3oIMGNPl3Gf47M-NaRoCn-oQAvD_BwE" TargetMode="External"/><Relationship Id="rId8" Type="http://schemas.openxmlformats.org/officeDocument/2006/relationships/hyperlink" Target="https://www.digikey.ca/en/products/detail/on-shore-technology-inc/OSTVN02A150/1588862?s=N4IgTCBcDaIPIGUAqA1AcgBjAQQIwFYMQBdAXyA" TargetMode="External"/><Relationship Id="rId3" Type="http://schemas.openxmlformats.org/officeDocument/2006/relationships/hyperlink" Target="https://www.digikey.ca/en/products/detail/alpha-omega-semiconductor-inc/AOD442G/11567435?s=N4IgTCBcDaIIIHkAiAWFYDiIC6BfIA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saturnpcb.com/saturn-pcb-toolkit/" TargetMode="External"/><Relationship Id="rId1" Type="http://schemas.openxmlformats.org/officeDocument/2006/relationships/hyperlink" Target="https://www.4pcb.com/trace-width-calculato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063E9-E0F0-6C4F-9E87-7EB3A8284B69}">
  <sheetPr>
    <tabColor rgb="FF00B0F0"/>
  </sheetPr>
  <dimension ref="A1:N42"/>
  <sheetViews>
    <sheetView topLeftCell="A7" zoomScale="114" workbookViewId="0">
      <selection activeCell="I27" sqref="I27"/>
    </sheetView>
  </sheetViews>
  <sheetFormatPr baseColWidth="10" defaultColWidth="11" defaultRowHeight="16"/>
  <cols>
    <col min="1" max="1" width="27.6640625" style="1" customWidth="1"/>
    <col min="2" max="2" width="20.6640625" style="1" bestFit="1" customWidth="1"/>
    <col min="3" max="3" width="13.33203125" style="1" customWidth="1"/>
    <col min="4" max="4" width="15.83203125" style="1" customWidth="1"/>
    <col min="5" max="5" width="18" style="1" customWidth="1"/>
    <col min="6" max="6" width="28.6640625" style="1" customWidth="1"/>
    <col min="7" max="7" width="18.83203125" style="1" customWidth="1"/>
    <col min="8" max="8" width="6.33203125" style="1" customWidth="1"/>
    <col min="9" max="9" width="4.83203125" style="1" customWidth="1"/>
    <col min="10" max="10" width="18.6640625" style="1" customWidth="1"/>
    <col min="11" max="11" width="15" style="1" customWidth="1"/>
    <col min="12" max="12" width="16" style="1" customWidth="1"/>
    <col min="13" max="13" width="15.1640625" style="1" customWidth="1"/>
    <col min="14" max="14" width="15.1640625" bestFit="1" customWidth="1"/>
  </cols>
  <sheetData>
    <row r="1" spans="1:14">
      <c r="A1" s="5" t="s">
        <v>36</v>
      </c>
      <c r="B1" s="5" t="s">
        <v>37</v>
      </c>
      <c r="C1" s="5" t="s">
        <v>38</v>
      </c>
      <c r="D1" s="5" t="s">
        <v>39</v>
      </c>
      <c r="E1" s="5" t="s">
        <v>40</v>
      </c>
      <c r="F1" s="5" t="s">
        <v>41</v>
      </c>
      <c r="G1" s="5" t="s">
        <v>42</v>
      </c>
      <c r="H1" s="5" t="s">
        <v>43</v>
      </c>
      <c r="I1" s="5" t="s">
        <v>44</v>
      </c>
      <c r="J1" s="5" t="s">
        <v>45</v>
      </c>
      <c r="K1" s="5" t="s">
        <v>46</v>
      </c>
      <c r="L1" s="5" t="s">
        <v>47</v>
      </c>
      <c r="M1" s="5" t="s">
        <v>48</v>
      </c>
      <c r="N1" s="5" t="s">
        <v>49</v>
      </c>
    </row>
    <row r="2" spans="1:14">
      <c r="A2" s="2" t="s">
        <v>50</v>
      </c>
      <c r="B2" s="2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H2" s="7" t="s">
        <v>56</v>
      </c>
      <c r="I2" s="7">
        <v>1</v>
      </c>
      <c r="L2" s="1" t="s">
        <v>57</v>
      </c>
      <c r="N2" s="1" t="s">
        <v>58</v>
      </c>
    </row>
    <row r="3" spans="1:14">
      <c r="A3" s="2" t="s">
        <v>59</v>
      </c>
      <c r="B3" s="2" t="s">
        <v>60</v>
      </c>
      <c r="C3" s="1" t="s">
        <v>52</v>
      </c>
      <c r="D3" s="1" t="s">
        <v>61</v>
      </c>
      <c r="E3" s="1" t="s">
        <v>62</v>
      </c>
      <c r="F3" s="1" t="s">
        <v>63</v>
      </c>
      <c r="H3" s="7" t="s">
        <v>56</v>
      </c>
      <c r="I3" s="7">
        <v>1</v>
      </c>
      <c r="L3" s="1" t="s">
        <v>57</v>
      </c>
      <c r="N3" s="1" t="s">
        <v>58</v>
      </c>
    </row>
    <row r="4" spans="1:14">
      <c r="A4" s="2" t="s">
        <v>64</v>
      </c>
      <c r="B4" s="2" t="s">
        <v>65</v>
      </c>
      <c r="C4" s="1" t="s">
        <v>66</v>
      </c>
      <c r="D4" s="1" t="s">
        <v>67</v>
      </c>
      <c r="E4" s="1" t="s">
        <v>68</v>
      </c>
      <c r="I4" s="1">
        <v>1</v>
      </c>
      <c r="L4" s="1" t="s">
        <v>57</v>
      </c>
      <c r="N4" s="1" t="s">
        <v>69</v>
      </c>
    </row>
    <row r="5" spans="1:14">
      <c r="A5" s="2" t="s">
        <v>70</v>
      </c>
      <c r="B5" s="2" t="s">
        <v>71</v>
      </c>
      <c r="C5" s="1" t="s">
        <v>66</v>
      </c>
      <c r="D5" s="1" t="s">
        <v>72</v>
      </c>
      <c r="E5" s="1" t="s">
        <v>73</v>
      </c>
      <c r="I5" s="1">
        <v>1</v>
      </c>
      <c r="L5" s="1" t="s">
        <v>57</v>
      </c>
      <c r="N5" s="1" t="s">
        <v>69</v>
      </c>
    </row>
    <row r="6" spans="1:14">
      <c r="A6" s="2" t="s">
        <v>74</v>
      </c>
      <c r="B6" s="2" t="s">
        <v>75</v>
      </c>
      <c r="C6" s="1" t="s">
        <v>76</v>
      </c>
      <c r="H6" s="7" t="s">
        <v>56</v>
      </c>
      <c r="I6" s="7">
        <v>1</v>
      </c>
      <c r="K6" s="1" t="s">
        <v>77</v>
      </c>
      <c r="L6" s="1" t="s">
        <v>57</v>
      </c>
      <c r="N6" s="1" t="s">
        <v>58</v>
      </c>
    </row>
    <row r="7" spans="1:14">
      <c r="A7" s="2" t="s">
        <v>78</v>
      </c>
      <c r="B7" s="2"/>
      <c r="C7" s="1" t="s">
        <v>76</v>
      </c>
      <c r="H7" s="7" t="s">
        <v>56</v>
      </c>
      <c r="I7" s="7">
        <v>1</v>
      </c>
      <c r="K7" s="1" t="s">
        <v>79</v>
      </c>
      <c r="L7" s="1" t="s">
        <v>57</v>
      </c>
      <c r="N7" s="1" t="s">
        <v>58</v>
      </c>
    </row>
    <row r="8" spans="1:14">
      <c r="A8" s="2" t="s">
        <v>80</v>
      </c>
      <c r="B8" s="2">
        <v>61300411121</v>
      </c>
      <c r="C8" s="1" t="s">
        <v>76</v>
      </c>
      <c r="H8" s="7" t="s">
        <v>56</v>
      </c>
      <c r="I8" s="7">
        <v>1</v>
      </c>
      <c r="K8" s="1" t="s">
        <v>79</v>
      </c>
      <c r="L8" s="1" t="s">
        <v>57</v>
      </c>
      <c r="N8" s="1" t="s">
        <v>58</v>
      </c>
    </row>
    <row r="9" spans="1:14">
      <c r="A9" s="2" t="s">
        <v>81</v>
      </c>
      <c r="B9" s="2" t="s">
        <v>82</v>
      </c>
      <c r="C9" s="1" t="s">
        <v>83</v>
      </c>
      <c r="H9" s="7" t="s">
        <v>56</v>
      </c>
      <c r="I9" s="7">
        <v>1</v>
      </c>
      <c r="K9" s="1" t="s">
        <v>84</v>
      </c>
      <c r="L9" s="1" t="s">
        <v>57</v>
      </c>
      <c r="N9" s="1" t="s">
        <v>58</v>
      </c>
    </row>
    <row r="10" spans="1:14">
      <c r="A10" s="2" t="s">
        <v>85</v>
      </c>
      <c r="B10" s="2">
        <v>61300211121</v>
      </c>
      <c r="C10" s="1" t="s">
        <v>83</v>
      </c>
      <c r="H10" s="7" t="s">
        <v>56</v>
      </c>
      <c r="I10" s="7">
        <v>1</v>
      </c>
      <c r="K10" s="1" t="s">
        <v>86</v>
      </c>
      <c r="L10" s="1" t="s">
        <v>57</v>
      </c>
      <c r="N10" s="1" t="s">
        <v>58</v>
      </c>
    </row>
    <row r="11" spans="1:14">
      <c r="A11" s="2" t="s">
        <v>87</v>
      </c>
      <c r="B11" s="2">
        <v>60900213421</v>
      </c>
      <c r="H11" s="7" t="s">
        <v>56</v>
      </c>
      <c r="I11" s="7">
        <v>1</v>
      </c>
      <c r="K11" s="1" t="s">
        <v>79</v>
      </c>
      <c r="N11" s="1"/>
    </row>
    <row r="12" spans="1:14" ht="10" customHeight="1">
      <c r="A12" s="4"/>
      <c r="B12" s="4"/>
      <c r="C12" s="5"/>
      <c r="D12" s="5"/>
      <c r="E12" s="5"/>
      <c r="F12" s="5"/>
      <c r="G12" s="5"/>
      <c r="H12" s="8"/>
      <c r="I12" s="8"/>
      <c r="J12" s="5"/>
      <c r="K12" s="5"/>
      <c r="L12" s="5"/>
      <c r="M12" s="5"/>
      <c r="N12" s="5"/>
    </row>
    <row r="13" spans="1:14" ht="18">
      <c r="A13" s="2" t="s">
        <v>88</v>
      </c>
      <c r="B13" s="2" t="s">
        <v>89</v>
      </c>
      <c r="C13" s="1" t="s">
        <v>90</v>
      </c>
      <c r="D13" s="1" t="s">
        <v>91</v>
      </c>
      <c r="E13" s="1" t="s">
        <v>92</v>
      </c>
      <c r="H13" s="7" t="s">
        <v>56</v>
      </c>
      <c r="I13" s="7">
        <v>3</v>
      </c>
      <c r="J13" s="1" t="s">
        <v>93</v>
      </c>
      <c r="K13" s="1" t="s">
        <v>94</v>
      </c>
      <c r="L13" s="1" t="s">
        <v>58</v>
      </c>
      <c r="M13" s="1" t="s">
        <v>95</v>
      </c>
      <c r="N13" s="1" t="s">
        <v>58</v>
      </c>
    </row>
    <row r="14" spans="1:14">
      <c r="A14" s="2" t="s">
        <v>96</v>
      </c>
      <c r="B14" s="2" t="s">
        <v>97</v>
      </c>
      <c r="C14" s="1" t="s">
        <v>90</v>
      </c>
      <c r="H14" s="7" t="s">
        <v>56</v>
      </c>
      <c r="I14" s="7">
        <v>3</v>
      </c>
      <c r="J14" s="1">
        <v>1608</v>
      </c>
      <c r="K14" s="1" t="s">
        <v>98</v>
      </c>
      <c r="L14" s="1" t="s">
        <v>58</v>
      </c>
      <c r="M14" s="1" t="s">
        <v>99</v>
      </c>
      <c r="N14" s="1" t="s">
        <v>58</v>
      </c>
    </row>
    <row r="15" spans="1:14">
      <c r="A15" s="2" t="s">
        <v>100</v>
      </c>
      <c r="B15" s="2" t="s">
        <v>101</v>
      </c>
      <c r="C15" s="1" t="s">
        <v>90</v>
      </c>
      <c r="D15" s="1" t="s">
        <v>102</v>
      </c>
      <c r="E15" s="1" t="s">
        <v>103</v>
      </c>
      <c r="H15" s="7" t="s">
        <v>56</v>
      </c>
      <c r="I15" s="7">
        <v>3</v>
      </c>
      <c r="K15" s="1" t="s">
        <v>104</v>
      </c>
      <c r="L15" s="1" t="s">
        <v>58</v>
      </c>
      <c r="M15" s="1" t="s">
        <v>105</v>
      </c>
      <c r="N15" s="1" t="s">
        <v>58</v>
      </c>
    </row>
    <row r="16" spans="1:14">
      <c r="A16" s="2" t="s">
        <v>106</v>
      </c>
      <c r="B16" s="2" t="s">
        <v>107</v>
      </c>
      <c r="C16" s="1" t="s">
        <v>76</v>
      </c>
      <c r="D16" s="1" t="s">
        <v>108</v>
      </c>
      <c r="E16" s="1" t="s">
        <v>109</v>
      </c>
      <c r="H16" s="7" t="s">
        <v>56</v>
      </c>
      <c r="I16" s="7">
        <v>1</v>
      </c>
      <c r="K16" s="1" t="s">
        <v>110</v>
      </c>
      <c r="L16" s="1" t="s">
        <v>58</v>
      </c>
      <c r="M16" s="1" t="s">
        <v>111</v>
      </c>
      <c r="N16" s="1" t="s">
        <v>58</v>
      </c>
    </row>
    <row r="17" spans="1:14">
      <c r="A17" s="2" t="s">
        <v>112</v>
      </c>
      <c r="B17" s="2" t="s">
        <v>113</v>
      </c>
      <c r="C17" s="1" t="s">
        <v>90</v>
      </c>
      <c r="H17" s="7" t="s">
        <v>56</v>
      </c>
      <c r="I17" s="7">
        <v>1</v>
      </c>
      <c r="J17" s="1" t="s">
        <v>114</v>
      </c>
      <c r="K17" s="1" t="s">
        <v>110</v>
      </c>
      <c r="L17" s="1" t="s">
        <v>58</v>
      </c>
      <c r="M17" s="1" t="s">
        <v>115</v>
      </c>
      <c r="N17" s="1" t="s">
        <v>58</v>
      </c>
    </row>
    <row r="18" spans="1:14">
      <c r="A18" s="2" t="s">
        <v>116</v>
      </c>
      <c r="B18" s="2" t="s">
        <v>117</v>
      </c>
      <c r="C18" s="1" t="s">
        <v>76</v>
      </c>
      <c r="D18" s="1" t="s">
        <v>118</v>
      </c>
      <c r="E18" s="1" t="s">
        <v>119</v>
      </c>
      <c r="H18" s="7" t="s">
        <v>56</v>
      </c>
      <c r="I18" s="7">
        <v>9</v>
      </c>
      <c r="L18" s="1" t="s">
        <v>58</v>
      </c>
      <c r="M18" s="1" t="s">
        <v>120</v>
      </c>
      <c r="N18" s="1" t="s">
        <v>58</v>
      </c>
    </row>
    <row r="19" spans="1:14" s="49" customFormat="1">
      <c r="A19" s="46" t="s">
        <v>121</v>
      </c>
      <c r="B19" s="46" t="s">
        <v>373</v>
      </c>
      <c r="C19" s="47" t="s">
        <v>76</v>
      </c>
      <c r="D19" s="47" t="s">
        <v>123</v>
      </c>
      <c r="E19" s="47" t="s">
        <v>124</v>
      </c>
      <c r="F19" s="47"/>
      <c r="G19" s="47"/>
      <c r="H19" s="48" t="s">
        <v>56</v>
      </c>
      <c r="I19" s="48">
        <v>1</v>
      </c>
      <c r="J19" s="47"/>
      <c r="K19" s="47" t="s">
        <v>375</v>
      </c>
      <c r="L19" s="47" t="s">
        <v>374</v>
      </c>
      <c r="M19" s="47" t="s">
        <v>125</v>
      </c>
      <c r="N19" s="47" t="s">
        <v>374</v>
      </c>
    </row>
    <row r="20" spans="1:14">
      <c r="A20" s="2" t="s">
        <v>126</v>
      </c>
      <c r="B20" s="13" t="s">
        <v>127</v>
      </c>
      <c r="C20" s="1" t="s">
        <v>76</v>
      </c>
      <c r="H20" s="7" t="s">
        <v>56</v>
      </c>
      <c r="I20" s="7">
        <v>1</v>
      </c>
      <c r="K20" s="1" t="s">
        <v>128</v>
      </c>
      <c r="L20" s="1" t="s">
        <v>58</v>
      </c>
      <c r="M20" s="1" t="s">
        <v>129</v>
      </c>
      <c r="N20" s="1" t="s">
        <v>58</v>
      </c>
    </row>
    <row r="21" spans="1:14">
      <c r="A21" s="2" t="s">
        <v>74</v>
      </c>
      <c r="B21" s="2" t="s">
        <v>75</v>
      </c>
      <c r="C21" s="1" t="s">
        <v>76</v>
      </c>
      <c r="H21" s="7" t="s">
        <v>56</v>
      </c>
      <c r="I21" s="7">
        <v>1</v>
      </c>
      <c r="L21" s="1" t="s">
        <v>58</v>
      </c>
      <c r="M21" s="1" t="s">
        <v>130</v>
      </c>
      <c r="N21" s="1" t="s">
        <v>58</v>
      </c>
    </row>
    <row r="22" spans="1:14">
      <c r="A22" s="2" t="s">
        <v>131</v>
      </c>
      <c r="B22" s="2" t="s">
        <v>132</v>
      </c>
      <c r="C22" s="1" t="s">
        <v>76</v>
      </c>
      <c r="H22" s="7" t="s">
        <v>56</v>
      </c>
      <c r="I22" s="7">
        <v>1</v>
      </c>
      <c r="K22" s="1" t="s">
        <v>133</v>
      </c>
      <c r="L22" s="1" t="s">
        <v>58</v>
      </c>
      <c r="M22" s="1" t="s">
        <v>34</v>
      </c>
      <c r="N22" s="1" t="s">
        <v>58</v>
      </c>
    </row>
    <row r="23" spans="1:14">
      <c r="A23" s="2" t="s">
        <v>134</v>
      </c>
      <c r="B23" s="2" t="s">
        <v>135</v>
      </c>
      <c r="C23" s="1" t="s">
        <v>76</v>
      </c>
      <c r="H23" s="7" t="s">
        <v>56</v>
      </c>
      <c r="I23" s="7">
        <v>1</v>
      </c>
      <c r="K23" s="1" t="s">
        <v>133</v>
      </c>
      <c r="L23" s="1" t="s">
        <v>58</v>
      </c>
      <c r="M23" s="1" t="s">
        <v>136</v>
      </c>
      <c r="N23" s="1"/>
    </row>
    <row r="24" spans="1:14">
      <c r="A24" s="2" t="s">
        <v>137</v>
      </c>
      <c r="B24" s="2" t="s">
        <v>138</v>
      </c>
      <c r="C24" s="1" t="s">
        <v>76</v>
      </c>
      <c r="H24" s="7" t="s">
        <v>56</v>
      </c>
      <c r="I24" s="7">
        <v>2</v>
      </c>
      <c r="K24" s="1" t="s">
        <v>139</v>
      </c>
      <c r="L24" s="1" t="s">
        <v>58</v>
      </c>
      <c r="M24" s="1" t="s">
        <v>140</v>
      </c>
      <c r="N24" s="1" t="s">
        <v>58</v>
      </c>
    </row>
    <row r="25" spans="1:14">
      <c r="A25" s="2" t="s">
        <v>141</v>
      </c>
      <c r="B25" s="2">
        <v>61300211121</v>
      </c>
      <c r="C25" s="1" t="s">
        <v>76</v>
      </c>
      <c r="H25" s="7" t="s">
        <v>56</v>
      </c>
      <c r="I25" s="7">
        <v>1</v>
      </c>
      <c r="K25" s="1" t="s">
        <v>79</v>
      </c>
      <c r="L25" s="1" t="s">
        <v>58</v>
      </c>
      <c r="M25" s="1" t="s">
        <v>142</v>
      </c>
      <c r="N25" s="1" t="s">
        <v>58</v>
      </c>
    </row>
    <row r="26" spans="1:14">
      <c r="A26" s="2" t="s">
        <v>143</v>
      </c>
      <c r="B26" s="2" t="s">
        <v>144</v>
      </c>
      <c r="C26" s="1" t="s">
        <v>90</v>
      </c>
      <c r="H26" s="7" t="s">
        <v>56</v>
      </c>
      <c r="I26" s="7">
        <v>2</v>
      </c>
      <c r="J26" s="1">
        <v>1206</v>
      </c>
      <c r="K26" s="1" t="s">
        <v>145</v>
      </c>
      <c r="L26" s="1" t="s">
        <v>58</v>
      </c>
      <c r="M26" s="1" t="s">
        <v>146</v>
      </c>
      <c r="N26" s="1" t="s">
        <v>58</v>
      </c>
    </row>
    <row r="27" spans="1:14">
      <c r="A27" s="2" t="s">
        <v>147</v>
      </c>
      <c r="B27" s="2" t="s">
        <v>148</v>
      </c>
      <c r="C27" s="1" t="s">
        <v>90</v>
      </c>
      <c r="H27" s="6" t="s">
        <v>56</v>
      </c>
      <c r="I27" s="6">
        <v>4</v>
      </c>
      <c r="J27" s="1">
        <v>1206</v>
      </c>
      <c r="K27" s="1" t="s">
        <v>145</v>
      </c>
      <c r="L27" s="1" t="s">
        <v>58</v>
      </c>
      <c r="M27" s="1" t="s">
        <v>149</v>
      </c>
      <c r="N27" s="1" t="s">
        <v>58</v>
      </c>
    </row>
    <row r="28" spans="1:14">
      <c r="A28" s="2" t="s">
        <v>150</v>
      </c>
      <c r="B28" s="2" t="s">
        <v>151</v>
      </c>
      <c r="C28" s="1" t="s">
        <v>90</v>
      </c>
      <c r="H28" s="6" t="s">
        <v>56</v>
      </c>
      <c r="I28" s="6">
        <v>1</v>
      </c>
      <c r="J28" s="1" t="s">
        <v>152</v>
      </c>
      <c r="K28" s="1" t="s">
        <v>153</v>
      </c>
      <c r="M28" s="1" t="s">
        <v>154</v>
      </c>
      <c r="N28" s="1" t="s">
        <v>58</v>
      </c>
    </row>
    <row r="29" spans="1:14" ht="10" customHeight="1">
      <c r="A29" s="4"/>
      <c r="B29" s="4"/>
      <c r="C29" s="5"/>
      <c r="D29" s="5"/>
      <c r="E29" s="5"/>
      <c r="F29" s="5"/>
      <c r="G29" s="5"/>
      <c r="H29" s="8"/>
      <c r="I29" s="8"/>
      <c r="J29" s="5"/>
      <c r="K29" s="5"/>
      <c r="L29" s="5"/>
      <c r="M29" s="5"/>
      <c r="N29" s="5"/>
    </row>
    <row r="30" spans="1:14" ht="18">
      <c r="A30" s="2" t="s">
        <v>155</v>
      </c>
      <c r="B30" s="2" t="s">
        <v>156</v>
      </c>
      <c r="C30" s="1" t="s">
        <v>90</v>
      </c>
      <c r="D30" s="1" t="s">
        <v>157</v>
      </c>
      <c r="F30" s="1" t="s">
        <v>158</v>
      </c>
      <c r="H30" s="7" t="s">
        <v>56</v>
      </c>
      <c r="I30" s="7">
        <v>1</v>
      </c>
      <c r="J30" s="50" t="s">
        <v>382</v>
      </c>
      <c r="L30" s="1" t="s">
        <v>58</v>
      </c>
      <c r="M30" s="1" t="s">
        <v>160</v>
      </c>
      <c r="N30" s="1" t="s">
        <v>58</v>
      </c>
    </row>
    <row r="31" spans="1:14">
      <c r="A31" s="2" t="s">
        <v>161</v>
      </c>
      <c r="B31" s="2" t="s">
        <v>162</v>
      </c>
      <c r="C31" s="1" t="s">
        <v>90</v>
      </c>
      <c r="F31" s="1" t="s">
        <v>119</v>
      </c>
      <c r="G31" s="1" t="s">
        <v>163</v>
      </c>
      <c r="H31" s="7" t="s">
        <v>56</v>
      </c>
      <c r="I31" s="7">
        <v>1</v>
      </c>
      <c r="J31" s="9">
        <v>1812</v>
      </c>
      <c r="K31" s="1" t="s">
        <v>164</v>
      </c>
      <c r="L31" s="1" t="s">
        <v>58</v>
      </c>
      <c r="M31" s="1" t="s">
        <v>165</v>
      </c>
      <c r="N31" s="1" t="s">
        <v>58</v>
      </c>
    </row>
    <row r="32" spans="1:14">
      <c r="A32" s="2" t="s">
        <v>166</v>
      </c>
      <c r="B32" s="2" t="s">
        <v>167</v>
      </c>
      <c r="C32" s="1" t="s">
        <v>90</v>
      </c>
      <c r="G32" s="1" t="s">
        <v>168</v>
      </c>
      <c r="H32" s="7" t="s">
        <v>56</v>
      </c>
      <c r="I32" s="7">
        <v>1</v>
      </c>
      <c r="J32" s="9">
        <v>1206</v>
      </c>
      <c r="K32" s="1" t="s">
        <v>164</v>
      </c>
      <c r="L32" s="1" t="s">
        <v>58</v>
      </c>
      <c r="M32" s="1" t="s">
        <v>169</v>
      </c>
      <c r="N32" s="1" t="s">
        <v>58</v>
      </c>
    </row>
    <row r="33" spans="1:14">
      <c r="A33" s="2" t="s">
        <v>170</v>
      </c>
      <c r="B33" s="2" t="s">
        <v>171</v>
      </c>
      <c r="C33" s="1" t="s">
        <v>76</v>
      </c>
      <c r="H33" s="7" t="s">
        <v>56</v>
      </c>
      <c r="I33" s="7">
        <v>1</v>
      </c>
      <c r="J33" s="9"/>
      <c r="K33" s="1" t="s">
        <v>172</v>
      </c>
      <c r="L33" s="1" t="s">
        <v>58</v>
      </c>
      <c r="M33" s="1" t="s">
        <v>173</v>
      </c>
      <c r="N33" s="1" t="s">
        <v>58</v>
      </c>
    </row>
    <row r="34" spans="1:14">
      <c r="A34" s="2" t="s">
        <v>174</v>
      </c>
      <c r="B34" s="2" t="s">
        <v>175</v>
      </c>
      <c r="C34" s="1" t="s">
        <v>90</v>
      </c>
      <c r="H34" s="7" t="s">
        <v>56</v>
      </c>
      <c r="I34" s="7">
        <v>1</v>
      </c>
      <c r="J34" s="9"/>
      <c r="K34" s="1" t="s">
        <v>176</v>
      </c>
      <c r="L34" s="1" t="s">
        <v>58</v>
      </c>
      <c r="M34" s="1" t="s">
        <v>177</v>
      </c>
      <c r="N34" s="1" t="s">
        <v>58</v>
      </c>
    </row>
    <row r="35" spans="1:14">
      <c r="A35" s="2" t="s">
        <v>150</v>
      </c>
      <c r="B35" s="3" t="s">
        <v>178</v>
      </c>
      <c r="C35" s="1" t="s">
        <v>90</v>
      </c>
      <c r="H35" s="6" t="s">
        <v>56</v>
      </c>
      <c r="I35" s="6">
        <v>1</v>
      </c>
      <c r="K35" s="1" t="s">
        <v>179</v>
      </c>
      <c r="L35" s="1" t="s">
        <v>58</v>
      </c>
      <c r="M35" s="1" t="s">
        <v>180</v>
      </c>
      <c r="N35" s="1" t="s">
        <v>58</v>
      </c>
    </row>
    <row r="36" spans="1:14">
      <c r="A36" s="2" t="s">
        <v>181</v>
      </c>
      <c r="B36" s="2" t="s">
        <v>182</v>
      </c>
      <c r="C36" s="1" t="s">
        <v>90</v>
      </c>
      <c r="H36" s="6" t="s">
        <v>56</v>
      </c>
      <c r="I36" s="6">
        <v>1</v>
      </c>
      <c r="M36" s="1" t="s">
        <v>183</v>
      </c>
      <c r="N36" s="1" t="s">
        <v>58</v>
      </c>
    </row>
    <row r="37" spans="1:14" ht="10" customHeight="1">
      <c r="A37" s="4"/>
      <c r="B37" s="4"/>
      <c r="C37" s="5"/>
      <c r="D37" s="5"/>
      <c r="E37" s="5"/>
      <c r="F37" s="5"/>
      <c r="G37" s="5"/>
      <c r="H37" s="8"/>
      <c r="I37" s="8"/>
      <c r="J37" s="5"/>
      <c r="K37" s="5"/>
      <c r="L37" s="5"/>
      <c r="M37" s="5"/>
      <c r="N37" s="5"/>
    </row>
    <row r="38" spans="1:14">
      <c r="A38" s="2" t="s">
        <v>184</v>
      </c>
      <c r="B38" s="2" t="s">
        <v>185</v>
      </c>
      <c r="C38" s="1" t="s">
        <v>90</v>
      </c>
      <c r="D38" s="1" t="s">
        <v>186</v>
      </c>
      <c r="F38" s="1" t="s">
        <v>187</v>
      </c>
      <c r="H38" s="7" t="s">
        <v>56</v>
      </c>
      <c r="I38" s="7">
        <v>1</v>
      </c>
      <c r="J38" s="1" t="s">
        <v>188</v>
      </c>
      <c r="L38" s="1" t="s">
        <v>58</v>
      </c>
      <c r="M38" s="1" t="s">
        <v>189</v>
      </c>
      <c r="N38" s="1" t="s">
        <v>58</v>
      </c>
    </row>
    <row r="39" spans="1:14">
      <c r="A39" s="2" t="s">
        <v>190</v>
      </c>
      <c r="B39" s="2" t="s">
        <v>191</v>
      </c>
      <c r="C39" s="1" t="s">
        <v>90</v>
      </c>
      <c r="H39" s="6" t="s">
        <v>56</v>
      </c>
      <c r="I39" s="6">
        <v>1</v>
      </c>
      <c r="J39" s="1">
        <v>1508</v>
      </c>
      <c r="K39" s="1" t="s">
        <v>98</v>
      </c>
      <c r="L39" s="1" t="s">
        <v>58</v>
      </c>
      <c r="M39" s="1" t="s">
        <v>192</v>
      </c>
      <c r="N39" s="1" t="s">
        <v>58</v>
      </c>
    </row>
    <row r="40" spans="1:14">
      <c r="A40" s="2" t="s">
        <v>193</v>
      </c>
      <c r="B40" s="2" t="s">
        <v>194</v>
      </c>
      <c r="C40" s="1" t="s">
        <v>90</v>
      </c>
      <c r="H40" s="6" t="s">
        <v>56</v>
      </c>
      <c r="I40" s="6">
        <v>2</v>
      </c>
      <c r="J40" s="1">
        <v>402</v>
      </c>
      <c r="K40" s="1" t="s">
        <v>195</v>
      </c>
      <c r="L40" s="1" t="s">
        <v>58</v>
      </c>
      <c r="M40" s="1" t="s">
        <v>196</v>
      </c>
      <c r="N40" s="1" t="s">
        <v>58</v>
      </c>
    </row>
    <row r="41" spans="1:14">
      <c r="A41" s="2" t="s">
        <v>197</v>
      </c>
      <c r="B41" s="2" t="s">
        <v>198</v>
      </c>
      <c r="C41" s="1" t="s">
        <v>90</v>
      </c>
      <c r="H41" s="6" t="s">
        <v>56</v>
      </c>
      <c r="I41" s="6">
        <v>1</v>
      </c>
      <c r="K41" s="1" t="s">
        <v>195</v>
      </c>
      <c r="L41" s="1" t="s">
        <v>58</v>
      </c>
      <c r="M41" s="1" t="s">
        <v>199</v>
      </c>
      <c r="N41" s="1" t="s">
        <v>58</v>
      </c>
    </row>
    <row r="42" spans="1:14">
      <c r="A42" s="2"/>
      <c r="B42" s="2"/>
      <c r="H42" s="6"/>
      <c r="I42" s="6"/>
      <c r="N42" s="1"/>
    </row>
  </sheetData>
  <hyperlinks>
    <hyperlink ref="H38" r:id="rId1" xr:uid="{A546A906-3C91-8F4D-8FBF-C734DD7EE11E}"/>
    <hyperlink ref="H15" r:id="rId2" xr:uid="{9CE192C9-7B03-C249-B900-20F9FDDE2190}"/>
    <hyperlink ref="H13" r:id="rId3" xr:uid="{A48775B9-EA9A-9A42-8562-2BA82831A312}"/>
    <hyperlink ref="H30" r:id="rId4" xr:uid="{0E0F0B1E-C5E9-DC49-A12A-C37050000AC6}"/>
    <hyperlink ref="H16" r:id="rId5" xr:uid="{933309CC-1F53-6349-867C-F1EB7572BE69}"/>
    <hyperlink ref="H3" r:id="rId6" xr:uid="{1DAAC750-C031-5242-A8F7-F9126DD34389}"/>
    <hyperlink ref="H2" r:id="rId7" xr:uid="{FD10478F-0BC0-F549-8EAA-18C08704CC99}"/>
    <hyperlink ref="H18" r:id="rId8" xr:uid="{200034C8-330B-214D-8CEB-FECCF9106E88}"/>
    <hyperlink ref="H22" r:id="rId9" xr:uid="{F0FFE671-C198-AE43-9DC4-E79736D9AE53}"/>
    <hyperlink ref="H8" r:id="rId10" xr:uid="{DDA662DB-F814-AB41-8F2D-3F570C9DCA5D}"/>
    <hyperlink ref="H24" r:id="rId11" xr:uid="{66F6167A-3D78-DB4F-9769-A8A9F40A2A8D}"/>
    <hyperlink ref="H39" r:id="rId12" xr:uid="{3F3CC106-C9A2-8E4F-95D6-0D6BE4E48F62}"/>
    <hyperlink ref="H6" r:id="rId13" xr:uid="{C2AFEB2C-E964-D148-B143-A6868F679A98}"/>
    <hyperlink ref="H23" r:id="rId14" xr:uid="{2857462C-D5A5-0844-8B5D-E73B6EF372FD}"/>
    <hyperlink ref="H9" r:id="rId15" xr:uid="{6591FA28-DBC9-2248-9E4D-0B473C75D36F}"/>
    <hyperlink ref="H10" r:id="rId16" xr:uid="{0B395E1F-1999-5745-BA41-A67BBE8C50B6}"/>
    <hyperlink ref="H7" r:id="rId17" xr:uid="{9447D0CB-9987-684B-A117-B2760F8F2484}"/>
    <hyperlink ref="H17" r:id="rId18" xr:uid="{6A843DB7-3943-994D-84B1-DD496C5A8D55}"/>
    <hyperlink ref="H31" r:id="rId19" xr:uid="{8D25B1F9-4BBD-A24A-A168-6BC916D81C20}"/>
    <hyperlink ref="H32" r:id="rId20" xr:uid="{6B69E1BC-C4DC-614C-A844-81A85DE59C0C}"/>
    <hyperlink ref="H40" r:id="rId21" xr:uid="{090A11F3-9816-C548-BDF6-486FC7604571}"/>
    <hyperlink ref="H33" r:id="rId22" xr:uid="{E853185A-AF0D-1D45-81EF-0A037F78A9E5}"/>
    <hyperlink ref="H34" r:id="rId23" xr:uid="{30328249-66A7-4246-AAE6-1D2A9BD4D5FC}"/>
    <hyperlink ref="H25" r:id="rId24" xr:uid="{325D6CD5-6F36-CA48-9144-80147DAF4876}"/>
    <hyperlink ref="H35" r:id="rId25" xr:uid="{60B3380E-5DDF-034F-AFD4-2FA28AD447A1}"/>
    <hyperlink ref="H20" r:id="rId26" xr:uid="{F7284CD2-DA48-3C4F-AC10-B494F86CB27A}"/>
    <hyperlink ref="H27" r:id="rId27" xr:uid="{A528CCE5-56A5-6548-B4BD-5EE02359FCD4}"/>
    <hyperlink ref="H26" r:id="rId28" xr:uid="{CC4945C7-6960-5442-B735-C8CF4CDF4D57}"/>
    <hyperlink ref="H28" r:id="rId29" xr:uid="{EADF1B53-1027-DD4B-BB99-215BB6CF7126}"/>
    <hyperlink ref="H14" r:id="rId30" xr:uid="{70070B00-380B-BA4D-BD37-9A323DC96CE7}"/>
    <hyperlink ref="H21" r:id="rId31" xr:uid="{5220F103-F1ED-A449-A59D-D1A5DBA183F1}"/>
    <hyperlink ref="H41" r:id="rId32" xr:uid="{C7D35233-40C1-1540-97EC-0BD07311B495}"/>
    <hyperlink ref="H36" r:id="rId33" xr:uid="{70A63467-6138-F143-A76A-E01AACF37814}"/>
    <hyperlink ref="H11" r:id="rId34" xr:uid="{0E5DCE23-B843-5B4A-ABD9-B70AE2004921}"/>
    <hyperlink ref="H19" r:id="rId35" xr:uid="{6466FEB5-BD39-C948-A564-0672B67F4CF8}"/>
  </hyperlinks>
  <pageMargins left="0.7" right="0.7" top="0.75" bottom="0.75" header="0.3" footer="0.3"/>
  <pageSetup orientation="portrait" horizontalDpi="0" verticalDpi="0"/>
  <legacyDrawing r:id="rId36"/>
  <tableParts count="1">
    <tablePart r:id="rId3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07104-BA57-452C-A71E-25BDDC550094}">
  <dimension ref="A1:C31"/>
  <sheetViews>
    <sheetView workbookViewId="0">
      <selection activeCell="F38" sqref="F38"/>
    </sheetView>
  </sheetViews>
  <sheetFormatPr baseColWidth="10" defaultColWidth="8.83203125" defaultRowHeight="16"/>
  <cols>
    <col min="1" max="1" width="11.33203125" customWidth="1"/>
    <col min="3" max="3" width="12.6640625" customWidth="1"/>
  </cols>
  <sheetData>
    <row r="1" spans="1:3">
      <c r="A1" t="s">
        <v>7</v>
      </c>
      <c r="B1" t="s">
        <v>8</v>
      </c>
      <c r="C1" t="s">
        <v>9</v>
      </c>
    </row>
    <row r="2" spans="1:3">
      <c r="A2" t="s">
        <v>10</v>
      </c>
      <c r="B2">
        <v>1</v>
      </c>
      <c r="C2" t="s">
        <v>11</v>
      </c>
    </row>
    <row r="3" spans="1:3">
      <c r="B3">
        <v>2</v>
      </c>
      <c r="C3" t="s">
        <v>12</v>
      </c>
    </row>
    <row r="4" spans="1:3">
      <c r="A4" t="s">
        <v>13</v>
      </c>
      <c r="B4">
        <v>1</v>
      </c>
      <c r="C4" t="s">
        <v>14</v>
      </c>
    </row>
    <row r="5" spans="1:3">
      <c r="B5">
        <v>2</v>
      </c>
      <c r="C5" t="s">
        <v>12</v>
      </c>
    </row>
    <row r="6" spans="1:3">
      <c r="A6" t="s">
        <v>15</v>
      </c>
      <c r="B6">
        <v>1</v>
      </c>
      <c r="C6" t="s">
        <v>16</v>
      </c>
    </row>
    <row r="7" spans="1:3">
      <c r="B7">
        <v>2</v>
      </c>
      <c r="C7" t="s">
        <v>12</v>
      </c>
    </row>
    <row r="8" spans="1:3">
      <c r="A8" t="s">
        <v>17</v>
      </c>
      <c r="B8">
        <v>1</v>
      </c>
      <c r="C8" t="s">
        <v>18</v>
      </c>
    </row>
    <row r="9" spans="1:3">
      <c r="B9">
        <v>2</v>
      </c>
      <c r="C9" t="s">
        <v>19</v>
      </c>
    </row>
    <row r="10" spans="1:3">
      <c r="B10">
        <v>3</v>
      </c>
      <c r="C10" t="s">
        <v>20</v>
      </c>
    </row>
    <row r="11" spans="1:3">
      <c r="B11">
        <v>4</v>
      </c>
      <c r="C11" t="s">
        <v>12</v>
      </c>
    </row>
    <row r="12" spans="1:3">
      <c r="B12">
        <v>5</v>
      </c>
      <c r="C12" t="s">
        <v>21</v>
      </c>
    </row>
    <row r="13" spans="1:3">
      <c r="B13">
        <v>6</v>
      </c>
      <c r="C13" t="s">
        <v>22</v>
      </c>
    </row>
    <row r="14" spans="1:3">
      <c r="B14">
        <v>7</v>
      </c>
      <c r="C14" t="s">
        <v>23</v>
      </c>
    </row>
    <row r="15" spans="1:3">
      <c r="B15">
        <v>8</v>
      </c>
      <c r="C15" t="s">
        <v>12</v>
      </c>
    </row>
    <row r="16" spans="1:3">
      <c r="B16">
        <v>9</v>
      </c>
      <c r="C16" t="s">
        <v>24</v>
      </c>
    </row>
    <row r="17" spans="1:3">
      <c r="B17">
        <v>10</v>
      </c>
      <c r="C17" t="s">
        <v>12</v>
      </c>
    </row>
    <row r="18" spans="1:3">
      <c r="A18" t="s">
        <v>25</v>
      </c>
      <c r="B18">
        <v>1</v>
      </c>
      <c r="C18" t="s">
        <v>26</v>
      </c>
    </row>
    <row r="19" spans="1:3">
      <c r="B19">
        <v>2</v>
      </c>
      <c r="C19" t="s">
        <v>27</v>
      </c>
    </row>
    <row r="20" spans="1:3">
      <c r="B20">
        <v>3</v>
      </c>
      <c r="C20" t="s">
        <v>28</v>
      </c>
    </row>
    <row r="21" spans="1:3">
      <c r="B21">
        <v>4</v>
      </c>
      <c r="C21" t="s">
        <v>12</v>
      </c>
    </row>
    <row r="22" spans="1:3">
      <c r="B22">
        <v>5</v>
      </c>
      <c r="C22" t="s">
        <v>29</v>
      </c>
    </row>
    <row r="23" spans="1:3">
      <c r="B23">
        <v>6</v>
      </c>
      <c r="C23" t="s">
        <v>30</v>
      </c>
    </row>
    <row r="24" spans="1:3">
      <c r="B24">
        <v>7</v>
      </c>
      <c r="C24" t="s">
        <v>31</v>
      </c>
    </row>
    <row r="25" spans="1:3">
      <c r="B25">
        <v>8</v>
      </c>
      <c r="C25" t="s">
        <v>32</v>
      </c>
    </row>
    <row r="26" spans="1:3">
      <c r="B26">
        <v>9</v>
      </c>
      <c r="C26" t="s">
        <v>33</v>
      </c>
    </row>
    <row r="27" spans="1:3">
      <c r="B27">
        <v>10</v>
      </c>
      <c r="C27" t="s">
        <v>12</v>
      </c>
    </row>
    <row r="28" spans="1:3">
      <c r="A28" t="s">
        <v>34</v>
      </c>
      <c r="B28">
        <v>1</v>
      </c>
      <c r="C28" t="s">
        <v>12</v>
      </c>
    </row>
    <row r="29" spans="1:3">
      <c r="B29">
        <v>2</v>
      </c>
      <c r="C29" t="s">
        <v>35</v>
      </c>
    </row>
    <row r="30" spans="1:3">
      <c r="B30">
        <v>3</v>
      </c>
      <c r="C30" t="s">
        <v>18</v>
      </c>
    </row>
    <row r="31" spans="1:3">
      <c r="B31">
        <v>4</v>
      </c>
      <c r="C31" t="s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91A9-3379-F942-87FD-F0837FE7E3C6}">
  <dimension ref="D2:T166"/>
  <sheetViews>
    <sheetView topLeftCell="B1" zoomScale="65" workbookViewId="0">
      <selection activeCell="E63" sqref="E63"/>
    </sheetView>
  </sheetViews>
  <sheetFormatPr baseColWidth="10" defaultColWidth="11" defaultRowHeight="16"/>
  <cols>
    <col min="5" max="5" width="34.6640625" bestFit="1" customWidth="1"/>
  </cols>
  <sheetData>
    <row r="2" spans="4:19" ht="47">
      <c r="D2" s="64" t="s">
        <v>0</v>
      </c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3" spans="4:19">
      <c r="E3" s="63" t="s">
        <v>1</v>
      </c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</row>
    <row r="38" spans="16:20" ht="47">
      <c r="P38" s="65"/>
      <c r="Q38" s="65"/>
      <c r="R38" s="65"/>
      <c r="S38" s="65"/>
      <c r="T38" s="65"/>
    </row>
    <row r="61" spans="4:18" ht="47">
      <c r="E61" s="64" t="s">
        <v>2</v>
      </c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</row>
    <row r="62" spans="4:18">
      <c r="D62" s="63" t="s">
        <v>3</v>
      </c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</row>
    <row r="123" spans="5:19" ht="47">
      <c r="E123" s="64" t="s">
        <v>4</v>
      </c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</row>
    <row r="124" spans="5:19">
      <c r="E124" s="63" t="s">
        <v>5</v>
      </c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</row>
    <row r="166" spans="5:18" ht="47">
      <c r="E166" s="64" t="s">
        <v>6</v>
      </c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</row>
  </sheetData>
  <mergeCells count="8">
    <mergeCell ref="E124:S124"/>
    <mergeCell ref="E166:R166"/>
    <mergeCell ref="P38:T38"/>
    <mergeCell ref="D2:Q2"/>
    <mergeCell ref="E61:R61"/>
    <mergeCell ref="D62:R62"/>
    <mergeCell ref="E3:S3"/>
    <mergeCell ref="E123:R123"/>
  </mergeCells>
  <hyperlinks>
    <hyperlink ref="D62" r:id="rId1" xr:uid="{7C679E7C-4201-1941-A3D3-BBE423CC3927}"/>
    <hyperlink ref="E3" r:id="rId2" location="gpio-and-the-40-pin-header" display="https://www.raspberrypi.com/documentation/computers/raspberry-pi.html - gpio-and-the-40-pin-header" xr:uid="{0C279255-459E-934A-8F4C-CA979771D20E}"/>
    <hyperlink ref="E124" r:id="rId3" display="https://www.mouser.ca/ProductDetail/Sharp-Microelectronics/GP2Y0E03?qs=2FIyTMJ0hNk7Anrxo3D7Gw%3D%3D&amp;_gl=1*17o22mx*_ga*NTgzODcxOTc0LjE2OTU4NTk5Mzc.*_ga_15W4STQT4T*MTY5NTg1OTkzNi4xLjAuMTY5NTg1OTkzOC41OC4wLjA." xr:uid="{8114C502-FE42-8044-B7EB-CD2B89BCD1EB}"/>
  </hyperlinks>
  <pageMargins left="0.7" right="0.7" top="0.75" bottom="0.75" header="0.3" footer="0.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E57E-A711-D147-AD02-7E9C21A27962}">
  <dimension ref="A1:F4"/>
  <sheetViews>
    <sheetView zoomScale="200" workbookViewId="0">
      <selection activeCell="E18" sqref="E18"/>
    </sheetView>
  </sheetViews>
  <sheetFormatPr baseColWidth="10" defaultColWidth="11" defaultRowHeight="16"/>
  <cols>
    <col min="1" max="1" width="6.33203125" style="1" bestFit="1" customWidth="1"/>
    <col min="2" max="2" width="22.83203125" style="1" bestFit="1" customWidth="1"/>
    <col min="3" max="3" width="11.6640625" style="1" bestFit="1" customWidth="1"/>
    <col min="4" max="4" width="12.6640625" style="1" bestFit="1" customWidth="1"/>
    <col min="5" max="5" width="17" style="1" bestFit="1" customWidth="1"/>
    <col min="6" max="6" width="17.6640625" style="1" bestFit="1" customWidth="1"/>
  </cols>
  <sheetData>
    <row r="1" spans="1:6">
      <c r="A1" s="5" t="s">
        <v>215</v>
      </c>
      <c r="B1" s="5" t="s">
        <v>216</v>
      </c>
      <c r="C1" s="5" t="s">
        <v>217</v>
      </c>
      <c r="D1" s="5" t="s">
        <v>218</v>
      </c>
      <c r="E1" s="5" t="s">
        <v>219</v>
      </c>
      <c r="F1" s="5" t="s">
        <v>220</v>
      </c>
    </row>
    <row r="2" spans="1:6">
      <c r="A2" s="1" t="s">
        <v>221</v>
      </c>
      <c r="B2" s="1" t="s">
        <v>222</v>
      </c>
      <c r="C2" s="1" t="s">
        <v>223</v>
      </c>
      <c r="D2" s="1" t="s">
        <v>224</v>
      </c>
      <c r="E2" s="1" t="s">
        <v>225</v>
      </c>
      <c r="F2" s="1" t="s">
        <v>226</v>
      </c>
    </row>
    <row r="3" spans="1:6">
      <c r="A3" s="1" t="s">
        <v>227</v>
      </c>
      <c r="B3" s="1" t="s">
        <v>228</v>
      </c>
      <c r="E3" s="1" t="s">
        <v>229</v>
      </c>
      <c r="F3" s="1" t="s">
        <v>230</v>
      </c>
    </row>
    <row r="4" spans="1:6">
      <c r="A4" s="1" t="s">
        <v>231</v>
      </c>
      <c r="E4" s="1" t="s">
        <v>232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0EA4C-C1A8-A549-821D-172E3EC5C64D}">
  <sheetPr>
    <tabColor rgb="FF00B0F0"/>
  </sheetPr>
  <dimension ref="B2:L38"/>
  <sheetViews>
    <sheetView tabSelected="1" zoomScale="141" workbookViewId="0">
      <selection activeCell="I10" sqref="I10"/>
    </sheetView>
  </sheetViews>
  <sheetFormatPr baseColWidth="10" defaultRowHeight="16"/>
  <cols>
    <col min="1" max="1" width="10.83203125" style="1"/>
    <col min="2" max="2" width="4" style="15" customWidth="1"/>
    <col min="3" max="3" width="8.33203125" style="15" customWidth="1"/>
    <col min="4" max="4" width="3.6640625" style="15" customWidth="1"/>
    <col min="5" max="5" width="11.33203125" style="15" customWidth="1"/>
    <col min="6" max="6" width="15.1640625" style="15" customWidth="1"/>
    <col min="7" max="7" width="30.83203125" style="16" customWidth="1"/>
    <col min="8" max="8" width="8.33203125" style="15" customWidth="1"/>
    <col min="9" max="9" width="12.1640625" style="15" customWidth="1"/>
    <col min="10" max="10" width="13.83203125" style="15" customWidth="1"/>
    <col min="11" max="11" width="10.83203125" style="1"/>
    <col min="12" max="12" width="4.33203125" style="1" bestFit="1" customWidth="1"/>
    <col min="13" max="16384" width="10.83203125" style="1"/>
  </cols>
  <sheetData>
    <row r="2" spans="2:12" s="30" customFormat="1" ht="19" customHeight="1">
      <c r="B2" s="51" t="s">
        <v>354</v>
      </c>
      <c r="C2" s="52"/>
      <c r="D2" s="52"/>
      <c r="E2" s="52"/>
      <c r="F2" s="52"/>
      <c r="G2" s="52"/>
      <c r="H2" s="53"/>
      <c r="I2" s="40"/>
      <c r="J2" s="37"/>
      <c r="K2" s="32"/>
      <c r="L2" s="21"/>
    </row>
    <row r="3" spans="2:12" s="29" customFormat="1" ht="14" customHeight="1">
      <c r="B3" s="33" t="s">
        <v>309</v>
      </c>
      <c r="C3" s="33" t="s">
        <v>310</v>
      </c>
      <c r="D3" s="33" t="s">
        <v>44</v>
      </c>
      <c r="E3" s="33" t="s">
        <v>311</v>
      </c>
      <c r="F3" s="33" t="s">
        <v>312</v>
      </c>
      <c r="G3" s="33" t="s">
        <v>313</v>
      </c>
      <c r="H3" s="33" t="s">
        <v>315</v>
      </c>
      <c r="I3" s="41"/>
      <c r="J3" s="38" t="s">
        <v>314</v>
      </c>
      <c r="K3" s="31"/>
      <c r="L3" s="26"/>
    </row>
    <row r="4" spans="2:12" s="30" customFormat="1" ht="14" customHeight="1">
      <c r="B4" s="20">
        <v>1</v>
      </c>
      <c r="C4" s="20" t="s">
        <v>360</v>
      </c>
      <c r="D4" s="20">
        <v>3</v>
      </c>
      <c r="E4" s="20" t="s">
        <v>94</v>
      </c>
      <c r="F4" s="20" t="s">
        <v>89</v>
      </c>
      <c r="G4" s="34" t="s">
        <v>317</v>
      </c>
      <c r="H4" s="20" t="s">
        <v>320</v>
      </c>
      <c r="I4" s="42"/>
      <c r="J4" s="36" t="s">
        <v>93</v>
      </c>
      <c r="K4" s="32"/>
      <c r="L4" s="21" t="s">
        <v>56</v>
      </c>
    </row>
    <row r="5" spans="2:12" s="29" customFormat="1" ht="14" customHeight="1">
      <c r="B5" s="33">
        <v>2</v>
      </c>
      <c r="C5" s="33" t="s">
        <v>361</v>
      </c>
      <c r="D5" s="33">
        <v>3</v>
      </c>
      <c r="E5" s="33" t="s">
        <v>98</v>
      </c>
      <c r="F5" s="33" t="s">
        <v>97</v>
      </c>
      <c r="G5" s="35" t="s">
        <v>318</v>
      </c>
      <c r="H5" s="33" t="s">
        <v>320</v>
      </c>
      <c r="I5" s="41"/>
      <c r="J5" s="38">
        <v>1608</v>
      </c>
      <c r="K5" s="31"/>
      <c r="L5" s="26" t="s">
        <v>56</v>
      </c>
    </row>
    <row r="6" spans="2:12" s="30" customFormat="1" ht="14" customHeight="1">
      <c r="B6" s="20">
        <v>3</v>
      </c>
      <c r="C6" s="20" t="s">
        <v>367</v>
      </c>
      <c r="D6" s="20">
        <v>3</v>
      </c>
      <c r="E6" s="20" t="s">
        <v>104</v>
      </c>
      <c r="F6" s="20" t="s">
        <v>101</v>
      </c>
      <c r="G6" s="34" t="s">
        <v>319</v>
      </c>
      <c r="H6" s="20" t="s">
        <v>320</v>
      </c>
      <c r="I6" s="42"/>
      <c r="J6" s="36" t="s">
        <v>322</v>
      </c>
      <c r="K6" s="32"/>
      <c r="L6" s="21" t="s">
        <v>56</v>
      </c>
    </row>
    <row r="7" spans="2:12" s="29" customFormat="1" ht="14" customHeight="1">
      <c r="B7" s="33">
        <v>4</v>
      </c>
      <c r="C7" s="33" t="s">
        <v>111</v>
      </c>
      <c r="D7" s="33">
        <v>1</v>
      </c>
      <c r="E7" s="33" t="s">
        <v>110</v>
      </c>
      <c r="F7" s="33" t="s">
        <v>107</v>
      </c>
      <c r="G7" s="35" t="s">
        <v>321</v>
      </c>
      <c r="H7" s="33" t="s">
        <v>359</v>
      </c>
      <c r="I7" s="41"/>
      <c r="J7" s="38"/>
      <c r="K7" s="31"/>
      <c r="L7" s="26" t="s">
        <v>56</v>
      </c>
    </row>
    <row r="8" spans="2:12" s="30" customFormat="1" ht="14" customHeight="1">
      <c r="B8" s="20">
        <v>5</v>
      </c>
      <c r="C8" s="20" t="s">
        <v>115</v>
      </c>
      <c r="D8" s="20">
        <v>1</v>
      </c>
      <c r="E8" s="20" t="s">
        <v>110</v>
      </c>
      <c r="F8" s="20" t="s">
        <v>113</v>
      </c>
      <c r="G8" s="34" t="s">
        <v>323</v>
      </c>
      <c r="H8" s="20" t="s">
        <v>320</v>
      </c>
      <c r="I8" s="42"/>
      <c r="J8" s="36"/>
      <c r="K8" s="32"/>
      <c r="L8" s="21" t="s">
        <v>56</v>
      </c>
    </row>
    <row r="9" spans="2:12" s="29" customFormat="1" ht="14" customHeight="1">
      <c r="B9" s="33">
        <v>6</v>
      </c>
      <c r="C9" s="33" t="s">
        <v>362</v>
      </c>
      <c r="D9" s="33">
        <v>9</v>
      </c>
      <c r="E9" s="33" t="s">
        <v>139</v>
      </c>
      <c r="F9" s="33" t="s">
        <v>117</v>
      </c>
      <c r="G9" s="35" t="s">
        <v>363</v>
      </c>
      <c r="H9" s="33" t="s">
        <v>359</v>
      </c>
      <c r="I9" s="41"/>
      <c r="J9" s="38"/>
      <c r="K9" s="31"/>
      <c r="L9" s="26" t="s">
        <v>56</v>
      </c>
    </row>
    <row r="10" spans="2:12" s="30" customFormat="1" ht="14" customHeight="1">
      <c r="B10" s="20">
        <v>7</v>
      </c>
      <c r="C10" s="20" t="s">
        <v>125</v>
      </c>
      <c r="D10" s="20">
        <v>1</v>
      </c>
      <c r="E10" s="20" t="s">
        <v>325</v>
      </c>
      <c r="F10" s="20" t="s">
        <v>373</v>
      </c>
      <c r="G10" s="23" t="s">
        <v>383</v>
      </c>
      <c r="H10" s="20" t="s">
        <v>359</v>
      </c>
      <c r="I10" s="42"/>
      <c r="J10" s="36"/>
      <c r="K10" s="32"/>
      <c r="L10" s="21" t="s">
        <v>56</v>
      </c>
    </row>
    <row r="11" spans="2:12" s="29" customFormat="1" ht="14" customHeight="1">
      <c r="B11" s="33">
        <v>8</v>
      </c>
      <c r="C11" s="33" t="s">
        <v>129</v>
      </c>
      <c r="D11" s="33">
        <v>1</v>
      </c>
      <c r="E11" s="33" t="s">
        <v>128</v>
      </c>
      <c r="F11" s="33" t="s">
        <v>127</v>
      </c>
      <c r="G11" s="35" t="s">
        <v>364</v>
      </c>
      <c r="H11" s="33" t="s">
        <v>359</v>
      </c>
      <c r="I11" s="41"/>
      <c r="J11" s="38"/>
      <c r="K11" s="31"/>
      <c r="L11" s="26" t="s">
        <v>56</v>
      </c>
    </row>
    <row r="12" spans="2:12" s="30" customFormat="1" ht="14" customHeight="1">
      <c r="B12" s="20">
        <v>9</v>
      </c>
      <c r="C12" s="20" t="s">
        <v>130</v>
      </c>
      <c r="D12" s="20">
        <v>1</v>
      </c>
      <c r="E12" s="20" t="s">
        <v>327</v>
      </c>
      <c r="F12" s="20" t="s">
        <v>75</v>
      </c>
      <c r="G12" s="34" t="s">
        <v>326</v>
      </c>
      <c r="H12" s="20" t="s">
        <v>359</v>
      </c>
      <c r="I12" s="42"/>
      <c r="J12" s="36"/>
      <c r="K12" s="32"/>
      <c r="L12" s="21" t="s">
        <v>56</v>
      </c>
    </row>
    <row r="13" spans="2:12" s="29" customFormat="1" ht="14" customHeight="1">
      <c r="B13" s="33">
        <v>10</v>
      </c>
      <c r="C13" s="33" t="s">
        <v>34</v>
      </c>
      <c r="D13" s="33">
        <v>1</v>
      </c>
      <c r="E13" s="33" t="s">
        <v>133</v>
      </c>
      <c r="F13" s="33" t="s">
        <v>132</v>
      </c>
      <c r="G13" s="35" t="s">
        <v>329</v>
      </c>
      <c r="H13" s="33" t="s">
        <v>359</v>
      </c>
      <c r="I13" s="41"/>
      <c r="J13" s="38"/>
      <c r="K13" s="31"/>
      <c r="L13" s="26" t="s">
        <v>56</v>
      </c>
    </row>
    <row r="14" spans="2:12" s="30" customFormat="1" ht="14" customHeight="1">
      <c r="B14" s="20">
        <v>11</v>
      </c>
      <c r="C14" s="20" t="s">
        <v>136</v>
      </c>
      <c r="D14" s="20">
        <v>1</v>
      </c>
      <c r="E14" s="20" t="s">
        <v>133</v>
      </c>
      <c r="F14" s="20" t="s">
        <v>135</v>
      </c>
      <c r="G14" s="34" t="s">
        <v>328</v>
      </c>
      <c r="H14" s="20" t="s">
        <v>359</v>
      </c>
      <c r="I14" s="42"/>
      <c r="J14" s="36"/>
      <c r="K14" s="32"/>
      <c r="L14" s="21" t="s">
        <v>56</v>
      </c>
    </row>
    <row r="15" spans="2:12" s="29" customFormat="1" ht="14" customHeight="1">
      <c r="B15" s="33">
        <v>12</v>
      </c>
      <c r="C15" s="33" t="s">
        <v>140</v>
      </c>
      <c r="D15" s="33">
        <v>2</v>
      </c>
      <c r="E15" s="33" t="s">
        <v>139</v>
      </c>
      <c r="F15" s="33" t="s">
        <v>138</v>
      </c>
      <c r="G15" s="35" t="s">
        <v>365</v>
      </c>
      <c r="H15" s="33" t="s">
        <v>359</v>
      </c>
      <c r="I15" s="41"/>
      <c r="J15" s="38"/>
      <c r="K15" s="31"/>
      <c r="L15" s="26" t="s">
        <v>56</v>
      </c>
    </row>
    <row r="16" spans="2:12" s="30" customFormat="1" ht="14" customHeight="1">
      <c r="B16" s="20">
        <v>13</v>
      </c>
      <c r="C16" s="20" t="s">
        <v>142</v>
      </c>
      <c r="D16" s="20">
        <v>1</v>
      </c>
      <c r="E16" s="20" t="s">
        <v>79</v>
      </c>
      <c r="F16" s="20">
        <v>61300211121</v>
      </c>
      <c r="G16" s="34" t="s">
        <v>330</v>
      </c>
      <c r="H16" s="20" t="s">
        <v>359</v>
      </c>
      <c r="I16" s="42"/>
      <c r="J16" s="36"/>
      <c r="K16" s="32"/>
      <c r="L16" s="21" t="s">
        <v>56</v>
      </c>
    </row>
    <row r="17" spans="2:12" s="29" customFormat="1" ht="14" customHeight="1">
      <c r="B17" s="33">
        <v>14</v>
      </c>
      <c r="C17" s="33" t="s">
        <v>384</v>
      </c>
      <c r="D17" s="33">
        <v>2</v>
      </c>
      <c r="E17" s="33" t="s">
        <v>145</v>
      </c>
      <c r="F17" s="33" t="s">
        <v>144</v>
      </c>
      <c r="G17" s="35" t="s">
        <v>331</v>
      </c>
      <c r="H17" s="33" t="s">
        <v>320</v>
      </c>
      <c r="I17" s="41"/>
      <c r="J17" s="38">
        <v>1206</v>
      </c>
      <c r="K17" s="31"/>
      <c r="L17" s="26" t="s">
        <v>56</v>
      </c>
    </row>
    <row r="18" spans="2:12" s="30" customFormat="1" ht="14" customHeight="1">
      <c r="B18" s="20">
        <v>15</v>
      </c>
      <c r="C18" s="20" t="s">
        <v>385</v>
      </c>
      <c r="D18" s="20">
        <v>4</v>
      </c>
      <c r="E18" s="20" t="s">
        <v>145</v>
      </c>
      <c r="F18" s="20" t="s">
        <v>148</v>
      </c>
      <c r="G18" s="34" t="s">
        <v>332</v>
      </c>
      <c r="H18" s="20" t="s">
        <v>320</v>
      </c>
      <c r="I18" s="42"/>
      <c r="J18" s="36">
        <v>1206</v>
      </c>
      <c r="K18" s="32"/>
      <c r="L18" s="21" t="s">
        <v>56</v>
      </c>
    </row>
    <row r="19" spans="2:12" s="29" customFormat="1" ht="14" customHeight="1">
      <c r="B19" s="33">
        <v>16</v>
      </c>
      <c r="C19" s="33" t="s">
        <v>154</v>
      </c>
      <c r="D19" s="33">
        <v>1</v>
      </c>
      <c r="E19" s="33" t="s">
        <v>153</v>
      </c>
      <c r="F19" s="33" t="s">
        <v>151</v>
      </c>
      <c r="G19" s="35" t="s">
        <v>333</v>
      </c>
      <c r="H19" s="33" t="s">
        <v>320</v>
      </c>
      <c r="I19" s="41"/>
      <c r="J19" s="38" t="s">
        <v>152</v>
      </c>
      <c r="K19" s="31"/>
      <c r="L19" s="26" t="s">
        <v>56</v>
      </c>
    </row>
    <row r="20" spans="2:12" s="30" customFormat="1" ht="14" customHeight="1">
      <c r="B20" s="20">
        <v>17</v>
      </c>
      <c r="C20" s="20" t="s">
        <v>160</v>
      </c>
      <c r="D20" s="20">
        <v>1</v>
      </c>
      <c r="E20" s="20" t="s">
        <v>335</v>
      </c>
      <c r="F20" s="20" t="s">
        <v>156</v>
      </c>
      <c r="G20" s="34" t="s">
        <v>334</v>
      </c>
      <c r="H20" s="20" t="s">
        <v>320</v>
      </c>
      <c r="I20" s="42"/>
      <c r="J20" s="36" t="s">
        <v>159</v>
      </c>
      <c r="K20" s="32"/>
      <c r="L20" s="21" t="s">
        <v>56</v>
      </c>
    </row>
    <row r="21" spans="2:12" s="29" customFormat="1" ht="14" customHeight="1">
      <c r="B21" s="33">
        <v>18</v>
      </c>
      <c r="C21" s="33" t="s">
        <v>165</v>
      </c>
      <c r="D21" s="33">
        <v>1</v>
      </c>
      <c r="E21" s="33" t="s">
        <v>164</v>
      </c>
      <c r="F21" s="33" t="s">
        <v>162</v>
      </c>
      <c r="G21" s="35" t="s">
        <v>337</v>
      </c>
      <c r="H21" s="33" t="s">
        <v>320</v>
      </c>
      <c r="I21" s="41"/>
      <c r="J21" s="38">
        <v>1812</v>
      </c>
      <c r="K21" s="31"/>
      <c r="L21" s="26" t="s">
        <v>56</v>
      </c>
    </row>
    <row r="22" spans="2:12" s="30" customFormat="1" ht="14" customHeight="1">
      <c r="B22" s="20">
        <v>19</v>
      </c>
      <c r="C22" s="20" t="s">
        <v>169</v>
      </c>
      <c r="D22" s="20">
        <v>1</v>
      </c>
      <c r="E22" s="20" t="s">
        <v>164</v>
      </c>
      <c r="F22" s="20" t="s">
        <v>167</v>
      </c>
      <c r="G22" s="34" t="s">
        <v>338</v>
      </c>
      <c r="H22" s="20" t="s">
        <v>320</v>
      </c>
      <c r="I22" s="42"/>
      <c r="J22" s="36">
        <v>1206</v>
      </c>
      <c r="K22" s="32"/>
      <c r="L22" s="21" t="s">
        <v>56</v>
      </c>
    </row>
    <row r="23" spans="2:12" s="29" customFormat="1" ht="14" customHeight="1">
      <c r="B23" s="33">
        <v>20</v>
      </c>
      <c r="C23" s="33" t="s">
        <v>173</v>
      </c>
      <c r="D23" s="33">
        <v>1</v>
      </c>
      <c r="E23" s="33" t="s">
        <v>172</v>
      </c>
      <c r="F23" s="33" t="s">
        <v>171</v>
      </c>
      <c r="G23" s="35" t="s">
        <v>336</v>
      </c>
      <c r="H23" s="33" t="s">
        <v>359</v>
      </c>
      <c r="I23" s="41"/>
      <c r="J23" s="38"/>
      <c r="K23" s="31"/>
      <c r="L23" s="26" t="s">
        <v>56</v>
      </c>
    </row>
    <row r="24" spans="2:12" s="30" customFormat="1" ht="14" customHeight="1">
      <c r="B24" s="20">
        <v>21</v>
      </c>
      <c r="C24" s="20" t="s">
        <v>177</v>
      </c>
      <c r="D24" s="20">
        <v>1</v>
      </c>
      <c r="E24" s="20" t="s">
        <v>176</v>
      </c>
      <c r="F24" s="20" t="s">
        <v>175</v>
      </c>
      <c r="G24" s="34" t="s">
        <v>339</v>
      </c>
      <c r="H24" s="20" t="s">
        <v>320</v>
      </c>
      <c r="I24" s="42"/>
      <c r="J24" s="36">
        <v>2917</v>
      </c>
      <c r="K24" s="32"/>
      <c r="L24" s="21" t="s">
        <v>56</v>
      </c>
    </row>
    <row r="25" spans="2:12" s="29" customFormat="1" ht="14" customHeight="1">
      <c r="B25" s="33">
        <v>22</v>
      </c>
      <c r="C25" s="33" t="s">
        <v>180</v>
      </c>
      <c r="D25" s="33">
        <v>1</v>
      </c>
      <c r="E25" s="33" t="s">
        <v>179</v>
      </c>
      <c r="F25" s="33" t="s">
        <v>178</v>
      </c>
      <c r="G25" s="35" t="s">
        <v>340</v>
      </c>
      <c r="H25" s="33" t="s">
        <v>320</v>
      </c>
      <c r="I25" s="41"/>
      <c r="J25" s="38" t="s">
        <v>355</v>
      </c>
      <c r="K25" s="31"/>
      <c r="L25" s="26" t="s">
        <v>56</v>
      </c>
    </row>
    <row r="26" spans="2:12" s="30" customFormat="1" ht="14" customHeight="1">
      <c r="B26" s="20">
        <v>23</v>
      </c>
      <c r="C26" s="20" t="s">
        <v>183</v>
      </c>
      <c r="D26" s="20">
        <v>1</v>
      </c>
      <c r="E26" s="20" t="s">
        <v>341</v>
      </c>
      <c r="F26" s="20" t="s">
        <v>182</v>
      </c>
      <c r="G26" s="34" t="s">
        <v>357</v>
      </c>
      <c r="H26" s="20" t="s">
        <v>320</v>
      </c>
      <c r="I26" s="42"/>
      <c r="J26" s="36"/>
      <c r="K26" s="32"/>
      <c r="L26" s="21"/>
    </row>
    <row r="27" spans="2:12" s="29" customFormat="1" ht="14" customHeight="1">
      <c r="B27" s="33">
        <v>24</v>
      </c>
      <c r="C27" s="33" t="s">
        <v>189</v>
      </c>
      <c r="D27" s="33">
        <v>1</v>
      </c>
      <c r="E27" s="33" t="s">
        <v>343</v>
      </c>
      <c r="F27" s="33" t="s">
        <v>185</v>
      </c>
      <c r="G27" s="35" t="s">
        <v>342</v>
      </c>
      <c r="H27" s="33" t="s">
        <v>320</v>
      </c>
      <c r="I27" s="41"/>
      <c r="J27" s="38" t="s">
        <v>188</v>
      </c>
      <c r="K27" s="31"/>
      <c r="L27" s="26" t="s">
        <v>56</v>
      </c>
    </row>
    <row r="28" spans="2:12" s="30" customFormat="1" ht="14" customHeight="1">
      <c r="B28" s="20">
        <v>25</v>
      </c>
      <c r="C28" s="20" t="s">
        <v>192</v>
      </c>
      <c r="D28" s="20">
        <v>1</v>
      </c>
      <c r="E28" s="20" t="s">
        <v>98</v>
      </c>
      <c r="F28" s="20" t="s">
        <v>191</v>
      </c>
      <c r="G28" s="34" t="s">
        <v>344</v>
      </c>
      <c r="H28" s="20" t="s">
        <v>320</v>
      </c>
      <c r="I28" s="42"/>
      <c r="J28" s="36">
        <v>1508</v>
      </c>
      <c r="K28" s="32"/>
      <c r="L28" s="21" t="s">
        <v>56</v>
      </c>
    </row>
    <row r="29" spans="2:12" s="29" customFormat="1" ht="14" customHeight="1">
      <c r="B29" s="33">
        <v>26</v>
      </c>
      <c r="C29" s="33" t="s">
        <v>196</v>
      </c>
      <c r="D29" s="33">
        <v>2</v>
      </c>
      <c r="E29" s="33" t="s">
        <v>195</v>
      </c>
      <c r="F29" s="33" t="s">
        <v>194</v>
      </c>
      <c r="G29" s="35" t="s">
        <v>345</v>
      </c>
      <c r="H29" s="33" t="s">
        <v>320</v>
      </c>
      <c r="I29" s="41"/>
      <c r="J29" s="38" t="s">
        <v>346</v>
      </c>
      <c r="K29" s="31"/>
      <c r="L29" s="26" t="s">
        <v>56</v>
      </c>
    </row>
    <row r="30" spans="2:12" s="30" customFormat="1" ht="14" customHeight="1">
      <c r="B30" s="20">
        <v>27</v>
      </c>
      <c r="C30" s="20" t="s">
        <v>199</v>
      </c>
      <c r="D30" s="20">
        <v>1</v>
      </c>
      <c r="E30" s="20" t="s">
        <v>195</v>
      </c>
      <c r="F30" s="20" t="s">
        <v>198</v>
      </c>
      <c r="G30" s="34" t="s">
        <v>347</v>
      </c>
      <c r="H30" s="20" t="s">
        <v>320</v>
      </c>
      <c r="I30" s="42"/>
      <c r="J30" s="36">
        <v>201</v>
      </c>
      <c r="K30" s="32"/>
      <c r="L30" s="21" t="s">
        <v>56</v>
      </c>
    </row>
    <row r="31" spans="2:12" s="29" customFormat="1" ht="14" customHeight="1">
      <c r="B31" s="33">
        <v>28</v>
      </c>
      <c r="C31" s="33" t="s">
        <v>356</v>
      </c>
      <c r="D31" s="33">
        <v>1</v>
      </c>
      <c r="E31" s="33" t="s">
        <v>316</v>
      </c>
      <c r="F31" s="33" t="s">
        <v>51</v>
      </c>
      <c r="G31" s="35" t="s">
        <v>348</v>
      </c>
      <c r="H31" s="33" t="s">
        <v>52</v>
      </c>
      <c r="I31" s="41"/>
      <c r="J31" s="38"/>
      <c r="K31" s="31"/>
      <c r="L31" s="26" t="s">
        <v>56</v>
      </c>
    </row>
    <row r="32" spans="2:12" s="30" customFormat="1" ht="14" customHeight="1">
      <c r="B32" s="20">
        <v>29</v>
      </c>
      <c r="C32" s="20" t="s">
        <v>356</v>
      </c>
      <c r="D32" s="20">
        <v>1</v>
      </c>
      <c r="E32" s="20" t="s">
        <v>349</v>
      </c>
      <c r="F32" s="20" t="s">
        <v>60</v>
      </c>
      <c r="G32" s="34" t="s">
        <v>366</v>
      </c>
      <c r="H32" s="20" t="s">
        <v>52</v>
      </c>
      <c r="I32" s="42"/>
      <c r="J32" s="36"/>
      <c r="K32" s="32"/>
      <c r="L32" s="21" t="s">
        <v>56</v>
      </c>
    </row>
    <row r="33" spans="2:12" s="29" customFormat="1" ht="14" customHeight="1">
      <c r="B33" s="33">
        <v>30</v>
      </c>
      <c r="C33" s="33" t="s">
        <v>356</v>
      </c>
      <c r="D33" s="33">
        <v>1</v>
      </c>
      <c r="E33" s="33" t="s">
        <v>77</v>
      </c>
      <c r="F33" s="33" t="s">
        <v>75</v>
      </c>
      <c r="G33" s="35" t="s">
        <v>326</v>
      </c>
      <c r="H33" s="33" t="s">
        <v>359</v>
      </c>
      <c r="I33" s="41"/>
      <c r="J33" s="38"/>
      <c r="K33" s="31"/>
      <c r="L33" s="26" t="s">
        <v>56</v>
      </c>
    </row>
    <row r="34" spans="2:12" s="30" customFormat="1" ht="14" customHeight="1">
      <c r="B34" s="20">
        <v>31</v>
      </c>
      <c r="C34" s="20" t="s">
        <v>356</v>
      </c>
      <c r="D34" s="20">
        <v>1</v>
      </c>
      <c r="E34" s="20" t="s">
        <v>79</v>
      </c>
      <c r="F34" s="20">
        <v>61300211121</v>
      </c>
      <c r="G34" s="34" t="s">
        <v>330</v>
      </c>
      <c r="H34" s="20" t="s">
        <v>359</v>
      </c>
      <c r="I34" s="42"/>
      <c r="J34" s="36"/>
      <c r="K34" s="32"/>
      <c r="L34" s="21" t="s">
        <v>56</v>
      </c>
    </row>
    <row r="35" spans="2:12" s="29" customFormat="1" ht="14" customHeight="1">
      <c r="B35" s="33">
        <v>32</v>
      </c>
      <c r="C35" s="33" t="s">
        <v>356</v>
      </c>
      <c r="D35" s="33">
        <v>1</v>
      </c>
      <c r="E35" s="33" t="s">
        <v>79</v>
      </c>
      <c r="F35" s="33">
        <v>61300411121</v>
      </c>
      <c r="G35" s="35" t="s">
        <v>350</v>
      </c>
      <c r="H35" s="33" t="s">
        <v>359</v>
      </c>
      <c r="I35" s="41"/>
      <c r="J35" s="38"/>
      <c r="K35" s="31"/>
      <c r="L35" s="26" t="s">
        <v>56</v>
      </c>
    </row>
    <row r="36" spans="2:12" s="30" customFormat="1" ht="14" customHeight="1">
      <c r="B36" s="20">
        <v>33</v>
      </c>
      <c r="C36" s="20" t="s">
        <v>356</v>
      </c>
      <c r="D36" s="20">
        <v>1</v>
      </c>
      <c r="E36" s="20" t="s">
        <v>84</v>
      </c>
      <c r="F36" s="20" t="s">
        <v>82</v>
      </c>
      <c r="G36" s="34" t="s">
        <v>351</v>
      </c>
      <c r="H36" s="20" t="s">
        <v>83</v>
      </c>
      <c r="I36" s="42"/>
      <c r="J36" s="36"/>
      <c r="K36" s="32"/>
      <c r="L36" s="21" t="s">
        <v>56</v>
      </c>
    </row>
    <row r="37" spans="2:12" s="29" customFormat="1" ht="14" customHeight="1">
      <c r="B37" s="33">
        <v>34</v>
      </c>
      <c r="C37" s="33" t="s">
        <v>356</v>
      </c>
      <c r="D37" s="33">
        <v>1</v>
      </c>
      <c r="E37" s="33" t="s">
        <v>352</v>
      </c>
      <c r="F37" s="33">
        <v>61300211121</v>
      </c>
      <c r="G37" s="35" t="s">
        <v>358</v>
      </c>
      <c r="H37" s="33" t="s">
        <v>83</v>
      </c>
      <c r="I37" s="41"/>
      <c r="J37" s="38"/>
      <c r="K37" s="31"/>
      <c r="L37" s="26" t="s">
        <v>56</v>
      </c>
    </row>
    <row r="38" spans="2:12" s="30" customFormat="1" ht="14" customHeight="1">
      <c r="B38" s="20">
        <v>35</v>
      </c>
      <c r="C38" s="20" t="s">
        <v>356</v>
      </c>
      <c r="D38" s="20">
        <v>1</v>
      </c>
      <c r="E38" s="20" t="s">
        <v>79</v>
      </c>
      <c r="F38" s="20">
        <v>60900213421</v>
      </c>
      <c r="G38" s="34" t="s">
        <v>353</v>
      </c>
      <c r="H38" s="20" t="s">
        <v>83</v>
      </c>
      <c r="I38" s="42"/>
      <c r="J38" s="39"/>
      <c r="K38" s="32"/>
      <c r="L38" s="21"/>
    </row>
  </sheetData>
  <mergeCells count="1">
    <mergeCell ref="B2:H2"/>
  </mergeCells>
  <hyperlinks>
    <hyperlink ref="L4" r:id="rId1" display="https://www.digikey.ca/en/products/detail/alpha-omega-semiconductor-inc/AOD442G/11567435?s=N4IgTCBcDaIIIHkAiAWFYDiIC6BfIA" xr:uid="{0424547A-879A-E145-90A7-405C826F94C0}"/>
    <hyperlink ref="L5" r:id="rId2" display="https://www.digikey.ca/en/products/detail/stackpole-electronics-inc/RMCF0603FT100R/1761113" xr:uid="{6EEB8CEA-70A9-F74F-948C-ADE9815322CD}"/>
    <hyperlink ref="L6" r:id="rId3" display="https://www.digikey.ca/en/products/detail/visual-communications-company-vcc/LSM0805452V/10229612?s=N4IgTCBcDaIDIGUCyAGAHCgrAFk2AaiALoC%2BQA" xr:uid="{F8237193-C4E9-A546-8E69-ECC0C1CE8CC1}"/>
    <hyperlink ref="L7" r:id="rId4" display="https://www.digikey.ca/en/products/detail/e-switch/100SP1T2B4M6QE/378831?s=N4IgTCBcDaIIwAYEGcAOcAuYBGAWAtgGwCOApiALoC%2BQA" xr:uid="{1F6335F9-16CD-D446-A493-940CE0E03AF3}"/>
    <hyperlink ref="L8" r:id="rId5" display="https://www.digikey.ca/en/products/detail/e-switch/TL3305AF260QG/5816184" xr:uid="{72FB7202-252D-214C-8991-25202D7ED83E}"/>
    <hyperlink ref="L9" r:id="rId6" display="https://www.digikey.ca/en/products/detail/on-shore-technology-inc/OSTVN02A150/1588862?s=N4IgTCBcDaIPIGUAqA1AcgBjAQQIwFYMQBdAXyA" xr:uid="{C36A7187-75AA-C94C-82C8-2B5742E93FF9}"/>
    <hyperlink ref="L11" r:id="rId7" display="https://www.mouser.ca/ProductDetail/TE-Connectivity/7-534206-0?qs=mDUKaTHq%2BXZkXItnxDtoig%3D%3D" xr:uid="{8FE0087B-A107-654D-BA07-FDC9D8D2EFD7}"/>
    <hyperlink ref="L12" r:id="rId8" display="https://www.digikey.ca/en/products/detail/sparkfun-electronics/PRT-14275/7428264?s=N4IgTCBcDaIAoCUAqBaAjAFjAdgKwgF0BfIA" xr:uid="{0E8BBD75-850C-FC48-A71B-F1776D3F3780}"/>
    <hyperlink ref="L13" r:id="rId9" display="https://www.digikey.ca/en/products/detail/sullins-connector-solutions/PPPC041LFBN-RC/810176?s=N4IgTCBcDaIAoIMIAYAsBGAMgMQEIDkBaAJURAF0BfIA" xr:uid="{2941CA99-8170-3540-A4E2-5BAC0A7C4E5D}"/>
    <hyperlink ref="L14" r:id="rId10" display="https://www.digikey.ca/en/products/detail/sullins-connector-solutions/PPPC021LFBN-RC/810174" xr:uid="{12F83E39-6BF9-FB4F-9F45-D7C4AB32F151}"/>
    <hyperlink ref="L15" r:id="rId11" display="https://www.digikey.ca/en/products/detail/on-shore-technology-inc/OSTVN10A150/1588870?s=N4IgTCBcDaIPIGUAqA1AcgRgAwEEMFYsQBdAXyA" xr:uid="{C26CE417-8475-D240-8237-5817DC23C938}"/>
    <hyperlink ref="L16" r:id="rId12" display="https://www.digikey.ca/en/products/detail/w%C3%BCrth-elektronik/61300211121/4846823" xr:uid="{205F140D-7D27-3E4F-8A64-A6ECE5B9496A}"/>
    <hyperlink ref="L17" r:id="rId13" display="https://www.digikey.ca/en/products/detail/bel-fuse-inc/C1Q-1-5/615158?s=N4IgTCBcDaIMYEYCOBaBA6ArCAugXyA" xr:uid="{FC421C6E-9877-8546-AAE9-F4098F071C54}"/>
    <hyperlink ref="L18" r:id="rId14" display="https://www.digikey.ca/en/products/detail/bel-fuse-inc/C1Q-2-5/615152" xr:uid="{6B863123-C601-C14A-B01E-E580AB4D7EF8}"/>
    <hyperlink ref="L19" r:id="rId15" display="https://www.digikey.ca/en/products/detail/toshiba-semiconductor-and-storage/CUS08F30-H3F/5114298" xr:uid="{D6CCEA6C-6FB8-E541-A977-E6EA34D0F56B}"/>
    <hyperlink ref="L20" r:id="rId16" display="https://www.digikey.ca/en/products/detail/texas-instruments/LM2596SX-5-0-NOPB/334927?s=N4IgTCBcDaIDIFkwFYCcA2AygDQLTIDoAGAegDkB5ABQCEQBdAXyA" xr:uid="{3BAB98CF-D471-EE4A-BF9E-25B383C79419}"/>
    <hyperlink ref="L21" r:id="rId17" display="https://www.digikey.ca/en/products/detail/yageo/RC1218JK-071KL/5920849" xr:uid="{E244250A-23BA-C64D-8DA5-A8E964F01B47}"/>
    <hyperlink ref="L22" r:id="rId18" display="https://www.digikey.ca/en/products/detail/yageo/RC1206JR-07300RL/729275" xr:uid="{C7BE749E-6BE4-5D4B-82FF-9C9FF8D90A51}"/>
    <hyperlink ref="L23" r:id="rId19" display="https://www.digikey.ca/en/products/detail/cornell-dubilier-illinois-capacitor/687AVG025MGBJ/5413286" xr:uid="{068CDE66-71D4-CD4D-9747-3942D11997A5}"/>
    <hyperlink ref="L24" r:id="rId20" display="https://www.digikey.ca/en/products/detail/kyocera-avx/TPME227K016R0025/929934" xr:uid="{89C8C7DD-A146-224C-B211-1B19AE022CD2}"/>
    <hyperlink ref="L25" r:id="rId21" display="https://www.digikey.ca/en/products/detail/diodes-incorporated/B540C-13-F/768771?0=%2Frectifiers%2Fsingle-diodes&amp;s=N4IgjCBcoLQExVAYygFwE4FcCmAaEA9lANogCsIAugL7X4KSkBGZALAAxIxgDMAZlWpA" xr:uid="{D00CBC39-331A-954F-8D44-22C0E7CB326D}"/>
    <hyperlink ref="L27" r:id="rId22" display="https://www.digikey.ca/en/products/detail/texas-instruments/TPS79633QDCQRQ1/3431171" xr:uid="{3B7BD4E7-A6A6-4243-B267-DF278E8C39A3}"/>
    <hyperlink ref="L28" r:id="rId23" display="https://www.digikey.ca/en/products/detail/stackpole-electronics-inc/RMCF0603FT130R/1761271" xr:uid="{414A29F1-9771-6E4B-B377-5E4D80AE2E52}"/>
    <hyperlink ref="L29" r:id="rId24" display="https://www.digikey.ca/en/products/detail/murata-electronics/GRM155R60J225ME01D/10705507" xr:uid="{4E470BBB-D2C1-7340-BEDD-FB5145791EC7}"/>
    <hyperlink ref="L30" r:id="rId25" display="https://www.digikey.ca/en/products/detail/murata-electronics/GRM033R70J103KA01D/587251?s=N4IgTCBcDaIOICUCyAGAzGhB2FApAjOgNICCK%2BAIiALoC%2BQA" xr:uid="{3B154782-62DF-4C40-BF9D-60AB9B591723}"/>
    <hyperlink ref="L32" r:id="rId26" xr:uid="{40A2AEA1-7510-D449-8AB0-03788F767259}"/>
    <hyperlink ref="L31" r:id="rId27" xr:uid="{F07D2906-3891-8646-87F5-FE2A79EC5050}"/>
    <hyperlink ref="L35" r:id="rId28" xr:uid="{3391DFDE-0292-5147-8165-66228E9C2954}"/>
    <hyperlink ref="L33" r:id="rId29" xr:uid="{13E27903-655A-7E4D-932B-6A2618A4EA07}"/>
    <hyperlink ref="L36" r:id="rId30" xr:uid="{C0DB75DD-1C0A-2A45-8E56-2AA1C4508EE6}"/>
    <hyperlink ref="L37" r:id="rId31" xr:uid="{9FF9BBAA-4690-784D-BEEE-362D885F0AF6}"/>
    <hyperlink ref="L34" r:id="rId32" xr:uid="{EC961F80-E66D-9F48-9A3C-0EFE4A4BC827}"/>
    <hyperlink ref="L10" r:id="rId33" xr:uid="{41EADAB7-A69D-0C49-87CC-14414B2AD9C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A2FA-208D-EC41-9EF0-5F4E025D7AE7}">
  <sheetPr>
    <tabColor rgb="FF00B0F0"/>
  </sheetPr>
  <dimension ref="B2:E54"/>
  <sheetViews>
    <sheetView zoomScale="137" zoomScaleNormal="136" workbookViewId="0">
      <pane ySplit="3" topLeftCell="A35" activePane="bottomLeft" state="frozen"/>
      <selection pane="bottomLeft" activeCell="E24" sqref="E24"/>
    </sheetView>
  </sheetViews>
  <sheetFormatPr baseColWidth="10" defaultColWidth="11" defaultRowHeight="16"/>
  <cols>
    <col min="2" max="2" width="11.6640625" style="15" bestFit="1" customWidth="1"/>
    <col min="3" max="3" width="5.5" style="1" bestFit="1" customWidth="1"/>
    <col min="4" max="4" width="15" style="1" customWidth="1"/>
    <col min="5" max="5" width="48.33203125" style="16" customWidth="1"/>
  </cols>
  <sheetData>
    <row r="2" spans="2:5" ht="13" customHeight="1">
      <c r="B2" s="56" t="s">
        <v>250</v>
      </c>
      <c r="C2" s="56"/>
      <c r="D2" s="56"/>
      <c r="E2" s="56"/>
    </row>
    <row r="3" spans="2:5" ht="13" customHeight="1">
      <c r="B3" s="17" t="s">
        <v>7</v>
      </c>
      <c r="C3" s="18" t="s">
        <v>251</v>
      </c>
      <c r="D3" s="18" t="s">
        <v>252</v>
      </c>
      <c r="E3" s="19" t="s">
        <v>253</v>
      </c>
    </row>
    <row r="4" spans="2:5" ht="11" customHeight="1">
      <c r="B4" s="54" t="s">
        <v>254</v>
      </c>
      <c r="C4" s="21">
        <v>1</v>
      </c>
      <c r="D4" s="22" t="s">
        <v>255</v>
      </c>
      <c r="E4" s="55" t="s">
        <v>376</v>
      </c>
    </row>
    <row r="5" spans="2:5" ht="11" customHeight="1">
      <c r="B5" s="54"/>
      <c r="C5" s="21">
        <v>2</v>
      </c>
      <c r="D5" s="21" t="s">
        <v>12</v>
      </c>
      <c r="E5" s="55"/>
    </row>
    <row r="6" spans="2:5" ht="11" customHeight="1">
      <c r="B6" s="57" t="s">
        <v>257</v>
      </c>
      <c r="C6" s="25">
        <v>1</v>
      </c>
      <c r="D6" s="26" t="s">
        <v>258</v>
      </c>
      <c r="E6" s="58" t="s">
        <v>377</v>
      </c>
    </row>
    <row r="7" spans="2:5" ht="11" customHeight="1">
      <c r="B7" s="57"/>
      <c r="C7" s="25">
        <v>2</v>
      </c>
      <c r="D7" s="25" t="s">
        <v>12</v>
      </c>
      <c r="E7" s="58"/>
    </row>
    <row r="8" spans="2:5" ht="11" customHeight="1">
      <c r="B8" s="54" t="s">
        <v>260</v>
      </c>
      <c r="C8" s="21">
        <v>1</v>
      </c>
      <c r="D8" s="22" t="s">
        <v>261</v>
      </c>
      <c r="E8" s="55" t="s">
        <v>378</v>
      </c>
    </row>
    <row r="9" spans="2:5" ht="11" customHeight="1">
      <c r="B9" s="54"/>
      <c r="C9" s="21">
        <v>2</v>
      </c>
      <c r="D9" s="21" t="s">
        <v>12</v>
      </c>
      <c r="E9" s="55"/>
    </row>
    <row r="10" spans="2:5" ht="11" customHeight="1">
      <c r="B10" s="57" t="s">
        <v>263</v>
      </c>
      <c r="C10" s="25">
        <v>1</v>
      </c>
      <c r="D10" s="26" t="s">
        <v>255</v>
      </c>
      <c r="E10" s="58" t="s">
        <v>376</v>
      </c>
    </row>
    <row r="11" spans="2:5" ht="11" customHeight="1">
      <c r="B11" s="57"/>
      <c r="C11" s="25">
        <v>2</v>
      </c>
      <c r="D11" s="25" t="s">
        <v>12</v>
      </c>
      <c r="E11" s="58"/>
    </row>
    <row r="12" spans="2:5" ht="11" customHeight="1">
      <c r="B12" s="54" t="s">
        <v>265</v>
      </c>
      <c r="C12" s="21">
        <v>1</v>
      </c>
      <c r="D12" s="22" t="s">
        <v>258</v>
      </c>
      <c r="E12" s="55" t="s">
        <v>377</v>
      </c>
    </row>
    <row r="13" spans="2:5" ht="11" customHeight="1">
      <c r="B13" s="54"/>
      <c r="C13" s="21">
        <v>2</v>
      </c>
      <c r="D13" s="21" t="s">
        <v>12</v>
      </c>
      <c r="E13" s="55"/>
    </row>
    <row r="14" spans="2:5" ht="11" customHeight="1">
      <c r="B14" s="57" t="s">
        <v>267</v>
      </c>
      <c r="C14" s="25">
        <v>1</v>
      </c>
      <c r="D14" s="26" t="s">
        <v>261</v>
      </c>
      <c r="E14" s="58" t="s">
        <v>378</v>
      </c>
    </row>
    <row r="15" spans="2:5" ht="11" customHeight="1">
      <c r="B15" s="57"/>
      <c r="C15" s="25">
        <v>2</v>
      </c>
      <c r="D15" s="25" t="s">
        <v>12</v>
      </c>
      <c r="E15" s="58"/>
    </row>
    <row r="16" spans="2:5" ht="11" customHeight="1">
      <c r="B16" s="54" t="s">
        <v>10</v>
      </c>
      <c r="C16" s="21">
        <v>1</v>
      </c>
      <c r="D16" s="22" t="s">
        <v>11</v>
      </c>
      <c r="E16" s="55" t="s">
        <v>269</v>
      </c>
    </row>
    <row r="17" spans="2:5" ht="11" customHeight="1">
      <c r="B17" s="54"/>
      <c r="C17" s="21">
        <v>2</v>
      </c>
      <c r="D17" s="21" t="s">
        <v>12</v>
      </c>
      <c r="E17" s="55"/>
    </row>
    <row r="18" spans="2:5" ht="11" customHeight="1">
      <c r="B18" s="57" t="s">
        <v>13</v>
      </c>
      <c r="C18" s="25">
        <v>1</v>
      </c>
      <c r="D18" s="26" t="s">
        <v>14</v>
      </c>
      <c r="E18" s="58" t="s">
        <v>270</v>
      </c>
    </row>
    <row r="19" spans="2:5" ht="11" customHeight="1">
      <c r="B19" s="57"/>
      <c r="C19" s="25">
        <v>2</v>
      </c>
      <c r="D19" s="25" t="s">
        <v>12</v>
      </c>
      <c r="E19" s="58"/>
    </row>
    <row r="20" spans="2:5" ht="11" customHeight="1">
      <c r="B20" s="54" t="s">
        <v>15</v>
      </c>
      <c r="C20" s="21">
        <v>1</v>
      </c>
      <c r="D20" s="22" t="s">
        <v>16</v>
      </c>
      <c r="E20" s="55" t="s">
        <v>271</v>
      </c>
    </row>
    <row r="21" spans="2:5" ht="11" customHeight="1">
      <c r="B21" s="54"/>
      <c r="C21" s="21">
        <v>2</v>
      </c>
      <c r="D21" s="21" t="s">
        <v>12</v>
      </c>
      <c r="E21" s="55"/>
    </row>
    <row r="22" spans="2:5" ht="11" customHeight="1">
      <c r="B22" s="57" t="s">
        <v>125</v>
      </c>
      <c r="C22" s="25">
        <v>1</v>
      </c>
      <c r="D22" s="26" t="s">
        <v>255</v>
      </c>
      <c r="E22" s="28" t="s">
        <v>272</v>
      </c>
    </row>
    <row r="23" spans="2:5" ht="11" customHeight="1">
      <c r="B23" s="57"/>
      <c r="C23" s="25">
        <v>2</v>
      </c>
      <c r="D23" s="25" t="s">
        <v>12</v>
      </c>
      <c r="E23" s="28" t="s">
        <v>273</v>
      </c>
    </row>
    <row r="24" spans="2:5" ht="11" customHeight="1">
      <c r="B24" s="54" t="s">
        <v>34</v>
      </c>
      <c r="C24" s="21">
        <v>1</v>
      </c>
      <c r="D24" s="21" t="s">
        <v>12</v>
      </c>
      <c r="E24" s="23"/>
    </row>
    <row r="25" spans="2:5" ht="11" customHeight="1">
      <c r="B25" s="54"/>
      <c r="C25" s="21">
        <v>2</v>
      </c>
      <c r="D25" s="22" t="s">
        <v>261</v>
      </c>
      <c r="E25" s="23" t="s">
        <v>274</v>
      </c>
    </row>
    <row r="26" spans="2:5" ht="11" customHeight="1">
      <c r="B26" s="54"/>
      <c r="C26" s="21">
        <v>3</v>
      </c>
      <c r="D26" s="21" t="s">
        <v>18</v>
      </c>
      <c r="E26" s="23" t="s">
        <v>275</v>
      </c>
    </row>
    <row r="27" spans="2:5" ht="11" customHeight="1">
      <c r="B27" s="54"/>
      <c r="C27" s="21">
        <v>4</v>
      </c>
      <c r="D27" s="21" t="s">
        <v>19</v>
      </c>
      <c r="E27" s="23" t="s">
        <v>276</v>
      </c>
    </row>
    <row r="28" spans="2:5" ht="11" customHeight="1">
      <c r="B28" s="57" t="s">
        <v>136</v>
      </c>
      <c r="C28" s="25">
        <v>1</v>
      </c>
      <c r="D28" s="60" t="s">
        <v>277</v>
      </c>
      <c r="E28" s="58" t="s">
        <v>278</v>
      </c>
    </row>
    <row r="29" spans="2:5" ht="11" customHeight="1">
      <c r="B29" s="57"/>
      <c r="C29" s="25">
        <v>2</v>
      </c>
      <c r="D29" s="61"/>
      <c r="E29" s="58"/>
    </row>
    <row r="30" spans="2:5" ht="11" customHeight="1">
      <c r="B30" s="54" t="s">
        <v>17</v>
      </c>
      <c r="C30" s="21">
        <v>1</v>
      </c>
      <c r="D30" s="21" t="s">
        <v>18</v>
      </c>
      <c r="E30" s="23" t="s">
        <v>279</v>
      </c>
    </row>
    <row r="31" spans="2:5" ht="11" customHeight="1">
      <c r="B31" s="54"/>
      <c r="C31" s="21">
        <v>2</v>
      </c>
      <c r="D31" s="21" t="s">
        <v>19</v>
      </c>
      <c r="E31" s="23" t="s">
        <v>280</v>
      </c>
    </row>
    <row r="32" spans="2:5" ht="11" customHeight="1">
      <c r="B32" s="54"/>
      <c r="C32" s="21">
        <v>3</v>
      </c>
      <c r="D32" s="21" t="s">
        <v>20</v>
      </c>
      <c r="E32" s="23" t="s">
        <v>281</v>
      </c>
    </row>
    <row r="33" spans="2:5" ht="11" customHeight="1">
      <c r="B33" s="54"/>
      <c r="C33" s="21">
        <v>4</v>
      </c>
      <c r="D33" s="21" t="s">
        <v>12</v>
      </c>
      <c r="E33" s="23"/>
    </row>
    <row r="34" spans="2:5" ht="11" customHeight="1">
      <c r="B34" s="54"/>
      <c r="C34" s="21">
        <v>5</v>
      </c>
      <c r="D34" s="21" t="s">
        <v>21</v>
      </c>
      <c r="E34" s="23" t="s">
        <v>282</v>
      </c>
    </row>
    <row r="35" spans="2:5" ht="11" customHeight="1">
      <c r="B35" s="54"/>
      <c r="C35" s="21">
        <v>6</v>
      </c>
      <c r="D35" s="21" t="s">
        <v>22</v>
      </c>
      <c r="E35" s="23" t="s">
        <v>283</v>
      </c>
    </row>
    <row r="36" spans="2:5" ht="11" customHeight="1">
      <c r="B36" s="54"/>
      <c r="C36" s="21">
        <v>7</v>
      </c>
      <c r="D36" s="21" t="s">
        <v>23</v>
      </c>
      <c r="E36" s="23" t="s">
        <v>284</v>
      </c>
    </row>
    <row r="37" spans="2:5" ht="11" customHeight="1">
      <c r="B37" s="54"/>
      <c r="C37" s="21">
        <v>8</v>
      </c>
      <c r="D37" s="21" t="s">
        <v>12</v>
      </c>
      <c r="E37" s="23"/>
    </row>
    <row r="38" spans="2:5" ht="11" customHeight="1">
      <c r="B38" s="54"/>
      <c r="C38" s="21">
        <v>9</v>
      </c>
      <c r="D38" s="21" t="s">
        <v>24</v>
      </c>
      <c r="E38" s="23" t="s">
        <v>285</v>
      </c>
    </row>
    <row r="39" spans="2:5" ht="11" customHeight="1">
      <c r="B39" s="54"/>
      <c r="C39" s="21">
        <v>10</v>
      </c>
      <c r="D39" s="21" t="s">
        <v>12</v>
      </c>
      <c r="E39" s="23"/>
    </row>
    <row r="40" spans="2:5" ht="11" customHeight="1">
      <c r="B40" s="57" t="s">
        <v>25</v>
      </c>
      <c r="C40" s="25">
        <v>1</v>
      </c>
      <c r="D40" s="25" t="s">
        <v>26</v>
      </c>
      <c r="E40" s="27" t="s">
        <v>286</v>
      </c>
    </row>
    <row r="41" spans="2:5" ht="11" customHeight="1">
      <c r="B41" s="57"/>
      <c r="C41" s="25">
        <v>2</v>
      </c>
      <c r="D41" s="25" t="s">
        <v>27</v>
      </c>
      <c r="E41" s="27" t="s">
        <v>287</v>
      </c>
    </row>
    <row r="42" spans="2:5" ht="11" customHeight="1">
      <c r="B42" s="57"/>
      <c r="C42" s="25">
        <v>3</v>
      </c>
      <c r="D42" s="25" t="s">
        <v>28</v>
      </c>
      <c r="E42" s="27" t="s">
        <v>288</v>
      </c>
    </row>
    <row r="43" spans="2:5" ht="11" customHeight="1">
      <c r="B43" s="57"/>
      <c r="C43" s="25">
        <v>4</v>
      </c>
      <c r="D43" s="25" t="s">
        <v>12</v>
      </c>
      <c r="E43" s="27"/>
    </row>
    <row r="44" spans="2:5" ht="11" customHeight="1">
      <c r="B44" s="57"/>
      <c r="C44" s="25">
        <v>5</v>
      </c>
      <c r="D44" s="25" t="s">
        <v>29</v>
      </c>
      <c r="E44" s="27" t="s">
        <v>289</v>
      </c>
    </row>
    <row r="45" spans="2:5" ht="11" customHeight="1">
      <c r="B45" s="57"/>
      <c r="C45" s="25">
        <v>6</v>
      </c>
      <c r="D45" s="25" t="s">
        <v>30</v>
      </c>
      <c r="E45" s="27" t="s">
        <v>290</v>
      </c>
    </row>
    <row r="46" spans="2:5" ht="11" customHeight="1">
      <c r="B46" s="57"/>
      <c r="C46" s="25">
        <v>7</v>
      </c>
      <c r="D46" s="25" t="s">
        <v>31</v>
      </c>
      <c r="E46" s="27" t="s">
        <v>291</v>
      </c>
    </row>
    <row r="47" spans="2:5" ht="11" customHeight="1">
      <c r="B47" s="57"/>
      <c r="C47" s="25">
        <v>8</v>
      </c>
      <c r="D47" s="25" t="s">
        <v>32</v>
      </c>
      <c r="E47" s="27" t="s">
        <v>292</v>
      </c>
    </row>
    <row r="48" spans="2:5" ht="11" customHeight="1">
      <c r="B48" s="57"/>
      <c r="C48" s="25">
        <v>9</v>
      </c>
      <c r="D48" s="25" t="s">
        <v>33</v>
      </c>
      <c r="E48" s="27" t="s">
        <v>293</v>
      </c>
    </row>
    <row r="49" spans="2:5" ht="11" customHeight="1">
      <c r="B49" s="57"/>
      <c r="C49" s="25">
        <v>10</v>
      </c>
      <c r="D49" s="25" t="s">
        <v>12</v>
      </c>
      <c r="E49" s="27"/>
    </row>
    <row r="50" spans="2:5" ht="11" customHeight="1">
      <c r="B50" s="54" t="s">
        <v>142</v>
      </c>
      <c r="C50" s="21">
        <v>1</v>
      </c>
      <c r="D50" s="22" t="s">
        <v>294</v>
      </c>
      <c r="E50" s="55" t="s">
        <v>295</v>
      </c>
    </row>
    <row r="51" spans="2:5" ht="11" customHeight="1">
      <c r="B51" s="54"/>
      <c r="C51" s="21">
        <v>2</v>
      </c>
      <c r="D51" s="22" t="s">
        <v>296</v>
      </c>
      <c r="E51" s="55"/>
    </row>
    <row r="52" spans="2:5" ht="17" customHeight="1">
      <c r="B52" s="24" t="s">
        <v>129</v>
      </c>
      <c r="C52" s="57" t="s">
        <v>297</v>
      </c>
      <c r="D52" s="62" t="s">
        <v>298</v>
      </c>
      <c r="E52" s="27" t="s">
        <v>299</v>
      </c>
    </row>
    <row r="53" spans="2:5" ht="21" customHeight="1">
      <c r="B53" s="20" t="s">
        <v>130</v>
      </c>
      <c r="C53" s="57"/>
      <c r="D53" s="62"/>
      <c r="E53" s="23" t="s">
        <v>300</v>
      </c>
    </row>
    <row r="54" spans="2:5">
      <c r="B54" s="59" t="s">
        <v>301</v>
      </c>
      <c r="C54" s="59"/>
      <c r="D54" s="59"/>
      <c r="E54" s="59"/>
    </row>
  </sheetData>
  <mergeCells count="31">
    <mergeCell ref="B54:E54"/>
    <mergeCell ref="B22:B23"/>
    <mergeCell ref="B24:B27"/>
    <mergeCell ref="B28:B29"/>
    <mergeCell ref="D28:D29"/>
    <mergeCell ref="E28:E29"/>
    <mergeCell ref="B30:B39"/>
    <mergeCell ref="B40:B49"/>
    <mergeCell ref="B50:B51"/>
    <mergeCell ref="E50:E51"/>
    <mergeCell ref="C52:C53"/>
    <mergeCell ref="D52:D53"/>
    <mergeCell ref="B16:B17"/>
    <mergeCell ref="E16:E17"/>
    <mergeCell ref="B18:B19"/>
    <mergeCell ref="E18:E19"/>
    <mergeCell ref="B20:B21"/>
    <mergeCell ref="E20:E21"/>
    <mergeCell ref="B10:B11"/>
    <mergeCell ref="E10:E11"/>
    <mergeCell ref="B12:B13"/>
    <mergeCell ref="E12:E13"/>
    <mergeCell ref="B14:B15"/>
    <mergeCell ref="E14:E15"/>
    <mergeCell ref="B8:B9"/>
    <mergeCell ref="E8:E9"/>
    <mergeCell ref="B2:E2"/>
    <mergeCell ref="B4:B5"/>
    <mergeCell ref="E4:E5"/>
    <mergeCell ref="B6:B7"/>
    <mergeCell ref="E6:E7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55B0C-A4C8-EC4F-8908-B38A7C83F489}">
  <sheetPr>
    <tabColor rgb="FF00B0F0"/>
  </sheetPr>
  <dimension ref="A1:B11"/>
  <sheetViews>
    <sheetView zoomScale="212" workbookViewId="0">
      <selection activeCell="B6" sqref="B6"/>
    </sheetView>
  </sheetViews>
  <sheetFormatPr baseColWidth="10" defaultColWidth="11" defaultRowHeight="16"/>
  <cols>
    <col min="1" max="1" width="87.6640625" bestFit="1" customWidth="1"/>
  </cols>
  <sheetData>
    <row r="1" spans="1:2">
      <c r="A1" t="s">
        <v>302</v>
      </c>
    </row>
    <row r="2" spans="1:2">
      <c r="A2" t="s">
        <v>303</v>
      </c>
    </row>
    <row r="3" spans="1:2">
      <c r="A3" t="s">
        <v>304</v>
      </c>
    </row>
    <row r="4" spans="1:2">
      <c r="A4" t="s">
        <v>305</v>
      </c>
    </row>
    <row r="5" spans="1:2">
      <c r="A5" t="s">
        <v>306</v>
      </c>
      <c r="B5" t="s">
        <v>386</v>
      </c>
    </row>
    <row r="6" spans="1:2">
      <c r="A6" t="s">
        <v>307</v>
      </c>
      <c r="B6" t="s">
        <v>386</v>
      </c>
    </row>
    <row r="7" spans="1:2">
      <c r="A7" t="s">
        <v>308</v>
      </c>
    </row>
    <row r="9" spans="1:2">
      <c r="A9" t="s">
        <v>379</v>
      </c>
      <c r="B9" t="s">
        <v>386</v>
      </c>
    </row>
    <row r="10" spans="1:2">
      <c r="A10" t="s">
        <v>380</v>
      </c>
      <c r="B10" t="s">
        <v>386</v>
      </c>
    </row>
    <row r="11" spans="1:2">
      <c r="A11" t="s">
        <v>381</v>
      </c>
      <c r="B11" t="s">
        <v>386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02984-DC6B-9E41-8CF8-B3D50A9337BF}">
  <dimension ref="B2:L38"/>
  <sheetViews>
    <sheetView workbookViewId="0">
      <selection activeCell="G42" sqref="G42"/>
    </sheetView>
  </sheetViews>
  <sheetFormatPr baseColWidth="10" defaultRowHeight="16"/>
  <cols>
    <col min="1" max="1" width="10.83203125" style="1"/>
    <col min="2" max="2" width="4" style="15" customWidth="1"/>
    <col min="3" max="3" width="8.33203125" style="15" customWidth="1"/>
    <col min="4" max="4" width="3.6640625" style="15" customWidth="1"/>
    <col min="5" max="5" width="11.33203125" style="15" customWidth="1"/>
    <col min="6" max="6" width="15.1640625" style="15" customWidth="1"/>
    <col min="7" max="7" width="30.83203125" style="16" customWidth="1"/>
    <col min="8" max="8" width="8.33203125" style="15" customWidth="1"/>
    <col min="9" max="9" width="12.1640625" style="15" customWidth="1"/>
    <col min="10" max="10" width="13.83203125" style="15" customWidth="1"/>
    <col min="11" max="11" width="10.83203125" style="1"/>
    <col min="12" max="12" width="4.33203125" style="1" bestFit="1" customWidth="1"/>
    <col min="13" max="16384" width="10.83203125" style="1"/>
  </cols>
  <sheetData>
    <row r="2" spans="2:12" s="30" customFormat="1" ht="19" customHeight="1">
      <c r="B2" s="51" t="s">
        <v>354</v>
      </c>
      <c r="C2" s="52"/>
      <c r="D2" s="52"/>
      <c r="E2" s="52"/>
      <c r="F2" s="52"/>
      <c r="G2" s="52"/>
      <c r="H2" s="53"/>
      <c r="I2" s="40"/>
      <c r="J2" s="37"/>
      <c r="K2" s="32"/>
      <c r="L2" s="21"/>
    </row>
    <row r="3" spans="2:12" s="29" customFormat="1" ht="14" customHeight="1">
      <c r="B3" s="33" t="s">
        <v>309</v>
      </c>
      <c r="C3" s="33" t="s">
        <v>310</v>
      </c>
      <c r="D3" s="33" t="s">
        <v>44</v>
      </c>
      <c r="E3" s="33" t="s">
        <v>311</v>
      </c>
      <c r="F3" s="33" t="s">
        <v>312</v>
      </c>
      <c r="G3" s="33" t="s">
        <v>313</v>
      </c>
      <c r="H3" s="33" t="s">
        <v>315</v>
      </c>
      <c r="I3" s="41"/>
      <c r="J3" s="38" t="s">
        <v>314</v>
      </c>
      <c r="K3" s="31"/>
      <c r="L3" s="26"/>
    </row>
    <row r="4" spans="2:12" s="30" customFormat="1" ht="14" customHeight="1">
      <c r="B4" s="20">
        <v>1</v>
      </c>
      <c r="C4" s="20" t="s">
        <v>360</v>
      </c>
      <c r="D4" s="20">
        <v>3</v>
      </c>
      <c r="E4" s="20" t="s">
        <v>94</v>
      </c>
      <c r="F4" s="20" t="s">
        <v>89</v>
      </c>
      <c r="G4" s="34" t="s">
        <v>317</v>
      </c>
      <c r="H4" s="20" t="s">
        <v>320</v>
      </c>
      <c r="I4" s="42"/>
      <c r="J4" s="36" t="s">
        <v>93</v>
      </c>
      <c r="K4" s="32"/>
      <c r="L4" s="21" t="s">
        <v>56</v>
      </c>
    </row>
    <row r="5" spans="2:12" s="29" customFormat="1" ht="14" customHeight="1">
      <c r="B5" s="33">
        <v>2</v>
      </c>
      <c r="C5" s="33" t="s">
        <v>361</v>
      </c>
      <c r="D5" s="33">
        <v>3</v>
      </c>
      <c r="E5" s="33" t="s">
        <v>98</v>
      </c>
      <c r="F5" s="33" t="s">
        <v>97</v>
      </c>
      <c r="G5" s="35" t="s">
        <v>318</v>
      </c>
      <c r="H5" s="33" t="s">
        <v>320</v>
      </c>
      <c r="I5" s="41"/>
      <c r="J5" s="38">
        <v>1608</v>
      </c>
      <c r="K5" s="31"/>
      <c r="L5" s="26" t="s">
        <v>56</v>
      </c>
    </row>
    <row r="6" spans="2:12" s="30" customFormat="1" ht="14" customHeight="1">
      <c r="B6" s="20">
        <v>3</v>
      </c>
      <c r="C6" s="20" t="s">
        <v>367</v>
      </c>
      <c r="D6" s="20">
        <v>3</v>
      </c>
      <c r="E6" s="20" t="s">
        <v>104</v>
      </c>
      <c r="F6" s="20" t="s">
        <v>101</v>
      </c>
      <c r="G6" s="34" t="s">
        <v>319</v>
      </c>
      <c r="H6" s="20" t="s">
        <v>320</v>
      </c>
      <c r="I6" s="42"/>
      <c r="J6" s="36" t="s">
        <v>322</v>
      </c>
      <c r="K6" s="32"/>
      <c r="L6" s="21" t="s">
        <v>56</v>
      </c>
    </row>
    <row r="7" spans="2:12" s="29" customFormat="1" ht="14" customHeight="1">
      <c r="B7" s="33">
        <v>4</v>
      </c>
      <c r="C7" s="33" t="s">
        <v>111</v>
      </c>
      <c r="D7" s="33">
        <v>1</v>
      </c>
      <c r="E7" s="33" t="s">
        <v>110</v>
      </c>
      <c r="F7" s="33" t="s">
        <v>107</v>
      </c>
      <c r="G7" s="35" t="s">
        <v>321</v>
      </c>
      <c r="H7" s="33" t="s">
        <v>359</v>
      </c>
      <c r="I7" s="41"/>
      <c r="J7" s="38"/>
      <c r="K7" s="31"/>
      <c r="L7" s="26" t="s">
        <v>56</v>
      </c>
    </row>
    <row r="8" spans="2:12" s="30" customFormat="1" ht="14" customHeight="1">
      <c r="B8" s="20">
        <v>5</v>
      </c>
      <c r="C8" s="20" t="s">
        <v>115</v>
      </c>
      <c r="D8" s="20">
        <v>1</v>
      </c>
      <c r="E8" s="20" t="s">
        <v>110</v>
      </c>
      <c r="F8" s="20" t="s">
        <v>113</v>
      </c>
      <c r="G8" s="34" t="s">
        <v>323</v>
      </c>
      <c r="H8" s="20" t="s">
        <v>320</v>
      </c>
      <c r="I8" s="42"/>
      <c r="J8" s="36"/>
      <c r="K8" s="32"/>
      <c r="L8" s="21" t="s">
        <v>56</v>
      </c>
    </row>
    <row r="9" spans="2:12" s="29" customFormat="1" ht="14" customHeight="1">
      <c r="B9" s="33">
        <v>6</v>
      </c>
      <c r="C9" s="33" t="s">
        <v>362</v>
      </c>
      <c r="D9" s="33">
        <v>9</v>
      </c>
      <c r="E9" s="33" t="s">
        <v>139</v>
      </c>
      <c r="F9" s="33" t="s">
        <v>117</v>
      </c>
      <c r="G9" s="35" t="s">
        <v>363</v>
      </c>
      <c r="H9" s="33" t="s">
        <v>359</v>
      </c>
      <c r="I9" s="41"/>
      <c r="J9" s="38"/>
      <c r="K9" s="31"/>
      <c r="L9" s="26" t="s">
        <v>56</v>
      </c>
    </row>
    <row r="10" spans="2:12" s="30" customFormat="1" ht="14" customHeight="1">
      <c r="B10" s="20">
        <v>7</v>
      </c>
      <c r="C10" s="20" t="s">
        <v>125</v>
      </c>
      <c r="D10" s="20">
        <v>1</v>
      </c>
      <c r="E10" s="20" t="s">
        <v>325</v>
      </c>
      <c r="F10" s="20" t="s">
        <v>122</v>
      </c>
      <c r="G10" s="34" t="s">
        <v>324</v>
      </c>
      <c r="H10" s="20" t="s">
        <v>359</v>
      </c>
      <c r="I10" s="42"/>
      <c r="J10" s="36"/>
      <c r="K10" s="32"/>
      <c r="L10" s="21" t="s">
        <v>56</v>
      </c>
    </row>
    <row r="11" spans="2:12" s="29" customFormat="1" ht="14" customHeight="1">
      <c r="B11" s="33">
        <v>8</v>
      </c>
      <c r="C11" s="33" t="s">
        <v>129</v>
      </c>
      <c r="D11" s="33">
        <v>1</v>
      </c>
      <c r="E11" s="33" t="s">
        <v>128</v>
      </c>
      <c r="F11" s="33" t="s">
        <v>127</v>
      </c>
      <c r="G11" s="35" t="s">
        <v>364</v>
      </c>
      <c r="H11" s="33" t="s">
        <v>359</v>
      </c>
      <c r="I11" s="41"/>
      <c r="J11" s="38"/>
      <c r="K11" s="31"/>
      <c r="L11" s="26" t="s">
        <v>56</v>
      </c>
    </row>
    <row r="12" spans="2:12" s="30" customFormat="1" ht="14" customHeight="1">
      <c r="B12" s="20">
        <v>9</v>
      </c>
      <c r="C12" s="20" t="s">
        <v>130</v>
      </c>
      <c r="D12" s="20">
        <v>1</v>
      </c>
      <c r="E12" s="20" t="s">
        <v>327</v>
      </c>
      <c r="F12" s="20" t="s">
        <v>75</v>
      </c>
      <c r="G12" s="34" t="s">
        <v>326</v>
      </c>
      <c r="H12" s="20" t="s">
        <v>359</v>
      </c>
      <c r="I12" s="42"/>
      <c r="J12" s="36"/>
      <c r="K12" s="32"/>
      <c r="L12" s="21" t="s">
        <v>56</v>
      </c>
    </row>
    <row r="13" spans="2:12" s="29" customFormat="1" ht="14" customHeight="1">
      <c r="B13" s="33">
        <v>10</v>
      </c>
      <c r="C13" s="33" t="s">
        <v>34</v>
      </c>
      <c r="D13" s="33">
        <v>1</v>
      </c>
      <c r="E13" s="33" t="s">
        <v>133</v>
      </c>
      <c r="F13" s="33" t="s">
        <v>132</v>
      </c>
      <c r="G13" s="35" t="s">
        <v>329</v>
      </c>
      <c r="H13" s="33" t="s">
        <v>359</v>
      </c>
      <c r="I13" s="41"/>
      <c r="J13" s="38"/>
      <c r="K13" s="31"/>
      <c r="L13" s="26" t="s">
        <v>56</v>
      </c>
    </row>
    <row r="14" spans="2:12" s="30" customFormat="1" ht="14" customHeight="1">
      <c r="B14" s="20">
        <v>11</v>
      </c>
      <c r="C14" s="20" t="s">
        <v>136</v>
      </c>
      <c r="D14" s="20">
        <v>1</v>
      </c>
      <c r="E14" s="20" t="s">
        <v>133</v>
      </c>
      <c r="F14" s="20" t="s">
        <v>135</v>
      </c>
      <c r="G14" s="34" t="s">
        <v>328</v>
      </c>
      <c r="H14" s="20" t="s">
        <v>359</v>
      </c>
      <c r="I14" s="42"/>
      <c r="J14" s="36"/>
      <c r="K14" s="32"/>
      <c r="L14" s="21" t="s">
        <v>56</v>
      </c>
    </row>
    <row r="15" spans="2:12" s="29" customFormat="1" ht="14" customHeight="1">
      <c r="B15" s="33">
        <v>12</v>
      </c>
      <c r="C15" s="33" t="s">
        <v>140</v>
      </c>
      <c r="D15" s="33">
        <v>2</v>
      </c>
      <c r="E15" s="33" t="s">
        <v>139</v>
      </c>
      <c r="F15" s="33" t="s">
        <v>138</v>
      </c>
      <c r="G15" s="35" t="s">
        <v>365</v>
      </c>
      <c r="H15" s="33" t="s">
        <v>359</v>
      </c>
      <c r="I15" s="41"/>
      <c r="J15" s="38"/>
      <c r="K15" s="31"/>
      <c r="L15" s="26" t="s">
        <v>56</v>
      </c>
    </row>
    <row r="16" spans="2:12" s="30" customFormat="1" ht="14" customHeight="1">
      <c r="B16" s="20">
        <v>13</v>
      </c>
      <c r="C16" s="20" t="s">
        <v>142</v>
      </c>
      <c r="D16" s="20">
        <v>1</v>
      </c>
      <c r="E16" s="20" t="s">
        <v>79</v>
      </c>
      <c r="F16" s="20">
        <v>61300211121</v>
      </c>
      <c r="G16" s="34" t="s">
        <v>330</v>
      </c>
      <c r="H16" s="20" t="s">
        <v>359</v>
      </c>
      <c r="I16" s="42"/>
      <c r="J16" s="36"/>
      <c r="K16" s="32"/>
      <c r="L16" s="21" t="s">
        <v>56</v>
      </c>
    </row>
    <row r="17" spans="2:12" s="29" customFormat="1" ht="14" customHeight="1">
      <c r="B17" s="33">
        <v>14</v>
      </c>
      <c r="C17" s="33" t="s">
        <v>146</v>
      </c>
      <c r="D17" s="33">
        <v>2</v>
      </c>
      <c r="E17" s="33" t="s">
        <v>145</v>
      </c>
      <c r="F17" s="33" t="s">
        <v>144</v>
      </c>
      <c r="G17" s="35" t="s">
        <v>331</v>
      </c>
      <c r="H17" s="33" t="s">
        <v>320</v>
      </c>
      <c r="I17" s="41"/>
      <c r="J17" s="38">
        <v>1206</v>
      </c>
      <c r="K17" s="31"/>
      <c r="L17" s="26" t="s">
        <v>56</v>
      </c>
    </row>
    <row r="18" spans="2:12" s="30" customFormat="1" ht="14" customHeight="1">
      <c r="B18" s="20">
        <v>15</v>
      </c>
      <c r="C18" s="20" t="s">
        <v>149</v>
      </c>
      <c r="D18" s="20">
        <v>1</v>
      </c>
      <c r="E18" s="20" t="s">
        <v>145</v>
      </c>
      <c r="F18" s="20" t="s">
        <v>148</v>
      </c>
      <c r="G18" s="34" t="s">
        <v>332</v>
      </c>
      <c r="H18" s="20" t="s">
        <v>320</v>
      </c>
      <c r="I18" s="42"/>
      <c r="J18" s="36">
        <v>1206</v>
      </c>
      <c r="K18" s="32"/>
      <c r="L18" s="21" t="s">
        <v>56</v>
      </c>
    </row>
    <row r="19" spans="2:12" s="29" customFormat="1" ht="14" customHeight="1">
      <c r="B19" s="33">
        <v>16</v>
      </c>
      <c r="C19" s="33" t="s">
        <v>154</v>
      </c>
      <c r="D19" s="33">
        <v>1</v>
      </c>
      <c r="E19" s="33" t="s">
        <v>153</v>
      </c>
      <c r="F19" s="33" t="s">
        <v>151</v>
      </c>
      <c r="G19" s="35" t="s">
        <v>333</v>
      </c>
      <c r="H19" s="33" t="s">
        <v>320</v>
      </c>
      <c r="I19" s="41"/>
      <c r="J19" s="38" t="s">
        <v>152</v>
      </c>
      <c r="K19" s="31"/>
      <c r="L19" s="26" t="s">
        <v>56</v>
      </c>
    </row>
    <row r="20" spans="2:12" s="30" customFormat="1" ht="14" customHeight="1">
      <c r="B20" s="20">
        <v>17</v>
      </c>
      <c r="C20" s="20" t="s">
        <v>160</v>
      </c>
      <c r="D20" s="20">
        <v>1</v>
      </c>
      <c r="E20" s="20" t="s">
        <v>335</v>
      </c>
      <c r="F20" s="20" t="s">
        <v>156</v>
      </c>
      <c r="G20" s="34" t="s">
        <v>334</v>
      </c>
      <c r="H20" s="20" t="s">
        <v>320</v>
      </c>
      <c r="I20" s="42"/>
      <c r="J20" s="36" t="s">
        <v>159</v>
      </c>
      <c r="K20" s="32"/>
      <c r="L20" s="21" t="s">
        <v>56</v>
      </c>
    </row>
    <row r="21" spans="2:12" s="29" customFormat="1" ht="14" customHeight="1">
      <c r="B21" s="33">
        <v>18</v>
      </c>
      <c r="C21" s="33" t="s">
        <v>165</v>
      </c>
      <c r="D21" s="33">
        <v>1</v>
      </c>
      <c r="E21" s="33" t="s">
        <v>164</v>
      </c>
      <c r="F21" s="33" t="s">
        <v>162</v>
      </c>
      <c r="G21" s="35" t="s">
        <v>337</v>
      </c>
      <c r="H21" s="33" t="s">
        <v>320</v>
      </c>
      <c r="I21" s="41"/>
      <c r="J21" s="38">
        <v>1812</v>
      </c>
      <c r="K21" s="31"/>
      <c r="L21" s="26" t="s">
        <v>56</v>
      </c>
    </row>
    <row r="22" spans="2:12" s="30" customFormat="1" ht="14" customHeight="1">
      <c r="B22" s="20">
        <v>19</v>
      </c>
      <c r="C22" s="20" t="s">
        <v>169</v>
      </c>
      <c r="D22" s="20">
        <v>1</v>
      </c>
      <c r="E22" s="20" t="s">
        <v>164</v>
      </c>
      <c r="F22" s="20" t="s">
        <v>167</v>
      </c>
      <c r="G22" s="34" t="s">
        <v>338</v>
      </c>
      <c r="H22" s="20" t="s">
        <v>320</v>
      </c>
      <c r="I22" s="42"/>
      <c r="J22" s="36">
        <v>1206</v>
      </c>
      <c r="K22" s="32"/>
      <c r="L22" s="21" t="s">
        <v>56</v>
      </c>
    </row>
    <row r="23" spans="2:12" s="29" customFormat="1" ht="14" customHeight="1">
      <c r="B23" s="33">
        <v>20</v>
      </c>
      <c r="C23" s="33" t="s">
        <v>173</v>
      </c>
      <c r="D23" s="33">
        <v>1</v>
      </c>
      <c r="E23" s="33" t="s">
        <v>172</v>
      </c>
      <c r="F23" s="33" t="s">
        <v>171</v>
      </c>
      <c r="G23" s="35" t="s">
        <v>336</v>
      </c>
      <c r="H23" s="33" t="s">
        <v>359</v>
      </c>
      <c r="I23" s="41"/>
      <c r="J23" s="38"/>
      <c r="K23" s="31"/>
      <c r="L23" s="26" t="s">
        <v>56</v>
      </c>
    </row>
    <row r="24" spans="2:12" s="30" customFormat="1" ht="14" customHeight="1">
      <c r="B24" s="20">
        <v>21</v>
      </c>
      <c r="C24" s="20" t="s">
        <v>177</v>
      </c>
      <c r="D24" s="20">
        <v>1</v>
      </c>
      <c r="E24" s="20" t="s">
        <v>176</v>
      </c>
      <c r="F24" s="20" t="s">
        <v>175</v>
      </c>
      <c r="G24" s="34" t="s">
        <v>339</v>
      </c>
      <c r="H24" s="20" t="s">
        <v>320</v>
      </c>
      <c r="I24" s="42"/>
      <c r="J24" s="36">
        <v>2917</v>
      </c>
      <c r="K24" s="32"/>
      <c r="L24" s="21" t="s">
        <v>56</v>
      </c>
    </row>
    <row r="25" spans="2:12" s="29" customFormat="1" ht="14" customHeight="1">
      <c r="B25" s="33">
        <v>22</v>
      </c>
      <c r="C25" s="33" t="s">
        <v>180</v>
      </c>
      <c r="D25" s="33">
        <v>1</v>
      </c>
      <c r="E25" s="33" t="s">
        <v>179</v>
      </c>
      <c r="F25" s="33" t="s">
        <v>178</v>
      </c>
      <c r="G25" s="35" t="s">
        <v>340</v>
      </c>
      <c r="H25" s="33" t="s">
        <v>320</v>
      </c>
      <c r="I25" s="41"/>
      <c r="J25" s="38" t="s">
        <v>355</v>
      </c>
      <c r="K25" s="31"/>
      <c r="L25" s="26" t="s">
        <v>56</v>
      </c>
    </row>
    <row r="26" spans="2:12" s="30" customFormat="1" ht="14" customHeight="1">
      <c r="B26" s="20">
        <v>23</v>
      </c>
      <c r="C26" s="20" t="s">
        <v>183</v>
      </c>
      <c r="D26" s="20">
        <v>1</v>
      </c>
      <c r="E26" s="20" t="s">
        <v>341</v>
      </c>
      <c r="F26" s="20" t="s">
        <v>182</v>
      </c>
      <c r="G26" s="34" t="s">
        <v>357</v>
      </c>
      <c r="H26" s="20" t="s">
        <v>320</v>
      </c>
      <c r="I26" s="42"/>
      <c r="J26" s="36"/>
      <c r="K26" s="32"/>
      <c r="L26" s="21"/>
    </row>
    <row r="27" spans="2:12" s="29" customFormat="1" ht="14" customHeight="1">
      <c r="B27" s="33">
        <v>24</v>
      </c>
      <c r="C27" s="33" t="s">
        <v>189</v>
      </c>
      <c r="D27" s="33">
        <v>1</v>
      </c>
      <c r="E27" s="33" t="s">
        <v>343</v>
      </c>
      <c r="F27" s="33" t="s">
        <v>185</v>
      </c>
      <c r="G27" s="35" t="s">
        <v>342</v>
      </c>
      <c r="H27" s="33" t="s">
        <v>320</v>
      </c>
      <c r="I27" s="41"/>
      <c r="J27" s="38" t="s">
        <v>188</v>
      </c>
      <c r="K27" s="31"/>
      <c r="L27" s="26" t="s">
        <v>56</v>
      </c>
    </row>
    <row r="28" spans="2:12" s="30" customFormat="1" ht="14" customHeight="1">
      <c r="B28" s="20">
        <v>25</v>
      </c>
      <c r="C28" s="20" t="s">
        <v>192</v>
      </c>
      <c r="D28" s="20">
        <v>1</v>
      </c>
      <c r="E28" s="20" t="s">
        <v>98</v>
      </c>
      <c r="F28" s="20" t="s">
        <v>191</v>
      </c>
      <c r="G28" s="34" t="s">
        <v>344</v>
      </c>
      <c r="H28" s="20" t="s">
        <v>320</v>
      </c>
      <c r="I28" s="42"/>
      <c r="J28" s="36">
        <v>1508</v>
      </c>
      <c r="K28" s="32"/>
      <c r="L28" s="21" t="s">
        <v>56</v>
      </c>
    </row>
    <row r="29" spans="2:12" s="29" customFormat="1" ht="14" customHeight="1">
      <c r="B29" s="33">
        <v>26</v>
      </c>
      <c r="C29" s="33" t="s">
        <v>196</v>
      </c>
      <c r="D29" s="33">
        <v>2</v>
      </c>
      <c r="E29" s="33" t="s">
        <v>195</v>
      </c>
      <c r="F29" s="33" t="s">
        <v>194</v>
      </c>
      <c r="G29" s="35" t="s">
        <v>345</v>
      </c>
      <c r="H29" s="33" t="s">
        <v>320</v>
      </c>
      <c r="I29" s="41"/>
      <c r="J29" s="38" t="s">
        <v>346</v>
      </c>
      <c r="K29" s="31"/>
      <c r="L29" s="26" t="s">
        <v>56</v>
      </c>
    </row>
    <row r="30" spans="2:12" s="30" customFormat="1" ht="14" customHeight="1">
      <c r="B30" s="20">
        <v>27</v>
      </c>
      <c r="C30" s="20" t="s">
        <v>199</v>
      </c>
      <c r="D30" s="20">
        <v>1</v>
      </c>
      <c r="E30" s="20" t="s">
        <v>195</v>
      </c>
      <c r="F30" s="20" t="s">
        <v>198</v>
      </c>
      <c r="G30" s="34" t="s">
        <v>347</v>
      </c>
      <c r="H30" s="20" t="s">
        <v>320</v>
      </c>
      <c r="I30" s="42"/>
      <c r="J30" s="36">
        <v>201</v>
      </c>
      <c r="K30" s="32"/>
      <c r="L30" s="21" t="s">
        <v>56</v>
      </c>
    </row>
    <row r="31" spans="2:12" s="29" customFormat="1" ht="14" customHeight="1">
      <c r="B31" s="33">
        <v>28</v>
      </c>
      <c r="C31" s="33" t="s">
        <v>356</v>
      </c>
      <c r="D31" s="33">
        <v>1</v>
      </c>
      <c r="E31" s="33" t="s">
        <v>316</v>
      </c>
      <c r="F31" s="33" t="s">
        <v>51</v>
      </c>
      <c r="G31" s="35" t="s">
        <v>348</v>
      </c>
      <c r="H31" s="33" t="s">
        <v>52</v>
      </c>
      <c r="I31" s="41"/>
      <c r="J31" s="38"/>
      <c r="K31" s="31"/>
      <c r="L31" s="26" t="s">
        <v>56</v>
      </c>
    </row>
    <row r="32" spans="2:12" s="30" customFormat="1" ht="14" customHeight="1">
      <c r="B32" s="20">
        <v>29</v>
      </c>
      <c r="C32" s="20" t="s">
        <v>356</v>
      </c>
      <c r="D32" s="20">
        <v>1</v>
      </c>
      <c r="E32" s="20" t="s">
        <v>349</v>
      </c>
      <c r="F32" s="20" t="s">
        <v>60</v>
      </c>
      <c r="G32" s="34" t="s">
        <v>366</v>
      </c>
      <c r="H32" s="20" t="s">
        <v>52</v>
      </c>
      <c r="I32" s="42"/>
      <c r="J32" s="36"/>
      <c r="K32" s="32"/>
      <c r="L32" s="21" t="s">
        <v>56</v>
      </c>
    </row>
    <row r="33" spans="2:12" s="29" customFormat="1" ht="14" customHeight="1">
      <c r="B33" s="33">
        <v>30</v>
      </c>
      <c r="C33" s="33" t="s">
        <v>356</v>
      </c>
      <c r="D33" s="33">
        <v>1</v>
      </c>
      <c r="E33" s="33" t="s">
        <v>77</v>
      </c>
      <c r="F33" s="33" t="s">
        <v>75</v>
      </c>
      <c r="G33" s="35" t="s">
        <v>326</v>
      </c>
      <c r="H33" s="33" t="s">
        <v>359</v>
      </c>
      <c r="I33" s="41"/>
      <c r="J33" s="38"/>
      <c r="K33" s="31"/>
      <c r="L33" s="26" t="s">
        <v>56</v>
      </c>
    </row>
    <row r="34" spans="2:12" s="30" customFormat="1" ht="14" customHeight="1">
      <c r="B34" s="20">
        <v>31</v>
      </c>
      <c r="C34" s="20" t="s">
        <v>356</v>
      </c>
      <c r="D34" s="20">
        <v>1</v>
      </c>
      <c r="E34" s="20" t="s">
        <v>79</v>
      </c>
      <c r="F34" s="20">
        <v>61300211121</v>
      </c>
      <c r="G34" s="34" t="s">
        <v>330</v>
      </c>
      <c r="H34" s="20" t="s">
        <v>359</v>
      </c>
      <c r="I34" s="42"/>
      <c r="J34" s="36"/>
      <c r="K34" s="32"/>
      <c r="L34" s="21" t="s">
        <v>56</v>
      </c>
    </row>
    <row r="35" spans="2:12" s="29" customFormat="1" ht="14" customHeight="1">
      <c r="B35" s="33">
        <v>32</v>
      </c>
      <c r="C35" s="33" t="s">
        <v>356</v>
      </c>
      <c r="D35" s="33">
        <v>1</v>
      </c>
      <c r="E35" s="33" t="s">
        <v>79</v>
      </c>
      <c r="F35" s="33">
        <v>61300411121</v>
      </c>
      <c r="G35" s="35" t="s">
        <v>350</v>
      </c>
      <c r="H35" s="33" t="s">
        <v>359</v>
      </c>
      <c r="I35" s="41"/>
      <c r="J35" s="38"/>
      <c r="K35" s="31"/>
      <c r="L35" s="26" t="s">
        <v>56</v>
      </c>
    </row>
    <row r="36" spans="2:12" s="30" customFormat="1" ht="14" customHeight="1">
      <c r="B36" s="20">
        <v>33</v>
      </c>
      <c r="C36" s="20" t="s">
        <v>356</v>
      </c>
      <c r="D36" s="20">
        <v>1</v>
      </c>
      <c r="E36" s="20" t="s">
        <v>84</v>
      </c>
      <c r="F36" s="20" t="s">
        <v>82</v>
      </c>
      <c r="G36" s="34" t="s">
        <v>351</v>
      </c>
      <c r="H36" s="20" t="s">
        <v>83</v>
      </c>
      <c r="I36" s="42"/>
      <c r="J36" s="36"/>
      <c r="K36" s="32"/>
      <c r="L36" s="21" t="s">
        <v>56</v>
      </c>
    </row>
    <row r="37" spans="2:12" s="29" customFormat="1" ht="14" customHeight="1">
      <c r="B37" s="33">
        <v>34</v>
      </c>
      <c r="C37" s="33" t="s">
        <v>356</v>
      </c>
      <c r="D37" s="33">
        <v>1</v>
      </c>
      <c r="E37" s="33" t="s">
        <v>352</v>
      </c>
      <c r="F37" s="33">
        <v>61300211121</v>
      </c>
      <c r="G37" s="35" t="s">
        <v>358</v>
      </c>
      <c r="H37" s="33" t="s">
        <v>83</v>
      </c>
      <c r="I37" s="41"/>
      <c r="J37" s="38"/>
      <c r="K37" s="31"/>
      <c r="L37" s="26" t="s">
        <v>56</v>
      </c>
    </row>
    <row r="38" spans="2:12" s="30" customFormat="1" ht="14" customHeight="1">
      <c r="B38" s="20">
        <v>35</v>
      </c>
      <c r="C38" s="20" t="s">
        <v>356</v>
      </c>
      <c r="D38" s="20">
        <v>1</v>
      </c>
      <c r="E38" s="20" t="s">
        <v>79</v>
      </c>
      <c r="F38" s="20">
        <v>60900213421</v>
      </c>
      <c r="G38" s="34" t="s">
        <v>353</v>
      </c>
      <c r="H38" s="20" t="s">
        <v>83</v>
      </c>
      <c r="I38" s="42"/>
      <c r="J38" s="39"/>
      <c r="K38" s="32"/>
      <c r="L38" s="21"/>
    </row>
  </sheetData>
  <mergeCells count="1">
    <mergeCell ref="B2:H2"/>
  </mergeCells>
  <hyperlinks>
    <hyperlink ref="L4" r:id="rId1" display="https://www.digikey.ca/en/products/detail/alpha-omega-semiconductor-inc/AOD442G/11567435?s=N4IgTCBcDaIIIHkAiAWFYDiIC6BfIA" xr:uid="{151C7380-4EB9-2642-918A-6263926C781E}"/>
    <hyperlink ref="L5" r:id="rId2" display="https://www.digikey.ca/en/products/detail/stackpole-electronics-inc/RMCF0603FT100R/1761113" xr:uid="{62AE50FE-9277-F343-BCF4-ADE8ABE186FD}"/>
    <hyperlink ref="L6" r:id="rId3" display="https://www.digikey.ca/en/products/detail/visual-communications-company-vcc/LSM0805452V/10229612?s=N4IgTCBcDaIDIGUCyAGAHCgrAFk2AaiALoC%2BQA" xr:uid="{FDAA3CAF-AD1F-CD41-84EE-E91A6EF5AF36}"/>
    <hyperlink ref="L7" r:id="rId4" display="https://www.digikey.ca/en/products/detail/e-switch/100SP1T2B4M6QE/378831?s=N4IgTCBcDaIIwAYEGcAOcAuYBGAWAtgGwCOApiALoC%2BQA" xr:uid="{46AC1D70-4FD8-364D-8EDD-0CA1ECE2FF15}"/>
    <hyperlink ref="L8" r:id="rId5" display="https://www.digikey.ca/en/products/detail/e-switch/TL3305AF260QG/5816184" xr:uid="{DFB5DB1F-142F-EC47-B697-FC6D8788695B}"/>
    <hyperlink ref="L9" r:id="rId6" display="https://www.digikey.ca/en/products/detail/on-shore-technology-inc/OSTVN02A150/1588862?s=N4IgTCBcDaIPIGUAqA1AcgBjAQQIwFYMQBdAXyA" xr:uid="{F9FF1187-D72D-0349-BEF2-9E00FC59C707}"/>
    <hyperlink ref="L10" r:id="rId7" display="https://www.digikey.ca/en/products/detail/cui-devices/PJ-037A/1644545" xr:uid="{7647643C-8E9B-214A-A91D-044B105B1EB6}"/>
    <hyperlink ref="L11" r:id="rId8" display="https://www.mouser.ca/ProductDetail/TE-Connectivity/7-534206-0?qs=mDUKaTHq%2BXZkXItnxDtoig%3D%3D" xr:uid="{4D8DC7E3-7ADE-A042-84C8-29561ADB7ED2}"/>
    <hyperlink ref="L12" r:id="rId9" display="https://www.digikey.ca/en/products/detail/sparkfun-electronics/PRT-14275/7428264?s=N4IgTCBcDaIAoCUAqBaAjAFjAdgKwgF0BfIA" xr:uid="{7A91E6CC-35A3-A24E-BDFF-46FA95648263}"/>
    <hyperlink ref="L13" r:id="rId10" display="https://www.digikey.ca/en/products/detail/sullins-connector-solutions/PPPC041LFBN-RC/810176?s=N4IgTCBcDaIAoIMIAYAsBGAMgMQEIDkBaAJURAF0BfIA" xr:uid="{8EDDD8C0-110C-AD4D-B8FC-09CA4586BF03}"/>
    <hyperlink ref="L14" r:id="rId11" display="https://www.digikey.ca/en/products/detail/sullins-connector-solutions/PPPC021LFBN-RC/810174" xr:uid="{1ABDAF75-895E-FB46-B219-139F0609E021}"/>
    <hyperlink ref="L15" r:id="rId12" display="https://www.digikey.ca/en/products/detail/on-shore-technology-inc/OSTVN10A150/1588870?s=N4IgTCBcDaIPIGUAqA1AcgRgAwEEMFYsQBdAXyA" xr:uid="{AF2642F4-A441-224C-AC70-9D745FEEBF26}"/>
    <hyperlink ref="L16" r:id="rId13" display="https://www.digikey.ca/en/products/detail/w%C3%BCrth-elektronik/61300211121/4846823" xr:uid="{1A076EC4-9109-3D47-96B1-6A068908ADC5}"/>
    <hyperlink ref="L17" r:id="rId14" display="https://www.digikey.ca/en/products/detail/bel-fuse-inc/C1Q-1-5/615158?s=N4IgTCBcDaIMYEYCOBaBA6ArCAugXyA" xr:uid="{3AC2C8B4-D921-8B49-971A-7C677121DC75}"/>
    <hyperlink ref="L18" r:id="rId15" display="https://www.digikey.ca/en/products/detail/bel-fuse-inc/C1Q-2-5/615152" xr:uid="{60B79706-4AD1-054D-B1CF-4906F635E2AD}"/>
    <hyperlink ref="L19" r:id="rId16" display="https://www.digikey.ca/en/products/detail/toshiba-semiconductor-and-storage/CUS08F30-H3F/5114298" xr:uid="{815A5D52-12DC-0643-BBF9-B79BCEB746E9}"/>
    <hyperlink ref="L20" r:id="rId17" display="https://www.digikey.ca/en/products/detail/texas-instruments/LM2596SX-5-0-NOPB/334927?s=N4IgTCBcDaIDIFkwFYCcA2AygDQLTIDoAGAegDkB5ABQCEQBdAXyA" xr:uid="{D918924B-FB61-B84C-B984-698A5BCC8A86}"/>
    <hyperlink ref="L21" r:id="rId18" display="https://www.digikey.ca/en/products/detail/yageo/RC1218JK-071KL/5920849" xr:uid="{E05784E1-58E0-7846-9108-FA6317819DD3}"/>
    <hyperlink ref="L22" r:id="rId19" display="https://www.digikey.ca/en/products/detail/yageo/RC1206JR-07300RL/729275" xr:uid="{D5E8AA10-AEB2-E54B-A910-4824C1E253B8}"/>
    <hyperlink ref="L23" r:id="rId20" display="https://www.digikey.ca/en/products/detail/cornell-dubilier-illinois-capacitor/687AVG025MGBJ/5413286" xr:uid="{61D25FD5-DDDC-1041-ACE6-88E9B2D32A85}"/>
    <hyperlink ref="L24" r:id="rId21" display="https://www.digikey.ca/en/products/detail/kyocera-avx/TPME227K016R0025/929934" xr:uid="{A2B3179E-719C-804E-9010-3F617D154C3C}"/>
    <hyperlink ref="L25" r:id="rId22" display="https://www.digikey.ca/en/products/detail/diodes-incorporated/B540C-13-F/768771?0=%2Frectifiers%2Fsingle-diodes&amp;s=N4IgjCBcoLQExVAYygFwE4FcCmAaEA9lANogCsIAugL7X4KSkBGZALAAxIxgDMAZlWpA" xr:uid="{EBA4C0C6-C7DB-A444-A739-AC7A673940C6}"/>
    <hyperlink ref="L27" r:id="rId23" display="https://www.digikey.ca/en/products/detail/texas-instruments/TPS79633QDCQRQ1/3431171" xr:uid="{78F222B5-70F8-604E-8065-E974AB25F3CE}"/>
    <hyperlink ref="L28" r:id="rId24" display="https://www.digikey.ca/en/products/detail/stackpole-electronics-inc/RMCF0603FT130R/1761271" xr:uid="{A6AAAA81-08A4-A64F-A66A-14159EB3EDFF}"/>
    <hyperlink ref="L29" r:id="rId25" display="https://www.digikey.ca/en/products/detail/murata-electronics/GRM155R60J225ME01D/10705507" xr:uid="{C4006187-F1D6-0F44-A6CD-048D9B6D8E20}"/>
    <hyperlink ref="L30" r:id="rId26" display="https://www.digikey.ca/en/products/detail/murata-electronics/GRM033R70J103KA01D/587251?s=N4IgTCBcDaIOICUCyAGAzGhB2FApAjOgNICCK%2BAIiALoC%2BQA" xr:uid="{86C83D6A-988A-8E43-AA7F-028BC3AC8954}"/>
    <hyperlink ref="L32" r:id="rId27" xr:uid="{C26FA311-B1DA-7A44-B6E5-0F6CE05571D5}"/>
    <hyperlink ref="L31" r:id="rId28" xr:uid="{9FB0898E-66C0-674B-885A-59E607A9D9BF}"/>
    <hyperlink ref="L35" r:id="rId29" xr:uid="{7023CCF5-A701-3243-9439-1805FFA38992}"/>
    <hyperlink ref="L33" r:id="rId30" xr:uid="{866A5C97-FB91-8D47-82BC-292AB58693EB}"/>
    <hyperlink ref="L36" r:id="rId31" xr:uid="{099376D2-8219-154F-A639-D2B95726FDDA}"/>
    <hyperlink ref="L37" r:id="rId32" xr:uid="{25A4000C-EDE0-8B47-9DA2-DA2088F7BAE9}"/>
    <hyperlink ref="L34" r:id="rId33" xr:uid="{1D057698-A8D8-3D41-9924-DC44E1B00A6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B7C3-2966-2244-8CE2-CB6F1980188A}">
  <dimension ref="A1:N42"/>
  <sheetViews>
    <sheetView zoomScale="114" workbookViewId="0">
      <selection activeCell="D46" sqref="D46"/>
    </sheetView>
  </sheetViews>
  <sheetFormatPr baseColWidth="10" defaultColWidth="11" defaultRowHeight="16"/>
  <cols>
    <col min="1" max="1" width="27.6640625" style="1" customWidth="1"/>
    <col min="2" max="2" width="20.6640625" style="1" bestFit="1" customWidth="1"/>
    <col min="3" max="3" width="13.33203125" style="1" customWidth="1"/>
    <col min="4" max="4" width="15.83203125" style="1" customWidth="1"/>
    <col min="5" max="5" width="18" style="1" customWidth="1"/>
    <col min="6" max="6" width="28.6640625" style="1" customWidth="1"/>
    <col min="7" max="7" width="18.83203125" style="1" customWidth="1"/>
    <col min="8" max="8" width="6.33203125" style="1" customWidth="1"/>
    <col min="9" max="9" width="4.83203125" style="1" customWidth="1"/>
    <col min="10" max="10" width="18.6640625" style="1" customWidth="1"/>
    <col min="11" max="11" width="15" style="1" customWidth="1"/>
    <col min="12" max="12" width="16" style="1" customWidth="1"/>
    <col min="13" max="13" width="15.1640625" style="1" customWidth="1"/>
    <col min="14" max="14" width="15.1640625" bestFit="1" customWidth="1"/>
  </cols>
  <sheetData>
    <row r="1" spans="1:14">
      <c r="A1" s="5" t="s">
        <v>36</v>
      </c>
      <c r="B1" s="5" t="s">
        <v>37</v>
      </c>
      <c r="C1" s="5" t="s">
        <v>38</v>
      </c>
      <c r="D1" s="5" t="s">
        <v>39</v>
      </c>
      <c r="E1" s="5" t="s">
        <v>40</v>
      </c>
      <c r="F1" s="5" t="s">
        <v>41</v>
      </c>
      <c r="G1" s="5" t="s">
        <v>42</v>
      </c>
      <c r="H1" s="5" t="s">
        <v>43</v>
      </c>
      <c r="I1" s="5" t="s">
        <v>44</v>
      </c>
      <c r="J1" s="5" t="s">
        <v>45</v>
      </c>
      <c r="K1" s="5" t="s">
        <v>46</v>
      </c>
      <c r="L1" s="5" t="s">
        <v>47</v>
      </c>
      <c r="M1" s="5" t="s">
        <v>48</v>
      </c>
      <c r="N1" s="5" t="s">
        <v>49</v>
      </c>
    </row>
    <row r="2" spans="1:14">
      <c r="A2" s="2" t="s">
        <v>50</v>
      </c>
      <c r="B2" s="2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H2" s="7" t="s">
        <v>56</v>
      </c>
      <c r="I2" s="7">
        <v>1</v>
      </c>
      <c r="L2" s="1" t="s">
        <v>57</v>
      </c>
      <c r="N2" s="1" t="s">
        <v>58</v>
      </c>
    </row>
    <row r="3" spans="1:14">
      <c r="A3" s="2" t="s">
        <v>59</v>
      </c>
      <c r="B3" s="2" t="s">
        <v>60</v>
      </c>
      <c r="C3" s="1" t="s">
        <v>52</v>
      </c>
      <c r="D3" s="1" t="s">
        <v>61</v>
      </c>
      <c r="E3" s="1" t="s">
        <v>62</v>
      </c>
      <c r="F3" s="1" t="s">
        <v>63</v>
      </c>
      <c r="H3" s="7" t="s">
        <v>56</v>
      </c>
      <c r="I3" s="7">
        <v>1</v>
      </c>
      <c r="L3" s="1" t="s">
        <v>57</v>
      </c>
      <c r="N3" s="1" t="s">
        <v>58</v>
      </c>
    </row>
    <row r="4" spans="1:14">
      <c r="A4" s="2" t="s">
        <v>64</v>
      </c>
      <c r="B4" s="2" t="s">
        <v>65</v>
      </c>
      <c r="C4" s="1" t="s">
        <v>66</v>
      </c>
      <c r="D4" s="1" t="s">
        <v>67</v>
      </c>
      <c r="E4" s="1" t="s">
        <v>68</v>
      </c>
      <c r="I4" s="1">
        <v>1</v>
      </c>
      <c r="L4" s="1" t="s">
        <v>57</v>
      </c>
      <c r="N4" s="1" t="s">
        <v>69</v>
      </c>
    </row>
    <row r="5" spans="1:14">
      <c r="A5" s="2" t="s">
        <v>70</v>
      </c>
      <c r="B5" s="2" t="s">
        <v>71</v>
      </c>
      <c r="C5" s="1" t="s">
        <v>66</v>
      </c>
      <c r="D5" s="1" t="s">
        <v>72</v>
      </c>
      <c r="E5" s="1" t="s">
        <v>73</v>
      </c>
      <c r="I5" s="1">
        <v>1</v>
      </c>
      <c r="L5" s="1" t="s">
        <v>57</v>
      </c>
      <c r="N5" s="1" t="s">
        <v>69</v>
      </c>
    </row>
    <row r="6" spans="1:14">
      <c r="A6" s="2" t="s">
        <v>74</v>
      </c>
      <c r="B6" s="2" t="s">
        <v>75</v>
      </c>
      <c r="C6" s="1" t="s">
        <v>76</v>
      </c>
      <c r="H6" s="7" t="s">
        <v>56</v>
      </c>
      <c r="I6" s="7">
        <v>1</v>
      </c>
      <c r="K6" s="1" t="s">
        <v>77</v>
      </c>
      <c r="L6" s="1" t="s">
        <v>57</v>
      </c>
      <c r="N6" s="1" t="s">
        <v>58</v>
      </c>
    </row>
    <row r="7" spans="1:14">
      <c r="A7" s="2" t="s">
        <v>78</v>
      </c>
      <c r="B7" s="2"/>
      <c r="C7" s="1" t="s">
        <v>76</v>
      </c>
      <c r="H7" s="7" t="s">
        <v>56</v>
      </c>
      <c r="I7" s="7">
        <v>1</v>
      </c>
      <c r="K7" s="1" t="s">
        <v>79</v>
      </c>
      <c r="L7" s="1" t="s">
        <v>57</v>
      </c>
      <c r="N7" s="1" t="s">
        <v>58</v>
      </c>
    </row>
    <row r="8" spans="1:14">
      <c r="A8" s="2" t="s">
        <v>80</v>
      </c>
      <c r="B8" s="2">
        <v>61300411121</v>
      </c>
      <c r="C8" s="1" t="s">
        <v>76</v>
      </c>
      <c r="H8" s="7" t="s">
        <v>56</v>
      </c>
      <c r="I8" s="7">
        <v>1</v>
      </c>
      <c r="K8" s="1" t="s">
        <v>79</v>
      </c>
      <c r="L8" s="1" t="s">
        <v>57</v>
      </c>
      <c r="N8" s="1" t="s">
        <v>58</v>
      </c>
    </row>
    <row r="9" spans="1:14">
      <c r="A9" s="2" t="s">
        <v>81</v>
      </c>
      <c r="B9" s="2" t="s">
        <v>82</v>
      </c>
      <c r="C9" s="1" t="s">
        <v>83</v>
      </c>
      <c r="H9" s="7" t="s">
        <v>56</v>
      </c>
      <c r="I9" s="7">
        <v>1</v>
      </c>
      <c r="K9" s="1" t="s">
        <v>84</v>
      </c>
      <c r="L9" s="1" t="s">
        <v>57</v>
      </c>
      <c r="N9" s="1" t="s">
        <v>58</v>
      </c>
    </row>
    <row r="10" spans="1:14">
      <c r="A10" s="2" t="s">
        <v>85</v>
      </c>
      <c r="B10" s="2">
        <v>61300211121</v>
      </c>
      <c r="C10" s="1" t="s">
        <v>83</v>
      </c>
      <c r="H10" s="7" t="s">
        <v>56</v>
      </c>
      <c r="I10" s="7">
        <v>1</v>
      </c>
      <c r="K10" s="1" t="s">
        <v>86</v>
      </c>
      <c r="L10" s="1" t="s">
        <v>57</v>
      </c>
      <c r="N10" s="1" t="s">
        <v>58</v>
      </c>
    </row>
    <row r="11" spans="1:14">
      <c r="A11" s="2" t="s">
        <v>87</v>
      </c>
      <c r="B11" s="2">
        <v>60900213421</v>
      </c>
      <c r="H11" s="7" t="s">
        <v>56</v>
      </c>
      <c r="I11" s="7">
        <v>1</v>
      </c>
      <c r="K11" s="1" t="s">
        <v>79</v>
      </c>
      <c r="N11" s="1"/>
    </row>
    <row r="12" spans="1:14" ht="10" customHeight="1">
      <c r="A12" s="4"/>
      <c r="B12" s="4"/>
      <c r="C12" s="5"/>
      <c r="D12" s="5"/>
      <c r="E12" s="5"/>
      <c r="F12" s="5"/>
      <c r="G12" s="5"/>
      <c r="H12" s="8"/>
      <c r="I12" s="8"/>
      <c r="J12" s="5"/>
      <c r="K12" s="5"/>
      <c r="L12" s="5"/>
      <c r="M12" s="5"/>
      <c r="N12" s="5"/>
    </row>
    <row r="13" spans="1:14" ht="18">
      <c r="A13" s="2" t="s">
        <v>88</v>
      </c>
      <c r="B13" s="2" t="s">
        <v>89</v>
      </c>
      <c r="C13" s="1" t="s">
        <v>90</v>
      </c>
      <c r="D13" s="1" t="s">
        <v>91</v>
      </c>
      <c r="E13" s="1" t="s">
        <v>92</v>
      </c>
      <c r="H13" s="7" t="s">
        <v>56</v>
      </c>
      <c r="I13" s="7">
        <v>3</v>
      </c>
      <c r="J13" s="1" t="s">
        <v>93</v>
      </c>
      <c r="K13" s="1" t="s">
        <v>94</v>
      </c>
      <c r="L13" s="1" t="s">
        <v>58</v>
      </c>
      <c r="M13" s="1" t="s">
        <v>95</v>
      </c>
      <c r="N13" s="1" t="s">
        <v>58</v>
      </c>
    </row>
    <row r="14" spans="1:14">
      <c r="A14" s="2" t="s">
        <v>96</v>
      </c>
      <c r="B14" s="2" t="s">
        <v>97</v>
      </c>
      <c r="C14" s="1" t="s">
        <v>90</v>
      </c>
      <c r="H14" s="7" t="s">
        <v>56</v>
      </c>
      <c r="I14" s="7">
        <v>3</v>
      </c>
      <c r="J14" s="1">
        <v>1608</v>
      </c>
      <c r="K14" s="1" t="s">
        <v>98</v>
      </c>
      <c r="L14" s="1" t="s">
        <v>58</v>
      </c>
      <c r="M14" s="1" t="s">
        <v>99</v>
      </c>
      <c r="N14" s="1" t="s">
        <v>58</v>
      </c>
    </row>
    <row r="15" spans="1:14">
      <c r="A15" s="2" t="s">
        <v>100</v>
      </c>
      <c r="B15" s="2" t="s">
        <v>101</v>
      </c>
      <c r="C15" s="1" t="s">
        <v>90</v>
      </c>
      <c r="D15" s="1" t="s">
        <v>102</v>
      </c>
      <c r="E15" s="1" t="s">
        <v>103</v>
      </c>
      <c r="H15" s="7" t="s">
        <v>56</v>
      </c>
      <c r="I15" s="7">
        <v>3</v>
      </c>
      <c r="K15" s="1" t="s">
        <v>104</v>
      </c>
      <c r="L15" s="1" t="s">
        <v>58</v>
      </c>
      <c r="M15" s="1" t="s">
        <v>105</v>
      </c>
      <c r="N15" s="1" t="s">
        <v>58</v>
      </c>
    </row>
    <row r="16" spans="1:14">
      <c r="A16" s="2" t="s">
        <v>106</v>
      </c>
      <c r="B16" s="2" t="s">
        <v>107</v>
      </c>
      <c r="C16" s="1" t="s">
        <v>76</v>
      </c>
      <c r="D16" s="1" t="s">
        <v>108</v>
      </c>
      <c r="E16" s="1" t="s">
        <v>109</v>
      </c>
      <c r="H16" s="7" t="s">
        <v>56</v>
      </c>
      <c r="I16" s="7">
        <v>1</v>
      </c>
      <c r="K16" s="1" t="s">
        <v>110</v>
      </c>
      <c r="L16" s="1" t="s">
        <v>58</v>
      </c>
      <c r="M16" s="1" t="s">
        <v>111</v>
      </c>
      <c r="N16" s="1" t="s">
        <v>58</v>
      </c>
    </row>
    <row r="17" spans="1:14">
      <c r="A17" s="2" t="s">
        <v>112</v>
      </c>
      <c r="B17" s="2" t="s">
        <v>113</v>
      </c>
      <c r="C17" s="1" t="s">
        <v>90</v>
      </c>
      <c r="H17" s="7" t="s">
        <v>56</v>
      </c>
      <c r="I17" s="7">
        <v>1</v>
      </c>
      <c r="J17" s="1" t="s">
        <v>114</v>
      </c>
      <c r="K17" s="1" t="s">
        <v>110</v>
      </c>
      <c r="L17" s="1" t="s">
        <v>58</v>
      </c>
      <c r="M17" s="1" t="s">
        <v>115</v>
      </c>
      <c r="N17" s="1" t="s">
        <v>58</v>
      </c>
    </row>
    <row r="18" spans="1:14">
      <c r="A18" s="2" t="s">
        <v>116</v>
      </c>
      <c r="B18" s="2" t="s">
        <v>117</v>
      </c>
      <c r="C18" s="1" t="s">
        <v>76</v>
      </c>
      <c r="D18" s="1" t="s">
        <v>118</v>
      </c>
      <c r="E18" s="1" t="s">
        <v>119</v>
      </c>
      <c r="H18" s="7" t="s">
        <v>56</v>
      </c>
      <c r="I18" s="7">
        <v>9</v>
      </c>
      <c r="L18" s="1" t="s">
        <v>58</v>
      </c>
      <c r="M18" s="1" t="s">
        <v>120</v>
      </c>
      <c r="N18" s="1" t="s">
        <v>58</v>
      </c>
    </row>
    <row r="19" spans="1:14">
      <c r="A19" s="2" t="s">
        <v>121</v>
      </c>
      <c r="B19" s="2" t="s">
        <v>122</v>
      </c>
      <c r="C19" s="1" t="s">
        <v>76</v>
      </c>
      <c r="D19" s="1" t="s">
        <v>123</v>
      </c>
      <c r="E19" s="1" t="s">
        <v>124</v>
      </c>
      <c r="H19" s="7" t="s">
        <v>56</v>
      </c>
      <c r="I19" s="7">
        <v>1</v>
      </c>
      <c r="L19" s="1" t="s">
        <v>58</v>
      </c>
      <c r="M19" s="1" t="s">
        <v>125</v>
      </c>
      <c r="N19" s="1" t="s">
        <v>58</v>
      </c>
    </row>
    <row r="20" spans="1:14">
      <c r="A20" s="2" t="s">
        <v>126</v>
      </c>
      <c r="B20" s="13" t="s">
        <v>127</v>
      </c>
      <c r="C20" s="1" t="s">
        <v>76</v>
      </c>
      <c r="H20" s="7" t="s">
        <v>56</v>
      </c>
      <c r="I20" s="7">
        <v>1</v>
      </c>
      <c r="K20" s="1" t="s">
        <v>128</v>
      </c>
      <c r="L20" s="1" t="s">
        <v>58</v>
      </c>
      <c r="M20" s="1" t="s">
        <v>129</v>
      </c>
      <c r="N20" s="1" t="s">
        <v>58</v>
      </c>
    </row>
    <row r="21" spans="1:14">
      <c r="A21" s="2" t="s">
        <v>74</v>
      </c>
      <c r="B21" s="2" t="s">
        <v>75</v>
      </c>
      <c r="C21" s="1" t="s">
        <v>76</v>
      </c>
      <c r="H21" s="7" t="s">
        <v>56</v>
      </c>
      <c r="I21" s="7">
        <v>1</v>
      </c>
      <c r="L21" s="1" t="s">
        <v>58</v>
      </c>
      <c r="M21" s="1" t="s">
        <v>130</v>
      </c>
      <c r="N21" s="1" t="s">
        <v>58</v>
      </c>
    </row>
    <row r="22" spans="1:14">
      <c r="A22" s="2" t="s">
        <v>131</v>
      </c>
      <c r="B22" s="2" t="s">
        <v>132</v>
      </c>
      <c r="C22" s="1" t="s">
        <v>76</v>
      </c>
      <c r="H22" s="7" t="s">
        <v>56</v>
      </c>
      <c r="I22" s="7">
        <v>1</v>
      </c>
      <c r="K22" s="1" t="s">
        <v>133</v>
      </c>
      <c r="L22" s="1" t="s">
        <v>58</v>
      </c>
      <c r="M22" s="1" t="s">
        <v>34</v>
      </c>
      <c r="N22" s="1" t="s">
        <v>58</v>
      </c>
    </row>
    <row r="23" spans="1:14">
      <c r="A23" s="2" t="s">
        <v>134</v>
      </c>
      <c r="B23" s="2" t="s">
        <v>135</v>
      </c>
      <c r="C23" s="1" t="s">
        <v>76</v>
      </c>
      <c r="H23" s="7" t="s">
        <v>56</v>
      </c>
      <c r="I23" s="7">
        <v>1</v>
      </c>
      <c r="K23" s="1" t="s">
        <v>133</v>
      </c>
      <c r="L23" s="1" t="s">
        <v>58</v>
      </c>
      <c r="M23" s="1" t="s">
        <v>136</v>
      </c>
      <c r="N23" s="1"/>
    </row>
    <row r="24" spans="1:14">
      <c r="A24" s="2" t="s">
        <v>137</v>
      </c>
      <c r="B24" s="2" t="s">
        <v>138</v>
      </c>
      <c r="C24" s="1" t="s">
        <v>76</v>
      </c>
      <c r="H24" s="7" t="s">
        <v>56</v>
      </c>
      <c r="I24" s="7">
        <v>2</v>
      </c>
      <c r="K24" s="1" t="s">
        <v>139</v>
      </c>
      <c r="L24" s="1" t="s">
        <v>58</v>
      </c>
      <c r="M24" s="1" t="s">
        <v>140</v>
      </c>
      <c r="N24" s="1" t="s">
        <v>58</v>
      </c>
    </row>
    <row r="25" spans="1:14">
      <c r="A25" s="2" t="s">
        <v>141</v>
      </c>
      <c r="B25" s="2">
        <v>61300211121</v>
      </c>
      <c r="C25" s="1" t="s">
        <v>76</v>
      </c>
      <c r="H25" s="7" t="s">
        <v>56</v>
      </c>
      <c r="I25" s="7">
        <v>1</v>
      </c>
      <c r="K25" s="1" t="s">
        <v>79</v>
      </c>
      <c r="L25" s="1" t="s">
        <v>58</v>
      </c>
      <c r="M25" s="1" t="s">
        <v>142</v>
      </c>
      <c r="N25" s="1" t="s">
        <v>58</v>
      </c>
    </row>
    <row r="26" spans="1:14">
      <c r="A26" s="2" t="s">
        <v>143</v>
      </c>
      <c r="B26" s="2" t="s">
        <v>144</v>
      </c>
      <c r="C26" s="1" t="s">
        <v>90</v>
      </c>
      <c r="H26" s="7" t="s">
        <v>56</v>
      </c>
      <c r="I26" s="7">
        <v>2</v>
      </c>
      <c r="J26" s="1">
        <v>1206</v>
      </c>
      <c r="K26" s="1" t="s">
        <v>145</v>
      </c>
      <c r="L26" s="1" t="s">
        <v>58</v>
      </c>
      <c r="M26" s="1" t="s">
        <v>146</v>
      </c>
      <c r="N26" s="1" t="s">
        <v>58</v>
      </c>
    </row>
    <row r="27" spans="1:14">
      <c r="A27" s="2" t="s">
        <v>147</v>
      </c>
      <c r="B27" s="2" t="s">
        <v>148</v>
      </c>
      <c r="C27" s="1" t="s">
        <v>90</v>
      </c>
      <c r="H27" s="6" t="s">
        <v>56</v>
      </c>
      <c r="I27" s="6">
        <v>1</v>
      </c>
      <c r="J27" s="1">
        <v>1206</v>
      </c>
      <c r="K27" s="1" t="s">
        <v>145</v>
      </c>
      <c r="L27" s="1" t="s">
        <v>58</v>
      </c>
      <c r="M27" s="1" t="s">
        <v>149</v>
      </c>
      <c r="N27" s="1" t="s">
        <v>58</v>
      </c>
    </row>
    <row r="28" spans="1:14">
      <c r="A28" s="2" t="s">
        <v>150</v>
      </c>
      <c r="B28" s="2" t="s">
        <v>151</v>
      </c>
      <c r="C28" s="1" t="s">
        <v>90</v>
      </c>
      <c r="H28" s="6" t="s">
        <v>56</v>
      </c>
      <c r="I28" s="6">
        <v>1</v>
      </c>
      <c r="J28" s="1" t="s">
        <v>152</v>
      </c>
      <c r="K28" s="1" t="s">
        <v>153</v>
      </c>
      <c r="M28" s="1" t="s">
        <v>154</v>
      </c>
      <c r="N28" s="1" t="s">
        <v>58</v>
      </c>
    </row>
    <row r="29" spans="1:14" ht="10" customHeight="1">
      <c r="A29" s="4"/>
      <c r="B29" s="4"/>
      <c r="C29" s="5"/>
      <c r="D29" s="5"/>
      <c r="E29" s="5"/>
      <c r="F29" s="5"/>
      <c r="G29" s="5"/>
      <c r="H29" s="8"/>
      <c r="I29" s="8"/>
      <c r="J29" s="5"/>
      <c r="K29" s="5"/>
      <c r="L29" s="5"/>
      <c r="M29" s="5"/>
      <c r="N29" s="5"/>
    </row>
    <row r="30" spans="1:14" ht="18">
      <c r="A30" s="2" t="s">
        <v>155</v>
      </c>
      <c r="B30" s="2" t="s">
        <v>156</v>
      </c>
      <c r="C30" s="1" t="s">
        <v>90</v>
      </c>
      <c r="D30" s="1" t="s">
        <v>157</v>
      </c>
      <c r="F30" s="1" t="s">
        <v>158</v>
      </c>
      <c r="H30" s="7" t="s">
        <v>56</v>
      </c>
      <c r="I30" s="7">
        <v>1</v>
      </c>
      <c r="J30" s="1" t="s">
        <v>159</v>
      </c>
      <c r="L30" s="1" t="s">
        <v>58</v>
      </c>
      <c r="M30" s="1" t="s">
        <v>160</v>
      </c>
      <c r="N30" s="1" t="s">
        <v>58</v>
      </c>
    </row>
    <row r="31" spans="1:14">
      <c r="A31" s="2" t="s">
        <v>161</v>
      </c>
      <c r="B31" s="2" t="s">
        <v>162</v>
      </c>
      <c r="C31" s="1" t="s">
        <v>90</v>
      </c>
      <c r="F31" s="1" t="s">
        <v>119</v>
      </c>
      <c r="G31" s="1" t="s">
        <v>163</v>
      </c>
      <c r="H31" s="7" t="s">
        <v>56</v>
      </c>
      <c r="I31" s="7">
        <v>1</v>
      </c>
      <c r="J31" s="9">
        <v>1812</v>
      </c>
      <c r="K31" s="1" t="s">
        <v>164</v>
      </c>
      <c r="L31" s="1" t="s">
        <v>58</v>
      </c>
      <c r="M31" s="1" t="s">
        <v>165</v>
      </c>
      <c r="N31" s="1" t="s">
        <v>58</v>
      </c>
    </row>
    <row r="32" spans="1:14">
      <c r="A32" s="2" t="s">
        <v>166</v>
      </c>
      <c r="B32" s="2" t="s">
        <v>167</v>
      </c>
      <c r="C32" s="1" t="s">
        <v>90</v>
      </c>
      <c r="G32" s="1" t="s">
        <v>168</v>
      </c>
      <c r="H32" s="7" t="s">
        <v>56</v>
      </c>
      <c r="I32" s="7">
        <v>1</v>
      </c>
      <c r="J32" s="9">
        <v>1206</v>
      </c>
      <c r="K32" s="1" t="s">
        <v>164</v>
      </c>
      <c r="L32" s="1" t="s">
        <v>58</v>
      </c>
      <c r="M32" s="1" t="s">
        <v>169</v>
      </c>
      <c r="N32" s="1" t="s">
        <v>58</v>
      </c>
    </row>
    <row r="33" spans="1:14">
      <c r="A33" s="2" t="s">
        <v>170</v>
      </c>
      <c r="B33" s="2" t="s">
        <v>171</v>
      </c>
      <c r="C33" s="1" t="s">
        <v>76</v>
      </c>
      <c r="H33" s="7" t="s">
        <v>56</v>
      </c>
      <c r="I33" s="7">
        <v>1</v>
      </c>
      <c r="J33" s="9"/>
      <c r="K33" s="1" t="s">
        <v>172</v>
      </c>
      <c r="L33" s="1" t="s">
        <v>58</v>
      </c>
      <c r="M33" s="1" t="s">
        <v>173</v>
      </c>
      <c r="N33" s="1" t="s">
        <v>58</v>
      </c>
    </row>
    <row r="34" spans="1:14">
      <c r="A34" s="2" t="s">
        <v>174</v>
      </c>
      <c r="B34" s="2" t="s">
        <v>175</v>
      </c>
      <c r="C34" s="1" t="s">
        <v>90</v>
      </c>
      <c r="H34" s="7" t="s">
        <v>56</v>
      </c>
      <c r="I34" s="7">
        <v>1</v>
      </c>
      <c r="J34" s="9"/>
      <c r="K34" s="1" t="s">
        <v>176</v>
      </c>
      <c r="L34" s="1" t="s">
        <v>58</v>
      </c>
      <c r="M34" s="1" t="s">
        <v>177</v>
      </c>
      <c r="N34" s="1" t="s">
        <v>58</v>
      </c>
    </row>
    <row r="35" spans="1:14">
      <c r="A35" s="2" t="s">
        <v>150</v>
      </c>
      <c r="B35" s="3" t="s">
        <v>178</v>
      </c>
      <c r="C35" s="1" t="s">
        <v>90</v>
      </c>
      <c r="H35" s="6" t="s">
        <v>56</v>
      </c>
      <c r="I35" s="6">
        <v>1</v>
      </c>
      <c r="K35" s="1" t="s">
        <v>179</v>
      </c>
      <c r="L35" s="1" t="s">
        <v>58</v>
      </c>
      <c r="M35" s="1" t="s">
        <v>180</v>
      </c>
      <c r="N35" s="1" t="s">
        <v>58</v>
      </c>
    </row>
    <row r="36" spans="1:14">
      <c r="A36" s="2" t="s">
        <v>181</v>
      </c>
      <c r="B36" s="2" t="s">
        <v>182</v>
      </c>
      <c r="C36" s="1" t="s">
        <v>90</v>
      </c>
      <c r="H36" s="6" t="s">
        <v>56</v>
      </c>
      <c r="I36" s="6">
        <v>1</v>
      </c>
      <c r="M36" s="1" t="s">
        <v>183</v>
      </c>
      <c r="N36" s="1" t="s">
        <v>58</v>
      </c>
    </row>
    <row r="37" spans="1:14" ht="10" customHeight="1">
      <c r="A37" s="4"/>
      <c r="B37" s="4"/>
      <c r="C37" s="5"/>
      <c r="D37" s="5"/>
      <c r="E37" s="5"/>
      <c r="F37" s="5"/>
      <c r="G37" s="5"/>
      <c r="H37" s="8"/>
      <c r="I37" s="8"/>
      <c r="J37" s="5"/>
      <c r="K37" s="5"/>
      <c r="L37" s="5"/>
      <c r="M37" s="5"/>
      <c r="N37" s="5"/>
    </row>
    <row r="38" spans="1:14">
      <c r="A38" s="2" t="s">
        <v>184</v>
      </c>
      <c r="B38" s="2" t="s">
        <v>185</v>
      </c>
      <c r="C38" s="1" t="s">
        <v>90</v>
      </c>
      <c r="D38" s="1" t="s">
        <v>186</v>
      </c>
      <c r="F38" s="1" t="s">
        <v>187</v>
      </c>
      <c r="H38" s="7" t="s">
        <v>56</v>
      </c>
      <c r="I38" s="7">
        <v>1</v>
      </c>
      <c r="J38" s="1" t="s">
        <v>188</v>
      </c>
      <c r="L38" s="1" t="s">
        <v>58</v>
      </c>
      <c r="M38" s="1" t="s">
        <v>189</v>
      </c>
      <c r="N38" s="1" t="s">
        <v>58</v>
      </c>
    </row>
    <row r="39" spans="1:14">
      <c r="A39" s="2" t="s">
        <v>190</v>
      </c>
      <c r="B39" s="2" t="s">
        <v>191</v>
      </c>
      <c r="C39" s="1" t="s">
        <v>90</v>
      </c>
      <c r="H39" s="6" t="s">
        <v>56</v>
      </c>
      <c r="I39" s="6">
        <v>1</v>
      </c>
      <c r="J39" s="1">
        <v>1508</v>
      </c>
      <c r="K39" s="1" t="s">
        <v>98</v>
      </c>
      <c r="L39" s="1" t="s">
        <v>58</v>
      </c>
      <c r="M39" s="1" t="s">
        <v>192</v>
      </c>
      <c r="N39" s="1" t="s">
        <v>58</v>
      </c>
    </row>
    <row r="40" spans="1:14">
      <c r="A40" s="2" t="s">
        <v>193</v>
      </c>
      <c r="B40" s="2" t="s">
        <v>194</v>
      </c>
      <c r="C40" s="1" t="s">
        <v>90</v>
      </c>
      <c r="H40" s="6" t="s">
        <v>56</v>
      </c>
      <c r="I40" s="6">
        <v>2</v>
      </c>
      <c r="J40" s="1">
        <v>402</v>
      </c>
      <c r="K40" s="1" t="s">
        <v>195</v>
      </c>
      <c r="L40" s="1" t="s">
        <v>58</v>
      </c>
      <c r="M40" s="1" t="s">
        <v>196</v>
      </c>
      <c r="N40" s="1" t="s">
        <v>58</v>
      </c>
    </row>
    <row r="41" spans="1:14">
      <c r="A41" s="2" t="s">
        <v>197</v>
      </c>
      <c r="B41" s="2" t="s">
        <v>198</v>
      </c>
      <c r="C41" s="1" t="s">
        <v>90</v>
      </c>
      <c r="H41" s="6" t="s">
        <v>56</v>
      </c>
      <c r="I41" s="6">
        <v>1</v>
      </c>
      <c r="K41" s="1" t="s">
        <v>195</v>
      </c>
      <c r="L41" s="1" t="s">
        <v>58</v>
      </c>
      <c r="M41" s="1" t="s">
        <v>199</v>
      </c>
      <c r="N41" s="1" t="s">
        <v>58</v>
      </c>
    </row>
    <row r="42" spans="1:14">
      <c r="A42" s="2"/>
      <c r="B42" s="2"/>
      <c r="H42" s="6"/>
      <c r="I42" s="6"/>
      <c r="N42" s="1"/>
    </row>
  </sheetData>
  <hyperlinks>
    <hyperlink ref="H38" r:id="rId1" xr:uid="{124F4ED1-3A78-3744-BD51-9B75DA1B06B2}"/>
    <hyperlink ref="H15" r:id="rId2" xr:uid="{E33EADFA-93EC-2F44-92FD-6EA35E0DC75F}"/>
    <hyperlink ref="H13" r:id="rId3" xr:uid="{FDBE5ED7-078D-4641-98E5-D264A5F1DAB2}"/>
    <hyperlink ref="H30" r:id="rId4" xr:uid="{92EDEC2A-44AD-CC4F-B4DB-96493100809F}"/>
    <hyperlink ref="H16" r:id="rId5" xr:uid="{E6112D1E-CE30-C84C-AF8A-DAD77B877FF5}"/>
    <hyperlink ref="H3" r:id="rId6" xr:uid="{73733C59-7503-2C46-ACB1-08F648544C9A}"/>
    <hyperlink ref="H2" r:id="rId7" xr:uid="{86429057-90A7-304C-8B4C-737D2B021E32}"/>
    <hyperlink ref="H18" r:id="rId8" xr:uid="{D0679998-FF63-F74C-882D-81CDC58D9A6D}"/>
    <hyperlink ref="H22" r:id="rId9" xr:uid="{8C9F08B7-EC88-B74C-BE61-9673224AD802}"/>
    <hyperlink ref="H8" r:id="rId10" xr:uid="{D15ACE17-4958-504C-8BD7-9ADB8F614290}"/>
    <hyperlink ref="H24" r:id="rId11" xr:uid="{7DABE4DF-927E-314E-A187-8D3A48FDF04A}"/>
    <hyperlink ref="H39" r:id="rId12" xr:uid="{8B69E036-07AB-4C01-B5EA-FD5D415B87D1}"/>
    <hyperlink ref="H6" r:id="rId13" xr:uid="{E5569362-45BC-40CE-BDEB-BE8EB25DA8AF}"/>
    <hyperlink ref="H23" r:id="rId14" xr:uid="{AC80FDA9-A437-4433-9DE7-CFACF4D4429F}"/>
    <hyperlink ref="H9" r:id="rId15" xr:uid="{DE4FAF28-0BC9-4B36-8F73-784C07AF0127}"/>
    <hyperlink ref="H10" r:id="rId16" xr:uid="{274B9775-9E77-4970-A538-1F8172EF7D39}"/>
    <hyperlink ref="H7" r:id="rId17" xr:uid="{57F95D48-078C-472B-B93F-F5F1D816CBD3}"/>
    <hyperlink ref="H19" r:id="rId18" xr:uid="{12EAB985-5776-4ED2-A949-AA62298D6E25}"/>
    <hyperlink ref="H17" r:id="rId19" xr:uid="{C48907F2-AF86-425B-8627-EADCD2D3555F}"/>
    <hyperlink ref="H31" r:id="rId20" xr:uid="{1665C96C-F1B3-4F32-86C6-A91A087884EC}"/>
    <hyperlink ref="H32" r:id="rId21" xr:uid="{0BFEA5F3-7C30-4F32-AFB9-047EFF3EA553}"/>
    <hyperlink ref="H40" r:id="rId22" xr:uid="{44C767AC-AC9A-4898-B9AE-1592D58F7A17}"/>
    <hyperlink ref="H33" r:id="rId23" xr:uid="{A8C10474-2EE3-43AA-A03A-83577CBCF235}"/>
    <hyperlink ref="H34" r:id="rId24" xr:uid="{CDBDF746-0CF4-4EB6-9E28-3A17101E9E8E}"/>
    <hyperlink ref="H25" r:id="rId25" xr:uid="{5C10A712-9972-4293-A9F0-242B94B81E51}"/>
    <hyperlink ref="H35" r:id="rId26" xr:uid="{148FEE07-3530-41DB-ACB4-FA73E3BBCB7F}"/>
    <hyperlink ref="H20" r:id="rId27" xr:uid="{45B8B2A6-C90A-4396-B5F2-3556A30DE9B3}"/>
    <hyperlink ref="H27" r:id="rId28" xr:uid="{5E4876D6-4AFE-493B-8D7B-5B4117FDC150}"/>
    <hyperlink ref="H26" r:id="rId29" xr:uid="{CC6B8B22-64FF-4A18-AF72-E364E0866F6F}"/>
    <hyperlink ref="H28" r:id="rId30" xr:uid="{30C48CB6-5389-C544-AEB8-847B42D1170D}"/>
    <hyperlink ref="H14" r:id="rId31" xr:uid="{818E04B8-B590-4C39-A751-2FA7BC7E45D7}"/>
    <hyperlink ref="H21" r:id="rId32" xr:uid="{3BD9CD20-38A3-6248-969F-A3E6B35ABB19}"/>
    <hyperlink ref="H41" r:id="rId33" xr:uid="{DEAB231D-2280-41FB-A0C5-C214241177A3}"/>
    <hyperlink ref="H36" r:id="rId34" xr:uid="{34B20A0F-DE30-6145-BE40-921CCA30A1A4}"/>
    <hyperlink ref="H11" r:id="rId35" xr:uid="{AD0048F4-DED7-0C4C-9264-021031D12659}"/>
  </hyperlinks>
  <pageMargins left="0.7" right="0.7" top="0.75" bottom="0.75" header="0.3" footer="0.3"/>
  <pageSetup orientation="portrait" horizontalDpi="0" verticalDpi="0"/>
  <legacyDrawing r:id="rId36"/>
  <tableParts count="1">
    <tablePart r:id="rId3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7DDBE-481B-8D4D-B2FF-804FF97B9A22}">
  <dimension ref="B2:E54"/>
  <sheetViews>
    <sheetView zoomScale="236" zoomScaleNormal="136" workbookViewId="0">
      <pane ySplit="3" topLeftCell="A4" activePane="bottomLeft" state="frozen"/>
      <selection pane="bottomLeft" activeCell="A12" sqref="A12:XFD13"/>
    </sheetView>
  </sheetViews>
  <sheetFormatPr baseColWidth="10" defaultColWidth="11" defaultRowHeight="16"/>
  <cols>
    <col min="2" max="2" width="11.6640625" style="15" bestFit="1" customWidth="1"/>
    <col min="3" max="3" width="5.5" style="1" bestFit="1" customWidth="1"/>
    <col min="4" max="4" width="15" style="1" customWidth="1"/>
    <col min="5" max="5" width="48.33203125" style="16" customWidth="1"/>
  </cols>
  <sheetData>
    <row r="2" spans="2:5" ht="13" customHeight="1">
      <c r="B2" s="56" t="s">
        <v>250</v>
      </c>
      <c r="C2" s="56"/>
      <c r="D2" s="56"/>
      <c r="E2" s="56"/>
    </row>
    <row r="3" spans="2:5" ht="13" customHeight="1">
      <c r="B3" s="17" t="s">
        <v>7</v>
      </c>
      <c r="C3" s="18" t="s">
        <v>251</v>
      </c>
      <c r="D3" s="18" t="s">
        <v>252</v>
      </c>
      <c r="E3" s="19" t="s">
        <v>253</v>
      </c>
    </row>
    <row r="4" spans="2:5" ht="11" customHeight="1">
      <c r="B4" s="54" t="s">
        <v>254</v>
      </c>
      <c r="C4" s="21">
        <v>1</v>
      </c>
      <c r="D4" s="22" t="s">
        <v>255</v>
      </c>
      <c r="E4" s="55" t="s">
        <v>256</v>
      </c>
    </row>
    <row r="5" spans="2:5" ht="11" customHeight="1">
      <c r="B5" s="54"/>
      <c r="C5" s="21">
        <v>2</v>
      </c>
      <c r="D5" s="21" t="s">
        <v>12</v>
      </c>
      <c r="E5" s="55"/>
    </row>
    <row r="6" spans="2:5" ht="11" customHeight="1">
      <c r="B6" s="57" t="s">
        <v>257</v>
      </c>
      <c r="C6" s="25">
        <v>1</v>
      </c>
      <c r="D6" s="26" t="s">
        <v>258</v>
      </c>
      <c r="E6" s="58" t="s">
        <v>259</v>
      </c>
    </row>
    <row r="7" spans="2:5" ht="11" customHeight="1">
      <c r="B7" s="57"/>
      <c r="C7" s="25">
        <v>2</v>
      </c>
      <c r="D7" s="25" t="s">
        <v>12</v>
      </c>
      <c r="E7" s="58"/>
    </row>
    <row r="8" spans="2:5" ht="11" customHeight="1">
      <c r="B8" s="54" t="s">
        <v>260</v>
      </c>
      <c r="C8" s="21">
        <v>1</v>
      </c>
      <c r="D8" s="22" t="s">
        <v>261</v>
      </c>
      <c r="E8" s="55" t="s">
        <v>262</v>
      </c>
    </row>
    <row r="9" spans="2:5" ht="11" customHeight="1">
      <c r="B9" s="54"/>
      <c r="C9" s="21">
        <v>2</v>
      </c>
      <c r="D9" s="21" t="s">
        <v>12</v>
      </c>
      <c r="E9" s="55"/>
    </row>
    <row r="10" spans="2:5" ht="11" customHeight="1">
      <c r="B10" s="57" t="s">
        <v>263</v>
      </c>
      <c r="C10" s="25">
        <v>1</v>
      </c>
      <c r="D10" s="26" t="s">
        <v>255</v>
      </c>
      <c r="E10" s="58" t="s">
        <v>264</v>
      </c>
    </row>
    <row r="11" spans="2:5" ht="11" customHeight="1">
      <c r="B11" s="57"/>
      <c r="C11" s="25">
        <v>2</v>
      </c>
      <c r="D11" s="25" t="s">
        <v>12</v>
      </c>
      <c r="E11" s="58"/>
    </row>
    <row r="12" spans="2:5" ht="11" customHeight="1">
      <c r="B12" s="54" t="s">
        <v>265</v>
      </c>
      <c r="C12" s="21">
        <v>1</v>
      </c>
      <c r="D12" s="22" t="s">
        <v>258</v>
      </c>
      <c r="E12" s="55" t="s">
        <v>266</v>
      </c>
    </row>
    <row r="13" spans="2:5" ht="11" customHeight="1">
      <c r="B13" s="54"/>
      <c r="C13" s="21">
        <v>2</v>
      </c>
      <c r="D13" s="21" t="s">
        <v>12</v>
      </c>
      <c r="E13" s="55"/>
    </row>
    <row r="14" spans="2:5" ht="11" customHeight="1">
      <c r="B14" s="57" t="s">
        <v>267</v>
      </c>
      <c r="C14" s="25">
        <v>1</v>
      </c>
      <c r="D14" s="26" t="s">
        <v>261</v>
      </c>
      <c r="E14" s="58" t="s">
        <v>268</v>
      </c>
    </row>
    <row r="15" spans="2:5" ht="11" customHeight="1">
      <c r="B15" s="57"/>
      <c r="C15" s="25">
        <v>2</v>
      </c>
      <c r="D15" s="25" t="s">
        <v>12</v>
      </c>
      <c r="E15" s="58"/>
    </row>
    <row r="16" spans="2:5" ht="11" customHeight="1">
      <c r="B16" s="54" t="s">
        <v>10</v>
      </c>
      <c r="C16" s="21">
        <v>1</v>
      </c>
      <c r="D16" s="22" t="s">
        <v>11</v>
      </c>
      <c r="E16" s="55" t="s">
        <v>269</v>
      </c>
    </row>
    <row r="17" spans="2:5" ht="11" customHeight="1">
      <c r="B17" s="54"/>
      <c r="C17" s="21">
        <v>2</v>
      </c>
      <c r="D17" s="21" t="s">
        <v>12</v>
      </c>
      <c r="E17" s="55"/>
    </row>
    <row r="18" spans="2:5" ht="11" customHeight="1">
      <c r="B18" s="57" t="s">
        <v>13</v>
      </c>
      <c r="C18" s="25">
        <v>1</v>
      </c>
      <c r="D18" s="26" t="s">
        <v>14</v>
      </c>
      <c r="E18" s="58" t="s">
        <v>270</v>
      </c>
    </row>
    <row r="19" spans="2:5" ht="11" customHeight="1">
      <c r="B19" s="57"/>
      <c r="C19" s="25">
        <v>2</v>
      </c>
      <c r="D19" s="25" t="s">
        <v>12</v>
      </c>
      <c r="E19" s="58"/>
    </row>
    <row r="20" spans="2:5" ht="11" customHeight="1">
      <c r="B20" s="54" t="s">
        <v>15</v>
      </c>
      <c r="C20" s="21">
        <v>1</v>
      </c>
      <c r="D20" s="22" t="s">
        <v>16</v>
      </c>
      <c r="E20" s="55" t="s">
        <v>271</v>
      </c>
    </row>
    <row r="21" spans="2:5" ht="11" customHeight="1">
      <c r="B21" s="54"/>
      <c r="C21" s="21">
        <v>2</v>
      </c>
      <c r="D21" s="21" t="s">
        <v>12</v>
      </c>
      <c r="E21" s="55"/>
    </row>
    <row r="22" spans="2:5" ht="11" customHeight="1">
      <c r="B22" s="57" t="s">
        <v>125</v>
      </c>
      <c r="C22" s="25">
        <v>1</v>
      </c>
      <c r="D22" s="26" t="s">
        <v>255</v>
      </c>
      <c r="E22" s="28" t="s">
        <v>272</v>
      </c>
    </row>
    <row r="23" spans="2:5" ht="11" customHeight="1">
      <c r="B23" s="57"/>
      <c r="C23" s="25">
        <v>2</v>
      </c>
      <c r="D23" s="25" t="s">
        <v>12</v>
      </c>
      <c r="E23" s="28" t="s">
        <v>273</v>
      </c>
    </row>
    <row r="24" spans="2:5" ht="11" customHeight="1">
      <c r="B24" s="54" t="s">
        <v>34</v>
      </c>
      <c r="C24" s="21">
        <v>1</v>
      </c>
      <c r="D24" s="21" t="s">
        <v>12</v>
      </c>
      <c r="E24" s="23"/>
    </row>
    <row r="25" spans="2:5" ht="11" customHeight="1">
      <c r="B25" s="54"/>
      <c r="C25" s="21">
        <v>2</v>
      </c>
      <c r="D25" s="22" t="s">
        <v>261</v>
      </c>
      <c r="E25" s="23" t="s">
        <v>274</v>
      </c>
    </row>
    <row r="26" spans="2:5" ht="11" customHeight="1">
      <c r="B26" s="54"/>
      <c r="C26" s="21">
        <v>3</v>
      </c>
      <c r="D26" s="21" t="s">
        <v>18</v>
      </c>
      <c r="E26" s="23" t="s">
        <v>275</v>
      </c>
    </row>
    <row r="27" spans="2:5" ht="11" customHeight="1">
      <c r="B27" s="54"/>
      <c r="C27" s="21">
        <v>4</v>
      </c>
      <c r="D27" s="21" t="s">
        <v>19</v>
      </c>
      <c r="E27" s="23" t="s">
        <v>276</v>
      </c>
    </row>
    <row r="28" spans="2:5" ht="11" customHeight="1">
      <c r="B28" s="57" t="s">
        <v>136</v>
      </c>
      <c r="C28" s="25">
        <v>1</v>
      </c>
      <c r="D28" s="60" t="s">
        <v>277</v>
      </c>
      <c r="E28" s="58" t="s">
        <v>278</v>
      </c>
    </row>
    <row r="29" spans="2:5" ht="11" customHeight="1">
      <c r="B29" s="57"/>
      <c r="C29" s="25">
        <v>2</v>
      </c>
      <c r="D29" s="61"/>
      <c r="E29" s="58"/>
    </row>
    <row r="30" spans="2:5" ht="11" customHeight="1">
      <c r="B30" s="54" t="s">
        <v>17</v>
      </c>
      <c r="C30" s="21">
        <v>1</v>
      </c>
      <c r="D30" s="21" t="s">
        <v>18</v>
      </c>
      <c r="E30" s="23" t="s">
        <v>279</v>
      </c>
    </row>
    <row r="31" spans="2:5" ht="11" customHeight="1">
      <c r="B31" s="54"/>
      <c r="C31" s="21">
        <v>2</v>
      </c>
      <c r="D31" s="21" t="s">
        <v>19</v>
      </c>
      <c r="E31" s="23" t="s">
        <v>280</v>
      </c>
    </row>
    <row r="32" spans="2:5" ht="11" customHeight="1">
      <c r="B32" s="54"/>
      <c r="C32" s="21">
        <v>3</v>
      </c>
      <c r="D32" s="21" t="s">
        <v>20</v>
      </c>
      <c r="E32" s="23" t="s">
        <v>281</v>
      </c>
    </row>
    <row r="33" spans="2:5" ht="11" customHeight="1">
      <c r="B33" s="54"/>
      <c r="C33" s="21">
        <v>4</v>
      </c>
      <c r="D33" s="21" t="s">
        <v>12</v>
      </c>
      <c r="E33" s="23"/>
    </row>
    <row r="34" spans="2:5" ht="11" customHeight="1">
      <c r="B34" s="54"/>
      <c r="C34" s="21">
        <v>5</v>
      </c>
      <c r="D34" s="21" t="s">
        <v>21</v>
      </c>
      <c r="E34" s="23" t="s">
        <v>282</v>
      </c>
    </row>
    <row r="35" spans="2:5" ht="11" customHeight="1">
      <c r="B35" s="54"/>
      <c r="C35" s="21">
        <v>6</v>
      </c>
      <c r="D35" s="21" t="s">
        <v>22</v>
      </c>
      <c r="E35" s="23" t="s">
        <v>283</v>
      </c>
    </row>
    <row r="36" spans="2:5" ht="11" customHeight="1">
      <c r="B36" s="54"/>
      <c r="C36" s="21">
        <v>7</v>
      </c>
      <c r="D36" s="21" t="s">
        <v>23</v>
      </c>
      <c r="E36" s="23" t="s">
        <v>284</v>
      </c>
    </row>
    <row r="37" spans="2:5" ht="11" customHeight="1">
      <c r="B37" s="54"/>
      <c r="C37" s="21">
        <v>8</v>
      </c>
      <c r="D37" s="21" t="s">
        <v>12</v>
      </c>
      <c r="E37" s="23"/>
    </row>
    <row r="38" spans="2:5" ht="11" customHeight="1">
      <c r="B38" s="54"/>
      <c r="C38" s="21">
        <v>9</v>
      </c>
      <c r="D38" s="21" t="s">
        <v>24</v>
      </c>
      <c r="E38" s="23" t="s">
        <v>285</v>
      </c>
    </row>
    <row r="39" spans="2:5" ht="11" customHeight="1">
      <c r="B39" s="54"/>
      <c r="C39" s="21">
        <v>10</v>
      </c>
      <c r="D39" s="21" t="s">
        <v>12</v>
      </c>
      <c r="E39" s="23"/>
    </row>
    <row r="40" spans="2:5" ht="11" customHeight="1">
      <c r="B40" s="57" t="s">
        <v>25</v>
      </c>
      <c r="C40" s="25">
        <v>1</v>
      </c>
      <c r="D40" s="25" t="s">
        <v>26</v>
      </c>
      <c r="E40" s="27" t="s">
        <v>286</v>
      </c>
    </row>
    <row r="41" spans="2:5" ht="11" customHeight="1">
      <c r="B41" s="57"/>
      <c r="C41" s="25">
        <v>2</v>
      </c>
      <c r="D41" s="25" t="s">
        <v>27</v>
      </c>
      <c r="E41" s="27" t="s">
        <v>287</v>
      </c>
    </row>
    <row r="42" spans="2:5" ht="11" customHeight="1">
      <c r="B42" s="57"/>
      <c r="C42" s="25">
        <v>3</v>
      </c>
      <c r="D42" s="25" t="s">
        <v>28</v>
      </c>
      <c r="E42" s="27" t="s">
        <v>288</v>
      </c>
    </row>
    <row r="43" spans="2:5" ht="11" customHeight="1">
      <c r="B43" s="57"/>
      <c r="C43" s="25">
        <v>4</v>
      </c>
      <c r="D43" s="25" t="s">
        <v>12</v>
      </c>
      <c r="E43" s="27"/>
    </row>
    <row r="44" spans="2:5" ht="11" customHeight="1">
      <c r="B44" s="57"/>
      <c r="C44" s="25">
        <v>5</v>
      </c>
      <c r="D44" s="25" t="s">
        <v>29</v>
      </c>
      <c r="E44" s="27" t="s">
        <v>289</v>
      </c>
    </row>
    <row r="45" spans="2:5" ht="11" customHeight="1">
      <c r="B45" s="57"/>
      <c r="C45" s="25">
        <v>6</v>
      </c>
      <c r="D45" s="25" t="s">
        <v>30</v>
      </c>
      <c r="E45" s="27" t="s">
        <v>290</v>
      </c>
    </row>
    <row r="46" spans="2:5" ht="11" customHeight="1">
      <c r="B46" s="57"/>
      <c r="C46" s="25">
        <v>7</v>
      </c>
      <c r="D46" s="25" t="s">
        <v>31</v>
      </c>
      <c r="E46" s="27" t="s">
        <v>291</v>
      </c>
    </row>
    <row r="47" spans="2:5" ht="11" customHeight="1">
      <c r="B47" s="57"/>
      <c r="C47" s="25">
        <v>8</v>
      </c>
      <c r="D47" s="25" t="s">
        <v>32</v>
      </c>
      <c r="E47" s="27" t="s">
        <v>292</v>
      </c>
    </row>
    <row r="48" spans="2:5" ht="11" customHeight="1">
      <c r="B48" s="57"/>
      <c r="C48" s="25">
        <v>9</v>
      </c>
      <c r="D48" s="25" t="s">
        <v>33</v>
      </c>
      <c r="E48" s="27" t="s">
        <v>293</v>
      </c>
    </row>
    <row r="49" spans="2:5" ht="11" customHeight="1">
      <c r="B49" s="57"/>
      <c r="C49" s="25">
        <v>10</v>
      </c>
      <c r="D49" s="25" t="s">
        <v>12</v>
      </c>
      <c r="E49" s="27"/>
    </row>
    <row r="50" spans="2:5" ht="11" customHeight="1">
      <c r="B50" s="54" t="s">
        <v>142</v>
      </c>
      <c r="C50" s="21">
        <v>1</v>
      </c>
      <c r="D50" s="22" t="s">
        <v>294</v>
      </c>
      <c r="E50" s="55" t="s">
        <v>295</v>
      </c>
    </row>
    <row r="51" spans="2:5" ht="11" customHeight="1">
      <c r="B51" s="54"/>
      <c r="C51" s="21">
        <v>2</v>
      </c>
      <c r="D51" s="22" t="s">
        <v>296</v>
      </c>
      <c r="E51" s="55"/>
    </row>
    <row r="52" spans="2:5" ht="17" customHeight="1">
      <c r="B52" s="24" t="s">
        <v>129</v>
      </c>
      <c r="C52" s="57" t="s">
        <v>297</v>
      </c>
      <c r="D52" s="62" t="s">
        <v>298</v>
      </c>
      <c r="E52" s="27" t="s">
        <v>299</v>
      </c>
    </row>
    <row r="53" spans="2:5" ht="17" customHeight="1">
      <c r="B53" s="20" t="s">
        <v>130</v>
      </c>
      <c r="C53" s="57"/>
      <c r="D53" s="62"/>
      <c r="E53" s="23" t="s">
        <v>300</v>
      </c>
    </row>
    <row r="54" spans="2:5">
      <c r="B54" s="59" t="s">
        <v>301</v>
      </c>
      <c r="C54" s="59"/>
      <c r="D54" s="59"/>
      <c r="E54" s="59"/>
    </row>
  </sheetData>
  <mergeCells count="31">
    <mergeCell ref="B54:E54"/>
    <mergeCell ref="B2:E2"/>
    <mergeCell ref="E4:E5"/>
    <mergeCell ref="E6:E7"/>
    <mergeCell ref="E8:E9"/>
    <mergeCell ref="E10:E11"/>
    <mergeCell ref="B4:B5"/>
    <mergeCell ref="B6:B7"/>
    <mergeCell ref="B8:B9"/>
    <mergeCell ref="B30:B39"/>
    <mergeCell ref="B40:B49"/>
    <mergeCell ref="B50:B51"/>
    <mergeCell ref="E50:E51"/>
    <mergeCell ref="C52:C53"/>
    <mergeCell ref="D52:D53"/>
    <mergeCell ref="B10:B11"/>
    <mergeCell ref="B24:B27"/>
    <mergeCell ref="B28:B29"/>
    <mergeCell ref="D28:D29"/>
    <mergeCell ref="E28:E29"/>
    <mergeCell ref="B12:B13"/>
    <mergeCell ref="B14:B15"/>
    <mergeCell ref="B16:B17"/>
    <mergeCell ref="B18:B19"/>
    <mergeCell ref="E16:E17"/>
    <mergeCell ref="E18:E19"/>
    <mergeCell ref="E20:E21"/>
    <mergeCell ref="E12:E13"/>
    <mergeCell ref="E14:E15"/>
    <mergeCell ref="B20:B21"/>
    <mergeCell ref="B22:B23"/>
  </mergeCells>
  <phoneticPr fontId="5" type="noConversion"/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6351-8847-AC47-BF90-DF89A1F740E6}">
  <dimension ref="A1:J17"/>
  <sheetViews>
    <sheetView zoomScale="131" workbookViewId="0">
      <selection activeCell="D34" sqref="D34"/>
    </sheetView>
  </sheetViews>
  <sheetFormatPr baseColWidth="10" defaultColWidth="11" defaultRowHeight="16"/>
  <cols>
    <col min="1" max="1" width="10.83203125" style="2"/>
    <col min="2" max="2" width="16.33203125" style="2" bestFit="1" customWidth="1"/>
    <col min="3" max="3" width="19" style="2" customWidth="1"/>
    <col min="4" max="4" width="21.5" style="2" customWidth="1"/>
    <col min="5" max="5" width="13.6640625" style="2" customWidth="1"/>
    <col min="6" max="6" width="20.33203125" style="2" customWidth="1"/>
    <col min="7" max="7" width="22.6640625" style="2" bestFit="1" customWidth="1"/>
    <col min="8" max="8" width="29" style="2" bestFit="1" customWidth="1"/>
    <col min="9" max="9" width="36.1640625" style="2" bestFit="1" customWidth="1"/>
  </cols>
  <sheetData>
    <row r="1" spans="1:10" ht="18">
      <c r="A1" s="10" t="s">
        <v>36</v>
      </c>
      <c r="B1" s="10" t="s">
        <v>37</v>
      </c>
      <c r="C1" s="10" t="s">
        <v>200</v>
      </c>
      <c r="D1" s="10" t="s">
        <v>201</v>
      </c>
      <c r="E1" s="10" t="s">
        <v>202</v>
      </c>
      <c r="F1" s="10" t="s">
        <v>203</v>
      </c>
      <c r="G1" s="10" t="s">
        <v>204</v>
      </c>
      <c r="H1" s="10" t="s">
        <v>205</v>
      </c>
      <c r="I1" s="10" t="s">
        <v>206</v>
      </c>
    </row>
    <row r="2" spans="1:10">
      <c r="A2" s="11" t="s">
        <v>88</v>
      </c>
      <c r="B2" s="11" t="s">
        <v>89</v>
      </c>
      <c r="C2" s="11">
        <v>2.3E-2</v>
      </c>
      <c r="D2" s="11">
        <v>150</v>
      </c>
      <c r="E2" s="11">
        <v>25</v>
      </c>
      <c r="F2" s="11">
        <v>50</v>
      </c>
      <c r="G2" s="11">
        <v>2</v>
      </c>
      <c r="H2" s="11">
        <f>(G2^2)*C2</f>
        <v>9.1999999999999998E-2</v>
      </c>
      <c r="I2" s="11">
        <f>(D2-E2)/F2</f>
        <v>2.5</v>
      </c>
    </row>
    <row r="6" spans="1:10">
      <c r="A6" s="10" t="s">
        <v>36</v>
      </c>
      <c r="B6" s="10" t="s">
        <v>37</v>
      </c>
      <c r="C6" s="10" t="s">
        <v>207</v>
      </c>
      <c r="D6" s="10" t="s">
        <v>208</v>
      </c>
      <c r="E6" s="10" t="s">
        <v>209</v>
      </c>
      <c r="F6" s="10" t="s">
        <v>210</v>
      </c>
      <c r="G6" s="10" t="s">
        <v>211</v>
      </c>
      <c r="H6" s="10" t="s">
        <v>212</v>
      </c>
      <c r="I6" s="10" t="s">
        <v>213</v>
      </c>
      <c r="J6" s="2"/>
    </row>
    <row r="7" spans="1:10">
      <c r="A7" s="12" t="s">
        <v>214</v>
      </c>
      <c r="B7" s="12" t="s">
        <v>101</v>
      </c>
      <c r="C7" s="12">
        <v>0.02</v>
      </c>
      <c r="D7" s="12">
        <f>C7/2</f>
        <v>0.01</v>
      </c>
      <c r="E7" s="12">
        <v>2</v>
      </c>
      <c r="F7" s="11">
        <v>12</v>
      </c>
      <c r="G7" s="11">
        <f>(F7-E7)/D7</f>
        <v>1000</v>
      </c>
      <c r="H7" s="11">
        <f>(D7^2)*G7</f>
        <v>0.1</v>
      </c>
      <c r="I7" s="11">
        <f>H7*5</f>
        <v>0.5</v>
      </c>
      <c r="J7" s="2"/>
    </row>
    <row r="8" spans="1:10">
      <c r="A8" s="12" t="s">
        <v>214</v>
      </c>
      <c r="B8" s="12" t="s">
        <v>101</v>
      </c>
      <c r="C8" s="12">
        <v>0.02</v>
      </c>
      <c r="D8" s="12">
        <v>0.01</v>
      </c>
      <c r="E8" s="12">
        <v>2</v>
      </c>
      <c r="F8" s="11">
        <v>5</v>
      </c>
      <c r="G8" s="11">
        <f t="shared" ref="G8:G9" si="0">(F8-E8)/D8</f>
        <v>300</v>
      </c>
      <c r="H8" s="11">
        <f>(D8^2)*G8</f>
        <v>3.0000000000000002E-2</v>
      </c>
      <c r="I8" s="11">
        <f t="shared" ref="I8:I9" si="1">H8*5</f>
        <v>0.15000000000000002</v>
      </c>
    </row>
    <row r="9" spans="1:10">
      <c r="A9" s="12" t="s">
        <v>214</v>
      </c>
      <c r="B9" s="12" t="s">
        <v>101</v>
      </c>
      <c r="C9" s="12">
        <v>0.02</v>
      </c>
      <c r="D9" s="12">
        <v>0.01</v>
      </c>
      <c r="E9" s="12">
        <v>2</v>
      </c>
      <c r="F9" s="11">
        <v>3.3</v>
      </c>
      <c r="G9" s="11">
        <f t="shared" si="0"/>
        <v>129.99999999999997</v>
      </c>
      <c r="H9" s="11">
        <f t="shared" ref="H9" si="2">(D9^2)*G9</f>
        <v>1.2999999999999998E-2</v>
      </c>
      <c r="I9" s="11">
        <f t="shared" si="1"/>
        <v>6.4999999999999988E-2</v>
      </c>
    </row>
    <row r="14" spans="1:10">
      <c r="B14" s="45" t="s">
        <v>210</v>
      </c>
      <c r="C14" s="45" t="s">
        <v>368</v>
      </c>
      <c r="D14" s="45" t="s">
        <v>369</v>
      </c>
      <c r="E14" s="45" t="s">
        <v>370</v>
      </c>
      <c r="F14" s="45" t="s">
        <v>371</v>
      </c>
      <c r="G14" s="45" t="s">
        <v>372</v>
      </c>
    </row>
    <row r="15" spans="1:10">
      <c r="B15" s="43">
        <v>12</v>
      </c>
      <c r="C15" s="44">
        <v>2</v>
      </c>
      <c r="D15" s="44">
        <v>0.01</v>
      </c>
      <c r="E15" s="43">
        <v>1000</v>
      </c>
      <c r="F15" s="43">
        <v>0.1</v>
      </c>
      <c r="G15" s="43">
        <v>0.5</v>
      </c>
    </row>
    <row r="16" spans="1:10">
      <c r="B16" s="43">
        <v>5</v>
      </c>
      <c r="C16" s="44">
        <v>2</v>
      </c>
      <c r="D16" s="44">
        <v>0.01</v>
      </c>
      <c r="E16" s="43">
        <v>300</v>
      </c>
      <c r="F16" s="43">
        <v>3.0000000000000002E-2</v>
      </c>
      <c r="G16" s="43">
        <v>0.15000000000000002</v>
      </c>
    </row>
    <row r="17" spans="2:7">
      <c r="B17" s="43">
        <v>3.3</v>
      </c>
      <c r="C17" s="44">
        <v>2</v>
      </c>
      <c r="D17" s="44">
        <v>0.01</v>
      </c>
      <c r="E17" s="43">
        <v>129.99999999999997</v>
      </c>
      <c r="F17" s="43">
        <v>1.2999999999999998E-2</v>
      </c>
      <c r="G17" s="43">
        <v>6.4999999999999988E-2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549E-6249-E143-82A0-417A6E286FEA}">
  <dimension ref="A1:H38"/>
  <sheetViews>
    <sheetView zoomScale="184" workbookViewId="0">
      <selection activeCell="B9" sqref="B9"/>
    </sheetView>
  </sheetViews>
  <sheetFormatPr baseColWidth="10" defaultColWidth="11" defaultRowHeight="16"/>
  <cols>
    <col min="6" max="6" width="14" bestFit="1" customWidth="1"/>
    <col min="7" max="7" width="19.83203125" bestFit="1" customWidth="1"/>
    <col min="8" max="8" width="30.6640625" bestFit="1" customWidth="1"/>
  </cols>
  <sheetData>
    <row r="1" spans="1:8">
      <c r="A1" t="s">
        <v>233</v>
      </c>
      <c r="B1" t="s">
        <v>234</v>
      </c>
      <c r="C1" t="s">
        <v>235</v>
      </c>
      <c r="D1" t="s">
        <v>236</v>
      </c>
      <c r="E1" t="s">
        <v>237</v>
      </c>
      <c r="F1" t="s">
        <v>238</v>
      </c>
      <c r="G1" t="s">
        <v>239</v>
      </c>
      <c r="H1" t="s">
        <v>240</v>
      </c>
    </row>
    <row r="2" spans="1:8">
      <c r="A2" t="s">
        <v>241</v>
      </c>
      <c r="G2" t="s">
        <v>242</v>
      </c>
    </row>
    <row r="3" spans="1:8">
      <c r="A3" t="s">
        <v>160</v>
      </c>
      <c r="B3">
        <v>1</v>
      </c>
      <c r="C3" t="s">
        <v>243</v>
      </c>
      <c r="F3" t="s">
        <v>244</v>
      </c>
    </row>
    <row r="4" spans="1:8">
      <c r="A4" t="s">
        <v>245</v>
      </c>
      <c r="C4" t="s">
        <v>12</v>
      </c>
      <c r="E4" t="s">
        <v>244</v>
      </c>
      <c r="F4" t="s">
        <v>244</v>
      </c>
    </row>
    <row r="5" spans="1:8">
      <c r="A5" t="s">
        <v>95</v>
      </c>
      <c r="C5" t="s">
        <v>12</v>
      </c>
      <c r="E5" t="s">
        <v>244</v>
      </c>
      <c r="F5" t="s">
        <v>244</v>
      </c>
    </row>
    <row r="6" spans="1:8">
      <c r="A6" t="s">
        <v>245</v>
      </c>
      <c r="C6" t="s">
        <v>246</v>
      </c>
      <c r="D6" t="s">
        <v>244</v>
      </c>
      <c r="F6" t="s">
        <v>244</v>
      </c>
    </row>
    <row r="7" spans="1:8">
      <c r="A7" t="s">
        <v>247</v>
      </c>
      <c r="C7" t="s">
        <v>246</v>
      </c>
      <c r="D7" t="s">
        <v>244</v>
      </c>
      <c r="F7" t="s">
        <v>244</v>
      </c>
    </row>
    <row r="8" spans="1:8">
      <c r="A8" t="s">
        <v>95</v>
      </c>
      <c r="C8" t="s">
        <v>246</v>
      </c>
      <c r="D8" t="s">
        <v>244</v>
      </c>
      <c r="F8" t="s">
        <v>244</v>
      </c>
    </row>
    <row r="9" spans="1:8">
      <c r="A9" t="s">
        <v>111</v>
      </c>
      <c r="C9" t="s">
        <v>246</v>
      </c>
      <c r="D9" t="s">
        <v>244</v>
      </c>
      <c r="F9" t="s">
        <v>244</v>
      </c>
    </row>
    <row r="36" spans="1:1">
      <c r="A36" s="14" t="s">
        <v>248</v>
      </c>
    </row>
    <row r="38" spans="1:1">
      <c r="A38" s="14" t="s">
        <v>249</v>
      </c>
    </row>
  </sheetData>
  <hyperlinks>
    <hyperlink ref="A36" r:id="rId1" xr:uid="{03CC4F63-0645-6847-8469-8757AE00BADC}"/>
    <hyperlink ref="A38" r:id="rId2" xr:uid="{0592167D-D5BB-AA4C-8D15-3E1A725C95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SPEC_Rev B</vt:lpstr>
      <vt:lpstr>BOM_Rev B</vt:lpstr>
      <vt:lpstr>PCB Pinout_Rev B</vt:lpstr>
      <vt:lpstr>Rev B_Updates</vt:lpstr>
      <vt:lpstr>BOM_Rev A</vt:lpstr>
      <vt:lpstr>SPEC_Rev A</vt:lpstr>
      <vt:lpstr>PCB Pinout_Rev A</vt:lpstr>
      <vt:lpstr>Calculation</vt:lpstr>
      <vt:lpstr>Design Consideration</vt:lpstr>
      <vt:lpstr>Connector Assignment</vt:lpstr>
      <vt:lpstr>Raspberry-Pi Pinout</vt:lpstr>
      <vt:lpstr>Schedule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Amber Yang</dc:creator>
  <cp:keywords/>
  <dc:description/>
  <cp:lastModifiedBy>Sile Yang</cp:lastModifiedBy>
  <cp:revision/>
  <dcterms:created xsi:type="dcterms:W3CDTF">2023-09-25T23:21:13Z</dcterms:created>
  <dcterms:modified xsi:type="dcterms:W3CDTF">2024-08-17T16:36:14Z</dcterms:modified>
  <cp:category/>
  <cp:contentStatus/>
</cp:coreProperties>
</file>