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6380" windowHeight="8190" tabRatio="993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reland" sheetId="15" r:id="rId15"/>
    <sheet name="Italy" sheetId="16" r:id="rId16"/>
    <sheet name="Latvia" sheetId="17" r:id="rId17"/>
    <sheet name="Lithuania" sheetId="18" r:id="rId18"/>
    <sheet name="Luxembourg" sheetId="19" r:id="rId19"/>
    <sheet name="Netherlands" sheetId="20" r:id="rId20"/>
    <sheet name="Norway" sheetId="21" r:id="rId21"/>
    <sheet name="Poland" sheetId="22" r:id="rId22"/>
    <sheet name="Portugal" sheetId="23" r:id="rId23"/>
    <sheet name="Romania" sheetId="24" r:id="rId24"/>
    <sheet name="Slovakia" sheetId="25" r:id="rId25"/>
    <sheet name="Slovenia" sheetId="26" r:id="rId26"/>
    <sheet name="Spain" sheetId="27" r:id="rId27"/>
    <sheet name="Sweden" sheetId="28" r:id="rId28"/>
    <sheet name="UK" sheetId="29" r:id="rId29"/>
    <sheet name="India" sheetId="30" r:id="rId30"/>
    <sheet name="Temp" sheetId="31" r:id="rId31"/>
    <sheet name="Iceland" sheetId="32" r:id="rId32"/>
    <sheet name="Malta" sheetId="33" r:id="rId33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<sst xmlns="http://schemas.openxmlformats.org/spreadsheetml/2006/main" count="209" uniqueCount="27">
  <si>
    <t>Year</t>
  </si>
  <si>
    <t>p</t>
  </si>
  <si>
    <t>Isolates</t>
  </si>
  <si>
    <t>Resistance</t>
  </si>
  <si>
    <t>Consumption*</t>
  </si>
  <si>
    <t>Total Consump</t>
  </si>
  <si>
    <t>*consumption in standard units/1000 population</t>
  </si>
  <si>
    <t>resistancemap.cddep.org/AntibioticUse.php</t>
  </si>
  <si>
    <t>p=consumption of carbapenems/total consumption</t>
  </si>
  <si>
    <t>[not K. pneumoniae specific]</t>
  </si>
  <si>
    <t>Consumption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</si>
  <si>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</si>
  <si>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</si>
  <si>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</si>
  <si>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</si>
  <si>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</si>
  <si>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</si>
  <si>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*Note that the ecdc report higher consumption</t>
  </si>
  <si>
    <t>*ecdc consumption data is &gt;0</t>
  </si>
  <si>
    <t>* No consumption data from cddep</t>
  </si>
  <si>
    <t>*no consumption data from cddep</t>
  </si>
  <si>
    <t>Isolates_KP</t>
  </si>
  <si>
    <t>Resistance_KP</t>
  </si>
  <si>
    <t>Isolates_PA</t>
  </si>
  <si>
    <t>Resistance_PA</t>
  </si>
  <si>
    <t>Isolates_AB</t>
  </si>
  <si>
    <t>Resistance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</si>
</sst>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3" borderId="0" xfId="0" applyFill="1"/>
    <xf numFmtId="0" fontId="1" fillId="3" borderId="0" xfId="0" applyFont="1" applyFill="1"/>
    <xf numFmtId="0" fontId="0" fillId="7" borderId="0" xfId="0" applyFill="1"/>
    <xf numFmtId="0" fontId="1" fillId="7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6"/>
  <sheetViews>
    <sheetView tabSelected="1" zoomScale="115" zoomScaleNormal="115" workbookViewId="0">
      <selection activeCell="P19" sqref="P19"/>
    </sheetView>
  </sheetViews>
  <sheetFormatPr defaultRowHeight="15" x14ac:dyDescent="0.25"/>
  <cols>
    <col min="1" max="1" width="13.5703125" style="1"/>
    <col min="2" max="1025" width="8.5703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024" x14ac:dyDescent="0.25">
      <c r="A2" s="2" t="s">
        <v>1</v>
      </c>
      <c r="B2" s="1">
        <v>1.0850610346831999E-3</v>
      </c>
      <c r="C2" s="1">
        <v>1.22127234373265E-3</v>
      </c>
      <c r="D2" s="1">
        <v>1.5312177008766201E-3</v>
      </c>
      <c r="E2" s="1">
        <v>1.5869329617587899E-3</v>
      </c>
      <c r="F2" s="1">
        <v>1.87242010298311E-3</v>
      </c>
      <c r="G2" s="1">
        <v>1.9771800469580302E-3</v>
      </c>
      <c r="H2" s="1">
        <v>2.18990166101975E-3</v>
      </c>
      <c r="I2" s="1">
        <v>2.4048972452995199E-3</v>
      </c>
      <c r="J2" s="1">
        <v>2.6168721724474401E-3</v>
      </c>
      <c r="K2" s="1">
        <v>2.6919069121222601E-3</v>
      </c>
      <c r="L2" s="1">
        <v>2.8483588027850598E-3</v>
      </c>
      <c r="M2" s="1">
        <v>2.9876420261644998E-3</v>
      </c>
      <c r="N2" s="1">
        <v>3.3306820441439699E-3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4" t="s">
        <v>21</v>
      </c>
      <c r="B3" s="7">
        <v>3230</v>
      </c>
      <c r="C3" s="7">
        <v>3459</v>
      </c>
      <c r="D3" s="7">
        <v>3697</v>
      </c>
      <c r="E3" s="7">
        <v>3733</v>
      </c>
      <c r="F3" s="7">
        <v>4616</v>
      </c>
      <c r="G3" s="7">
        <v>4696</v>
      </c>
      <c r="H3" s="7">
        <v>4158</v>
      </c>
      <c r="I3" s="7">
        <v>3732</v>
      </c>
      <c r="J3" s="7">
        <v>3745</v>
      </c>
      <c r="K3" s="8">
        <v>3286</v>
      </c>
      <c r="L3" s="8">
        <v>3039</v>
      </c>
      <c r="M3" s="8">
        <v>2503</v>
      </c>
      <c r="N3" s="8">
        <v>1173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4" t="s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46.96</v>
      </c>
      <c r="H4" s="7">
        <v>41.58</v>
      </c>
      <c r="I4" s="7">
        <v>74.64</v>
      </c>
      <c r="J4" s="7">
        <v>187.25</v>
      </c>
      <c r="K4" s="8">
        <v>164.3</v>
      </c>
      <c r="L4" s="8">
        <v>151.95000000000002</v>
      </c>
      <c r="M4" s="8">
        <v>175.21</v>
      </c>
      <c r="N4" s="8">
        <v>117.30000000000001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6" t="s">
        <v>23</v>
      </c>
      <c r="B5" s="9">
        <v>2486</v>
      </c>
      <c r="C5" s="9">
        <v>2727</v>
      </c>
      <c r="D5" s="9">
        <v>2822</v>
      </c>
      <c r="E5" s="9">
        <v>3101</v>
      </c>
      <c r="F5" s="9">
        <v>3537</v>
      </c>
      <c r="G5" s="9">
        <v>3076</v>
      </c>
      <c r="H5" s="9">
        <v>2714</v>
      </c>
      <c r="I5" s="9">
        <v>2267</v>
      </c>
      <c r="J5" s="10">
        <v>2107</v>
      </c>
      <c r="K5" s="10">
        <v>1829</v>
      </c>
      <c r="L5" s="10">
        <v>1631</v>
      </c>
      <c r="M5" s="10">
        <v>1488</v>
      </c>
      <c r="N5" s="10">
        <v>615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6" t="s">
        <v>24</v>
      </c>
      <c r="B6" s="9">
        <v>323.18</v>
      </c>
      <c r="C6" s="9">
        <v>436.32</v>
      </c>
      <c r="D6" s="9">
        <v>507.96</v>
      </c>
      <c r="E6" s="9">
        <v>589.19000000000005</v>
      </c>
      <c r="F6" s="9">
        <v>707.40000000000009</v>
      </c>
      <c r="G6" s="9">
        <v>522.92000000000007</v>
      </c>
      <c r="H6" s="9">
        <v>488.52</v>
      </c>
      <c r="I6" s="9">
        <v>385.39000000000004</v>
      </c>
      <c r="J6" s="9">
        <v>379.26</v>
      </c>
      <c r="K6" s="9">
        <v>310.93</v>
      </c>
      <c r="L6" s="9">
        <v>326.20000000000005</v>
      </c>
      <c r="M6" s="9">
        <v>282.72000000000003</v>
      </c>
      <c r="N6" s="9">
        <v>153.75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5" t="s">
        <v>25</v>
      </c>
      <c r="B7" s="11">
        <v>681</v>
      </c>
      <c r="C7" s="11">
        <v>887</v>
      </c>
      <c r="D7" s="11">
        <v>955</v>
      </c>
      <c r="E7" s="11">
        <v>998</v>
      </c>
      <c r="F7" s="11">
        <v>1187</v>
      </c>
      <c r="G7" s="11">
        <v>1143</v>
      </c>
      <c r="H7" s="11">
        <v>890</v>
      </c>
      <c r="I7" s="12">
        <v>860</v>
      </c>
      <c r="J7" s="12">
        <v>757</v>
      </c>
      <c r="K7" s="12">
        <v>603</v>
      </c>
      <c r="L7" s="12">
        <v>419</v>
      </c>
      <c r="M7" s="12">
        <v>365</v>
      </c>
      <c r="N7" s="12">
        <v>163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5" t="s">
        <v>26</v>
      </c>
      <c r="B8" s="12">
        <v>61.29</v>
      </c>
      <c r="C8" s="12">
        <v>124.18</v>
      </c>
      <c r="D8" s="12">
        <v>191</v>
      </c>
      <c r="E8" s="12">
        <v>179.64</v>
      </c>
      <c r="F8" s="12">
        <v>213.66</v>
      </c>
      <c r="G8" s="12">
        <v>262.89</v>
      </c>
      <c r="H8" s="12">
        <v>186.9</v>
      </c>
      <c r="I8" s="12">
        <v>301</v>
      </c>
      <c r="J8" s="12">
        <v>295.23</v>
      </c>
      <c r="K8" s="12">
        <v>301.5</v>
      </c>
      <c r="L8" s="12">
        <v>184.36</v>
      </c>
      <c r="M8" s="12">
        <v>135.05000000000001</v>
      </c>
      <c r="N8" s="12">
        <v>70.09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" t="s">
        <v>4</v>
      </c>
      <c r="B9" s="1">
        <v>28</v>
      </c>
      <c r="C9" s="1">
        <v>33</v>
      </c>
      <c r="D9" s="1">
        <v>40</v>
      </c>
      <c r="E9" s="1">
        <v>41</v>
      </c>
      <c r="F9" s="1">
        <v>44</v>
      </c>
      <c r="G9" s="1">
        <v>48</v>
      </c>
      <c r="H9" s="1">
        <v>53</v>
      </c>
      <c r="I9" s="1">
        <v>55</v>
      </c>
      <c r="J9" s="1">
        <v>59</v>
      </c>
      <c r="K9" s="1">
        <v>62</v>
      </c>
      <c r="L9" s="1">
        <v>63</v>
      </c>
      <c r="M9" s="1">
        <v>66</v>
      </c>
      <c r="N9" s="1">
        <v>67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" t="s">
        <v>5</v>
      </c>
      <c r="B10" s="1">
        <v>25805</v>
      </c>
      <c r="C10" s="1">
        <v>27021</v>
      </c>
      <c r="D10" s="1">
        <v>26123</v>
      </c>
      <c r="E10" s="1">
        <v>25836</v>
      </c>
      <c r="F10" s="1">
        <v>23499</v>
      </c>
      <c r="G10" s="1">
        <v>24277</v>
      </c>
      <c r="H10" s="1">
        <v>24202</v>
      </c>
      <c r="I10" s="1">
        <v>22870</v>
      </c>
      <c r="J10" s="1">
        <v>22546</v>
      </c>
      <c r="K10" s="1">
        <v>23032</v>
      </c>
      <c r="L10" s="1">
        <v>22118</v>
      </c>
      <c r="M10" s="1">
        <v>22091</v>
      </c>
      <c r="N10" s="1">
        <v>20116</v>
      </c>
    </row>
    <row r="11" spans="1:1024" x14ac:dyDescent="0.25">
      <c r="A11"/>
    </row>
    <row r="12" spans="1:1024" x14ac:dyDescent="0.25">
      <c r="A12" s="1" t="s">
        <v>6</v>
      </c>
    </row>
    <row r="13" spans="1:1024" x14ac:dyDescent="0.25">
      <c r="A13" s="1" t="s">
        <v>7</v>
      </c>
    </row>
    <row r="14" spans="1:1024" x14ac:dyDescent="0.25">
      <c r="A14"/>
    </row>
    <row r="15" spans="1:1024" x14ac:dyDescent="0.25">
      <c r="A15" s="1" t="s">
        <v>8</v>
      </c>
    </row>
    <row r="16" spans="1:1024" x14ac:dyDescent="0.25">
      <c r="A16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710937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2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 t="s">
        <v>15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10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5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Normal="100" workbookViewId="0">
      <selection activeCell="B1" sqref="B1"/>
    </sheetView>
  </sheetViews>
  <sheetFormatPr defaultRowHeight="15" x14ac:dyDescent="0.25"/>
  <cols>
    <col min="1" max="1" width="16.42578125" style="2"/>
    <col min="2" max="11" width="8.7109375" style="1"/>
    <col min="12" max="1019" width="8.5703125" style="1"/>
    <col min="1020" max="1025" width="8.5703125"/>
  </cols>
  <sheetData>
    <row r="1" spans="1:1024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  <c r="AMF1"/>
      <c r="AMG1"/>
      <c r="AMH1"/>
      <c r="AMI1"/>
      <c r="AMJ1"/>
    </row>
    <row r="2" spans="1:1024" x14ac:dyDescent="0.25">
      <c r="A2" s="2" t="s">
        <v>1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024" x14ac:dyDescent="0.25">
      <c r="A3" s="2" t="s">
        <v>2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024" x14ac:dyDescent="0.25">
      <c r="A4" s="2" t="s">
        <v>3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024" x14ac:dyDescent="0.25">
      <c r="A5" s="2" t="s">
        <v>10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024" x14ac:dyDescent="0.25">
      <c r="A6" s="2" t="s">
        <v>16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10" sqref="F10"/>
    </sheetView>
  </sheetViews>
  <sheetFormatPr defaultRowHeight="15" x14ac:dyDescent="0.25"/>
  <cols>
    <col min="1" max="1" width="13.570312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2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3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10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5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Normal="100" workbookViewId="0">
      <selection activeCell="J19" sqref="J19"/>
    </sheetView>
  </sheetViews>
  <sheetFormatPr defaultRowHeight="15" x14ac:dyDescent="0.25"/>
  <cols>
    <col min="1" max="1" width="13.42578125" style="2"/>
    <col min="2" max="11" width="8.7109375" style="1"/>
    <col min="12" max="1019" width="8.5703125" style="1"/>
    <col min="1020" max="1025" width="8.5703125"/>
  </cols>
  <sheetData>
    <row r="1" spans="1:1024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  <c r="AMF1"/>
      <c r="AMG1"/>
      <c r="AMH1"/>
      <c r="AMI1"/>
      <c r="AMJ1"/>
    </row>
    <row r="2" spans="1:1024" x14ac:dyDescent="0.25">
      <c r="A2" s="2" t="s">
        <v>1</v>
      </c>
      <c r="B2" t="e">
        <f>#REF!/#REF!</f>
        <v>#REF!</v>
      </c>
      <c r="C2" t="e">
        <f>#REF!/#REF!</f>
        <v>#REF!</v>
      </c>
      <c r="D2" t="e">
        <f>#REF!/#REF!</f>
        <v>#REF!</v>
      </c>
      <c r="E2" t="e">
        <f>#REF!/#REF!</f>
        <v>#REF!</v>
      </c>
      <c r="F2" t="e">
        <f>#REF!/#REF!</f>
        <v>#REF!</v>
      </c>
      <c r="G2" t="e">
        <f>#REF!/#REF!</f>
        <v>#REF!</v>
      </c>
      <c r="H2" t="e">
        <f>#REF!/#REF!</f>
        <v>#REF!</v>
      </c>
      <c r="I2" t="e">
        <f>#REF!/#REF!</f>
        <v>#REF!</v>
      </c>
      <c r="J2" t="e">
        <f>#REF!/#REF!</f>
        <v>#REF!</v>
      </c>
      <c r="K2" t="e">
        <f>#REF!/#REF!</f>
        <v>#REF!</v>
      </c>
    </row>
    <row r="3" spans="1:1024" x14ac:dyDescent="0.25">
      <c r="A3" s="2" t="s">
        <v>2</v>
      </c>
      <c r="B3">
        <v>773</v>
      </c>
      <c r="C3">
        <v>837</v>
      </c>
      <c r="D3">
        <v>966</v>
      </c>
      <c r="E3">
        <v>1074</v>
      </c>
      <c r="F3">
        <v>1627</v>
      </c>
      <c r="G3">
        <v>1687</v>
      </c>
      <c r="H3">
        <v>1636</v>
      </c>
      <c r="I3">
        <v>1460</v>
      </c>
      <c r="J3">
        <v>1209</v>
      </c>
      <c r="K3">
        <v>1088</v>
      </c>
    </row>
    <row r="4" spans="1:1024" x14ac:dyDescent="0.25">
      <c r="A4" s="2" t="s">
        <v>3</v>
      </c>
      <c r="B4">
        <v>241</v>
      </c>
      <c r="C4">
        <v>312</v>
      </c>
      <c r="D4">
        <v>444</v>
      </c>
      <c r="E4">
        <v>482</v>
      </c>
      <c r="F4">
        <v>839</v>
      </c>
      <c r="G4">
        <v>1004</v>
      </c>
      <c r="H4">
        <v>1158</v>
      </c>
      <c r="I4">
        <v>911</v>
      </c>
      <c r="J4">
        <v>730</v>
      </c>
      <c r="K4">
        <v>682</v>
      </c>
    </row>
    <row r="5" spans="1:1024" x14ac:dyDescent="0.25">
      <c r="A5" s="2" t="s">
        <v>10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2</v>
      </c>
      <c r="I5">
        <v>2</v>
      </c>
      <c r="J5">
        <v>3</v>
      </c>
      <c r="K5">
        <v>3</v>
      </c>
    </row>
    <row r="6" spans="1:1024" x14ac:dyDescent="0.25">
      <c r="A6" s="2" t="s">
        <v>5</v>
      </c>
      <c r="B6" s="1">
        <v>22247</v>
      </c>
      <c r="C6" s="1">
        <v>21705</v>
      </c>
      <c r="D6" s="1">
        <v>22369</v>
      </c>
      <c r="E6" s="1">
        <v>21628</v>
      </c>
      <c r="F6" s="1">
        <v>21779</v>
      </c>
      <c r="G6" s="1">
        <v>19510</v>
      </c>
      <c r="H6" s="1">
        <v>20217</v>
      </c>
      <c r="I6" s="1">
        <v>17232</v>
      </c>
      <c r="J6" s="1">
        <v>17827</v>
      </c>
      <c r="K6" s="1">
        <v>18315</v>
      </c>
    </row>
    <row r="7" spans="1:1024" x14ac:dyDescent="0.25">
      <c r="A7"/>
    </row>
    <row r="8" spans="1:1024" x14ac:dyDescent="0.25">
      <c r="A8" s="2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570312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2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3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10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5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7109375" style="2"/>
    <col min="2" max="2" width="12.140625"/>
    <col min="3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2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10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5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20" sqref="H20"/>
    </sheetView>
  </sheetViews>
  <sheetFormatPr defaultRowHeight="15" x14ac:dyDescent="0.25"/>
  <cols>
    <col min="1" max="1" width="13.7109375" style="2"/>
    <col min="2" max="15" width="8.7109375" style="1"/>
    <col min="16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4.2449189606380243E-3</v>
      </c>
      <c r="C2" s="1">
        <f t="shared" si="0"/>
        <v>4.0083867784903799E-3</v>
      </c>
      <c r="D2" s="1">
        <f t="shared" si="0"/>
        <v>4.0483269023973683E-3</v>
      </c>
      <c r="E2" s="1">
        <f t="shared" si="0"/>
        <v>4.1642642065475048E-3</v>
      </c>
      <c r="F2" s="1">
        <f t="shared" si="0"/>
        <v>4.2675201707008071E-3</v>
      </c>
      <c r="G2" s="1">
        <f t="shared" si="0"/>
        <v>4.5257645309368334E-3</v>
      </c>
      <c r="H2" s="1">
        <f t="shared" si="0"/>
        <v>4.8515427906074132E-3</v>
      </c>
      <c r="I2" s="1">
        <f t="shared" si="0"/>
        <v>5.0075112669003509E-3</v>
      </c>
      <c r="J2" s="1">
        <f t="shared" si="0"/>
        <v>5.1693729854649399E-3</v>
      </c>
      <c r="K2" s="1">
        <f t="shared" si="0"/>
        <v>5.4001577574176321E-3</v>
      </c>
      <c r="L2" s="1">
        <f t="shared" si="0"/>
        <v>5.5075248158821645E-3</v>
      </c>
      <c r="M2" s="1">
        <f t="shared" si="0"/>
        <v>5.5361119949093223E-3</v>
      </c>
      <c r="N2" s="1">
        <f t="shared" si="0"/>
        <v>6.1513773736293128E-3</v>
      </c>
      <c r="O2" s="1">
        <f t="shared" si="0"/>
        <v>6.443129520052597E-3</v>
      </c>
      <c r="P2" s="1">
        <f t="shared" si="0"/>
        <v>7.0795243659358027E-3</v>
      </c>
    </row>
    <row r="3" spans="1:16" x14ac:dyDescent="0.25">
      <c r="A3" s="2" t="s">
        <v>2</v>
      </c>
      <c r="B3"/>
      <c r="C3"/>
      <c r="D3"/>
      <c r="E3"/>
      <c r="F3"/>
      <c r="G3"/>
      <c r="H3" s="1">
        <v>305</v>
      </c>
      <c r="I3" s="1">
        <v>360</v>
      </c>
      <c r="J3" s="1">
        <v>309</v>
      </c>
      <c r="K3" s="1">
        <v>304</v>
      </c>
      <c r="L3" s="1">
        <v>731</v>
      </c>
      <c r="M3" s="1">
        <v>615</v>
      </c>
      <c r="N3" s="1">
        <v>845</v>
      </c>
      <c r="O3" s="1">
        <v>1453</v>
      </c>
      <c r="P3" s="1">
        <v>1315</v>
      </c>
    </row>
    <row r="4" spans="1:16" x14ac:dyDescent="0.25">
      <c r="A4" s="2" t="s">
        <v>3</v>
      </c>
      <c r="B4"/>
      <c r="C4"/>
      <c r="D4"/>
      <c r="E4"/>
      <c r="F4"/>
      <c r="G4"/>
      <c r="H4" s="1">
        <v>6</v>
      </c>
      <c r="I4" s="1">
        <v>6</v>
      </c>
      <c r="J4" s="1">
        <v>9</v>
      </c>
      <c r="K4" s="1">
        <v>4</v>
      </c>
      <c r="L4" s="1">
        <v>116</v>
      </c>
      <c r="M4" s="1">
        <v>182</v>
      </c>
      <c r="N4" s="1">
        <v>265</v>
      </c>
      <c r="O4" s="1">
        <v>523</v>
      </c>
      <c r="P4" s="1">
        <v>477</v>
      </c>
    </row>
    <row r="5" spans="1:16" x14ac:dyDescent="0.25">
      <c r="A5" s="2" t="s">
        <v>10</v>
      </c>
      <c r="B5" s="1">
        <v>66</v>
      </c>
      <c r="C5" s="1">
        <v>65</v>
      </c>
      <c r="D5" s="1">
        <v>64</v>
      </c>
      <c r="E5" s="1">
        <v>65</v>
      </c>
      <c r="F5" s="1">
        <v>64</v>
      </c>
      <c r="G5" s="1">
        <v>70</v>
      </c>
      <c r="H5" s="1">
        <v>75</v>
      </c>
      <c r="I5" s="1">
        <v>80</v>
      </c>
      <c r="J5" s="1">
        <v>85</v>
      </c>
      <c r="K5" s="1">
        <v>89</v>
      </c>
      <c r="L5" s="1">
        <v>86</v>
      </c>
      <c r="M5" s="1">
        <v>87</v>
      </c>
      <c r="N5" s="1">
        <v>92</v>
      </c>
      <c r="O5" s="1">
        <v>98</v>
      </c>
      <c r="P5" s="1">
        <v>103</v>
      </c>
    </row>
    <row r="6" spans="1:16" x14ac:dyDescent="0.25">
      <c r="A6" s="2" t="s">
        <v>5</v>
      </c>
      <c r="B6" s="1">
        <v>15548</v>
      </c>
      <c r="C6" s="1">
        <v>16216</v>
      </c>
      <c r="D6" s="1">
        <v>15809</v>
      </c>
      <c r="E6" s="1">
        <v>15609</v>
      </c>
      <c r="F6" s="1">
        <v>14997</v>
      </c>
      <c r="G6" s="1">
        <v>15467</v>
      </c>
      <c r="H6" s="1">
        <v>15459</v>
      </c>
      <c r="I6" s="1">
        <v>15976</v>
      </c>
      <c r="J6" s="1">
        <v>16443</v>
      </c>
      <c r="K6" s="1">
        <v>16481</v>
      </c>
      <c r="L6" s="1">
        <v>15615</v>
      </c>
      <c r="M6" s="1">
        <v>15715</v>
      </c>
      <c r="N6" s="1">
        <v>14956</v>
      </c>
      <c r="O6" s="1">
        <v>15210</v>
      </c>
      <c r="P6" s="1">
        <v>14549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5703125" style="1"/>
    <col min="2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2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3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5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7109375" style="2"/>
    <col min="2" max="6" width="8.42578125"/>
    <col min="7" max="16" width="8.7109375" style="1"/>
    <col min="17" max="1025" width="8.5703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2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10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5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5703125" style="1"/>
    <col min="2" max="6" width="8.42578125"/>
    <col min="7" max="16" width="8.7109375" style="1"/>
    <col min="17" max="1025" width="8.5703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2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10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5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A10" sqref="A10"/>
    </sheetView>
  </sheetViews>
  <sheetFormatPr defaultRowHeight="15" x14ac:dyDescent="0.25"/>
  <cols>
    <col min="1" max="1" width="16.710937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2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10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5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J45" sqref="J45"/>
    </sheetView>
  </sheetViews>
  <sheetFormatPr defaultRowHeight="15" x14ac:dyDescent="0.25"/>
  <cols>
    <col min="1" max="1" width="13.5703125" style="2"/>
    <col min="2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2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3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5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7" sqref="A7"/>
    </sheetView>
  </sheetViews>
  <sheetFormatPr defaultRowHeight="15" x14ac:dyDescent="0.25"/>
  <cols>
    <col min="1" max="1" width="8.5703125" style="2"/>
    <col min="2" max="1025" width="8.5703125" style="1"/>
  </cols>
  <sheetData>
    <row r="1" spans="1:17" s="2" customFormat="1" x14ac:dyDescent="0.25">
      <c r="A1" s="2" t="s">
        <v>0</v>
      </c>
      <c r="B1" s="2">
        <v>1999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</row>
    <row r="2" spans="1:17" x14ac:dyDescent="0.25">
      <c r="A2" s="2" t="s">
        <v>1</v>
      </c>
      <c r="B2"/>
      <c r="C2" s="1">
        <f t="shared" ref="C2:Q2" si="0">C5/C6</f>
        <v>1.3284855264997903E-3</v>
      </c>
      <c r="D2" s="1">
        <f t="shared" si="0"/>
        <v>1.287001287001287E-3</v>
      </c>
      <c r="E2" s="1">
        <f t="shared" si="0"/>
        <v>1.4781966001478197E-3</v>
      </c>
      <c r="F2" s="1">
        <f t="shared" si="0"/>
        <v>1.639680262348842E-3</v>
      </c>
      <c r="G2" s="1">
        <f t="shared" si="0"/>
        <v>1.7268771154244664E-3</v>
      </c>
      <c r="H2" s="1">
        <f t="shared" si="0"/>
        <v>1.7880794701986755E-3</v>
      </c>
      <c r="I2" s="1">
        <f t="shared" si="0"/>
        <v>1.9800715380684721E-3</v>
      </c>
      <c r="J2" s="1">
        <f t="shared" si="0"/>
        <v>2.1297920320721623E-3</v>
      </c>
      <c r="K2" s="1">
        <f t="shared" si="0"/>
        <v>2.4097913628004313E-3</v>
      </c>
      <c r="L2" s="1">
        <f t="shared" si="0"/>
        <v>2.3428348301444747E-3</v>
      </c>
      <c r="M2" s="1">
        <f t="shared" si="0"/>
        <v>2.306805074971165E-3</v>
      </c>
      <c r="N2" s="1">
        <f t="shared" si="0"/>
        <v>2.2896039603960395E-3</v>
      </c>
      <c r="O2" s="1">
        <f t="shared" si="0"/>
        <v>2.3453894580915935E-3</v>
      </c>
      <c r="P2" s="1">
        <f t="shared" si="0"/>
        <v>2.6560424966799467E-3</v>
      </c>
      <c r="Q2" s="1">
        <f t="shared" si="0"/>
        <v>2.672514219146166E-3</v>
      </c>
    </row>
    <row r="3" spans="1:17" x14ac:dyDescent="0.25">
      <c r="A3" s="2" t="s">
        <v>2</v>
      </c>
      <c r="B3">
        <v>5</v>
      </c>
      <c r="C3">
        <v>11</v>
      </c>
      <c r="D3">
        <v>9</v>
      </c>
      <c r="E3">
        <v>15</v>
      </c>
      <c r="F3">
        <v>21</v>
      </c>
      <c r="G3">
        <v>30</v>
      </c>
      <c r="H3">
        <v>161</v>
      </c>
      <c r="I3">
        <v>221</v>
      </c>
      <c r="J3">
        <v>274</v>
      </c>
      <c r="K3">
        <v>297</v>
      </c>
      <c r="L3">
        <v>352</v>
      </c>
      <c r="M3">
        <v>448</v>
      </c>
      <c r="N3">
        <v>443</v>
      </c>
      <c r="O3">
        <v>623</v>
      </c>
      <c r="P3">
        <v>645</v>
      </c>
      <c r="Q3">
        <v>746</v>
      </c>
    </row>
    <row r="4" spans="1:17" x14ac:dyDescent="0.25">
      <c r="A4" s="2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2</v>
      </c>
      <c r="J4">
        <v>0</v>
      </c>
      <c r="K4">
        <v>2</v>
      </c>
      <c r="L4">
        <v>2</v>
      </c>
      <c r="M4">
        <v>0</v>
      </c>
      <c r="N4">
        <v>1</v>
      </c>
      <c r="O4">
        <v>3</v>
      </c>
      <c r="P4">
        <v>1</v>
      </c>
      <c r="Q4">
        <v>1</v>
      </c>
    </row>
    <row r="5" spans="1:17" x14ac:dyDescent="0.25">
      <c r="A5" s="2" t="s">
        <v>10</v>
      </c>
      <c r="C5">
        <v>19</v>
      </c>
      <c r="D5">
        <v>19</v>
      </c>
      <c r="E5">
        <v>22</v>
      </c>
      <c r="F5">
        <v>24</v>
      </c>
      <c r="G5">
        <v>25</v>
      </c>
      <c r="H5">
        <v>27</v>
      </c>
      <c r="I5">
        <v>31</v>
      </c>
      <c r="J5">
        <v>34</v>
      </c>
      <c r="K5">
        <v>38</v>
      </c>
      <c r="L5">
        <v>36</v>
      </c>
      <c r="M5">
        <v>36</v>
      </c>
      <c r="N5">
        <v>37</v>
      </c>
      <c r="O5">
        <v>38</v>
      </c>
      <c r="P5">
        <v>40</v>
      </c>
      <c r="Q5">
        <v>39</v>
      </c>
    </row>
    <row r="6" spans="1:17" x14ac:dyDescent="0.25">
      <c r="A6" s="2" t="s">
        <v>5</v>
      </c>
      <c r="C6" s="1">
        <v>14302</v>
      </c>
      <c r="D6" s="1">
        <v>14763</v>
      </c>
      <c r="E6" s="1">
        <v>14883</v>
      </c>
      <c r="F6" s="1">
        <v>14637</v>
      </c>
      <c r="G6" s="1">
        <v>14477</v>
      </c>
      <c r="H6" s="1">
        <v>15100</v>
      </c>
      <c r="I6" s="1">
        <v>15656</v>
      </c>
      <c r="J6" s="1">
        <v>15964</v>
      </c>
      <c r="K6" s="1">
        <v>15769</v>
      </c>
      <c r="L6" s="1">
        <v>15366</v>
      </c>
      <c r="M6" s="1">
        <v>15606</v>
      </c>
      <c r="N6" s="1">
        <v>16160</v>
      </c>
      <c r="O6" s="1">
        <v>16202</v>
      </c>
      <c r="P6" s="1">
        <v>15060</v>
      </c>
      <c r="Q6" s="1">
        <v>14593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7109375" style="2"/>
    <col min="2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2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10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5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570312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2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3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5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2" sqref="A2"/>
    </sheetView>
  </sheetViews>
  <sheetFormatPr defaultRowHeight="15" x14ac:dyDescent="0.25"/>
  <cols>
    <col min="1" max="1" width="13.7109375" style="2"/>
    <col min="2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2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5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7109375" style="1"/>
    <col min="2" max="16" width="8.7109375" style="1"/>
    <col min="17" max="1025" width="8.5703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2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3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10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5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7109375" style="1"/>
    <col min="2" max="16" width="8.7109375" style="1"/>
    <col min="17" max="1025" width="8.5703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2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10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5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5703125" style="1"/>
    <col min="2" max="6" width="8.42578125"/>
    <col min="7" max="16" width="8.7109375" style="1"/>
    <col min="17" max="1025" width="8.5703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2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3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10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5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5703125" style="2"/>
    <col min="2" max="6" width="8.42578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2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10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5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M42" sqref="M42"/>
    </sheetView>
  </sheetViews>
  <sheetFormatPr defaultRowHeight="15" x14ac:dyDescent="0.25"/>
  <cols>
    <col min="1" max="1" width="10.85546875" style="2"/>
    <col min="2" max="6" width="8.42578125"/>
    <col min="7" max="16" width="8.7109375" style="1"/>
    <col min="17" max="1025" width="10.8554687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f t="shared" ref="B2:P2" si="0">B5/B6</f>
        <v>5.0491141099788853E-4</v>
      </c>
      <c r="C2">
        <f t="shared" si="0"/>
        <v>6.057721431353035E-4</v>
      </c>
      <c r="D2">
        <f t="shared" si="0"/>
        <v>8.3807507388293414E-4</v>
      </c>
      <c r="E2">
        <f t="shared" si="0"/>
        <v>8.5877452874747731E-4</v>
      </c>
      <c r="F2">
        <f t="shared" si="0"/>
        <v>1.0517090271691498E-3</v>
      </c>
      <c r="G2">
        <f t="shared" si="0"/>
        <v>1.1232557134833888E-3</v>
      </c>
      <c r="H2">
        <f t="shared" si="0"/>
        <v>1.302818430538064E-3</v>
      </c>
      <c r="I2">
        <f t="shared" si="0"/>
        <v>1.4144860007488456E-3</v>
      </c>
      <c r="J2">
        <f t="shared" si="0"/>
        <v>1.7024898914662695E-3</v>
      </c>
      <c r="K2">
        <f t="shared" si="0"/>
        <v>1.9477989871445266E-3</v>
      </c>
      <c r="L2">
        <f t="shared" si="0"/>
        <v>2.1720243266724589E-3</v>
      </c>
      <c r="M2">
        <f t="shared" si="0"/>
        <v>2.4025860562641973E-3</v>
      </c>
      <c r="N2">
        <f t="shared" si="0"/>
        <v>2.4772562251740484E-3</v>
      </c>
      <c r="O2">
        <f t="shared" si="0"/>
        <v>2.7147307521139296E-3</v>
      </c>
      <c r="P2">
        <f t="shared" si="0"/>
        <v>2.8463420057816321E-3</v>
      </c>
    </row>
    <row r="3" spans="1:16" x14ac:dyDescent="0.25">
      <c r="A3" s="2" t="s">
        <v>2</v>
      </c>
      <c r="G3" s="1">
        <v>275</v>
      </c>
      <c r="H3" s="1">
        <v>286</v>
      </c>
      <c r="I3" s="1">
        <v>302</v>
      </c>
      <c r="J3" s="1">
        <v>242</v>
      </c>
      <c r="K3" s="1">
        <v>591</v>
      </c>
      <c r="L3" s="1">
        <v>677</v>
      </c>
      <c r="M3" s="1">
        <v>825</v>
      </c>
      <c r="N3" s="1">
        <v>888</v>
      </c>
      <c r="O3" s="1">
        <v>1051</v>
      </c>
      <c r="P3" s="1">
        <v>1069</v>
      </c>
    </row>
    <row r="4" spans="1:16" x14ac:dyDescent="0.25">
      <c r="A4" s="2" t="s">
        <v>3</v>
      </c>
      <c r="G4" s="1">
        <v>0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M4" s="1">
        <v>4</v>
      </c>
      <c r="N4" s="1">
        <v>8</v>
      </c>
      <c r="O4" s="1">
        <v>7</v>
      </c>
      <c r="P4" s="1">
        <v>12</v>
      </c>
    </row>
    <row r="5" spans="1:16" x14ac:dyDescent="0.25">
      <c r="A5" s="2" t="s">
        <v>10</v>
      </c>
      <c r="B5">
        <v>11</v>
      </c>
      <c r="C5">
        <v>14</v>
      </c>
      <c r="D5">
        <v>19</v>
      </c>
      <c r="E5">
        <v>20</v>
      </c>
      <c r="F5">
        <v>24</v>
      </c>
      <c r="G5" s="1">
        <v>26</v>
      </c>
      <c r="H5" s="1">
        <v>30</v>
      </c>
      <c r="I5" s="1">
        <v>34</v>
      </c>
      <c r="J5" s="1">
        <v>40</v>
      </c>
      <c r="K5" s="1">
        <v>45</v>
      </c>
      <c r="L5" s="1">
        <v>50</v>
      </c>
      <c r="M5" s="1">
        <v>55</v>
      </c>
      <c r="N5" s="1">
        <v>58</v>
      </c>
      <c r="O5" s="1">
        <v>61</v>
      </c>
      <c r="P5" s="1">
        <v>64</v>
      </c>
    </row>
    <row r="6" spans="1:16" x14ac:dyDescent="0.25">
      <c r="A6" s="2" t="s">
        <v>5</v>
      </c>
      <c r="B6">
        <v>21786</v>
      </c>
      <c r="C6">
        <v>23111</v>
      </c>
      <c r="D6">
        <v>22671</v>
      </c>
      <c r="E6">
        <v>23289</v>
      </c>
      <c r="F6">
        <v>22820</v>
      </c>
      <c r="G6" s="1">
        <v>23147</v>
      </c>
      <c r="H6" s="1">
        <v>23027</v>
      </c>
      <c r="I6" s="1">
        <v>24037</v>
      </c>
      <c r="J6" s="1">
        <v>23495</v>
      </c>
      <c r="K6" s="1">
        <v>23103</v>
      </c>
      <c r="L6" s="1">
        <v>23020</v>
      </c>
      <c r="M6" s="1">
        <v>22892</v>
      </c>
      <c r="N6" s="1">
        <v>23413</v>
      </c>
      <c r="O6" s="1">
        <v>22470</v>
      </c>
      <c r="P6" s="1">
        <v>22485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.1406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2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3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10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5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7109375" style="2"/>
    <col min="2" max="1025" width="8.710937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2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3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5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2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3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5703125" style="2"/>
    <col min="2" max="5" width="8.42578125"/>
    <col min="6" max="6" width="8.5703125"/>
    <col min="7" max="16" width="8.7109375" style="1"/>
    <col min="17" max="1025" width="8.5703125" style="1"/>
  </cols>
  <sheetData>
    <row r="1" spans="1:16" s="2" customFormat="1" x14ac:dyDescent="0.25">
      <c r="A1" s="2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2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10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5</v>
      </c>
    </row>
    <row r="7" spans="1:16" x14ac:dyDescent="0.25">
      <c r="A7"/>
    </row>
    <row r="8" spans="1:16" x14ac:dyDescent="0.25">
      <c r="A8" s="1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5703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10</v>
      </c>
      <c r="B2"/>
      <c r="C2"/>
      <c r="D2">
        <v>0</v>
      </c>
      <c r="E2">
        <v>2.0000000000000001E-4</v>
      </c>
      <c r="F2">
        <v>2.0000000000000001E-4</v>
      </c>
      <c r="G2">
        <v>6.4000000000000003E-3</v>
      </c>
      <c r="H2">
        <v>4.5999999999999999E-3</v>
      </c>
      <c r="I2">
        <v>0</v>
      </c>
      <c r="J2">
        <v>2.8E-3</v>
      </c>
      <c r="K2">
        <v>8.0000000000000004E-4</v>
      </c>
    </row>
    <row r="3" spans="1:11" x14ac:dyDescent="0.25">
      <c r="A3" s="1" t="s">
        <v>2</v>
      </c>
      <c r="B3">
        <v>18</v>
      </c>
      <c r="C3">
        <v>32</v>
      </c>
      <c r="D3">
        <v>28</v>
      </c>
      <c r="E3">
        <v>36</v>
      </c>
      <c r="F3">
        <v>38</v>
      </c>
      <c r="G3">
        <v>57</v>
      </c>
      <c r="H3">
        <v>52</v>
      </c>
      <c r="I3">
        <v>57</v>
      </c>
      <c r="J3">
        <v>69</v>
      </c>
      <c r="K3">
        <v>101</v>
      </c>
    </row>
    <row r="4" spans="1:11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4</v>
      </c>
      <c r="J4">
        <v>10</v>
      </c>
      <c r="K4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20.140625" style="2"/>
    <col min="2" max="8" width="9" style="1"/>
    <col min="9" max="9" width="11.140625" style="1"/>
    <col min="10" max="16" width="9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2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10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12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19" sqref="F19"/>
    </sheetView>
  </sheetViews>
  <sheetFormatPr defaultRowHeight="15" x14ac:dyDescent="0.25"/>
  <cols>
    <col min="1" max="1" width="18.42578125" style="1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2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3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5703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10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2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3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13</v>
      </c>
    </row>
    <row r="9" spans="1:11" x14ac:dyDescent="0.25">
      <c r="A9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570312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2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10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5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5703125" style="2"/>
    <col min="2" max="6" width="8.42578125"/>
    <col min="7" max="16" width="8.7109375" style="1"/>
    <col min="17" max="1025" width="8.5703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2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10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5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5703125" style="2"/>
    <col min="2" max="16" width="8.7109375" style="1"/>
    <col min="17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2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3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10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5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12</cp:revision>
  <dcterms:created xsi:type="dcterms:W3CDTF">2016-09-19T17:02:12Z</dcterms:created>
  <dcterms:modified xsi:type="dcterms:W3CDTF">2016-10-25T21:01:15Z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