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61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G15" i="1"/>
  <c r="G16" i="1"/>
  <c r="G13" i="1"/>
  <c r="C14" i="1"/>
  <c r="D14" i="1"/>
  <c r="E14" i="1"/>
  <c r="F14" i="1"/>
  <c r="C15" i="1"/>
  <c r="D15" i="1"/>
  <c r="E15" i="1"/>
  <c r="F15" i="1"/>
  <c r="C16" i="1"/>
  <c r="D16" i="1"/>
  <c r="E16" i="1"/>
  <c r="F16" i="1"/>
  <c r="F13" i="1"/>
  <c r="E13" i="1"/>
  <c r="D13" i="1"/>
  <c r="C13" i="1"/>
  <c r="D51" i="1"/>
  <c r="E51" i="1"/>
  <c r="F51" i="1"/>
  <c r="G51" i="1"/>
  <c r="C51" i="1"/>
  <c r="D50" i="1"/>
  <c r="E50" i="1"/>
  <c r="F50" i="1"/>
  <c r="G50" i="1"/>
  <c r="C50" i="1"/>
  <c r="D49" i="1"/>
  <c r="E49" i="1"/>
  <c r="F49" i="1"/>
  <c r="G49" i="1"/>
  <c r="C49" i="1"/>
  <c r="D48" i="1"/>
  <c r="E48" i="1"/>
  <c r="F48" i="1"/>
  <c r="G48" i="1"/>
  <c r="C48" i="1"/>
  <c r="D35" i="1"/>
  <c r="E35" i="1"/>
  <c r="F35" i="1"/>
  <c r="G35" i="1"/>
  <c r="C35" i="1"/>
  <c r="G20" i="1"/>
  <c r="G22" i="1"/>
  <c r="G21" i="1"/>
  <c r="F20" i="1"/>
  <c r="F22" i="1"/>
  <c r="F21" i="1"/>
  <c r="E20" i="1"/>
  <c r="E22" i="1"/>
  <c r="E21" i="1"/>
  <c r="J22" i="1"/>
  <c r="D22" i="1"/>
  <c r="D20" i="1"/>
  <c r="D21" i="1"/>
  <c r="C20" i="1"/>
  <c r="C22" i="1"/>
  <c r="C21" i="1"/>
  <c r="G4" i="1"/>
  <c r="G5" i="1"/>
  <c r="G6" i="1"/>
  <c r="G3" i="1"/>
  <c r="F4" i="1"/>
  <c r="F5" i="1"/>
  <c r="F6" i="1"/>
  <c r="F3" i="1"/>
  <c r="E4" i="1"/>
  <c r="E5" i="1"/>
  <c r="E6" i="1"/>
  <c r="E3" i="1"/>
  <c r="D4" i="1"/>
  <c r="D5" i="1"/>
  <c r="D6" i="1"/>
  <c r="D3" i="1"/>
  <c r="C4" i="1"/>
  <c r="C5" i="1"/>
  <c r="C6" i="1"/>
  <c r="C3" i="1"/>
</calcChain>
</file>

<file path=xl/sharedStrings.xml><?xml version="1.0" encoding="utf-8"?>
<sst xmlns="http://schemas.openxmlformats.org/spreadsheetml/2006/main" count="87" uniqueCount="24">
  <si>
    <t>Male on Treatment</t>
  </si>
  <si>
    <t>Male Not on Treatment</t>
  </si>
  <si>
    <r>
      <rPr>
        <b/>
        <sz val="12"/>
        <color theme="1"/>
        <rFont val="Calibri"/>
        <family val="2"/>
        <scheme val="minor"/>
      </rPr>
      <t>Less Optimal Case:</t>
    </r>
    <r>
      <rPr>
        <sz val="12"/>
        <color theme="1"/>
        <rFont val="Calibri"/>
        <family val="2"/>
        <scheme val="minor"/>
      </rPr>
      <t xml:space="preserve"> Unprotected sex over the month </t>
    </r>
    <r>
      <rPr>
        <u/>
        <sz val="12"/>
        <color theme="1"/>
        <rFont val="Calibri"/>
        <scheme val="minor"/>
      </rPr>
      <t>with</t>
    </r>
    <r>
      <rPr>
        <sz val="12"/>
        <color theme="1"/>
        <rFont val="Calibri"/>
        <family val="2"/>
        <scheme val="minor"/>
      </rPr>
      <t xml:space="preserve"> increased frequency of sex during ovulation</t>
    </r>
  </si>
  <si>
    <r>
      <rPr>
        <b/>
        <sz val="12"/>
        <color theme="1"/>
        <rFont val="Calibri"/>
        <family val="2"/>
        <scheme val="minor"/>
      </rPr>
      <t>Suboptimal Case:</t>
    </r>
    <r>
      <rPr>
        <sz val="12"/>
        <color theme="1"/>
        <rFont val="Calibri"/>
        <family val="2"/>
        <scheme val="minor"/>
      </rPr>
      <t xml:space="preserve"> Unprotected sex over the month</t>
    </r>
    <r>
      <rPr>
        <u/>
        <sz val="12"/>
        <color theme="1"/>
        <rFont val="Calibri"/>
        <scheme val="minor"/>
      </rPr>
      <t xml:space="preserve"> without</t>
    </r>
    <r>
      <rPr>
        <sz val="12"/>
        <color theme="1"/>
        <rFont val="Calibri"/>
        <family val="2"/>
        <scheme val="minor"/>
      </rPr>
      <t xml:space="preserve"> increased frequency of sex during ovulation</t>
    </r>
  </si>
  <si>
    <r>
      <rPr>
        <b/>
        <sz val="12"/>
        <color theme="1"/>
        <rFont val="Calibri"/>
        <family val="2"/>
        <scheme val="minor"/>
      </rPr>
      <t>Optimal Case:</t>
    </r>
    <r>
      <rPr>
        <sz val="12"/>
        <color theme="1"/>
        <rFont val="Calibri"/>
        <family val="2"/>
        <scheme val="minor"/>
      </rPr>
      <t xml:space="preserve"> Unprotected sex </t>
    </r>
    <r>
      <rPr>
        <u/>
        <sz val="12"/>
        <color theme="1"/>
        <rFont val="Calibri"/>
        <scheme val="minor"/>
      </rPr>
      <t>only</t>
    </r>
    <r>
      <rPr>
        <sz val="12"/>
        <color theme="1"/>
        <rFont val="Calibri"/>
        <family val="2"/>
        <scheme val="minor"/>
      </rPr>
      <t xml:space="preserve"> during the three day ovulation window</t>
    </r>
  </si>
  <si>
    <t>Female HIV-, Child HIV-</t>
  </si>
  <si>
    <t>Female HIV-, No Child</t>
  </si>
  <si>
    <t>Female HIV+, No Child</t>
  </si>
  <si>
    <t>Female HIV+, Child HIV-</t>
  </si>
  <si>
    <t>Female HIV+, Child HIV+</t>
  </si>
  <si>
    <t>Figures Associated with Table 1: Two Figures (1) Male on Treatment and (2) Male off Treatment. Five series (each outcome), age on the x-axis, series probability will change based upon added value of PrEP</t>
  </si>
  <si>
    <t>Treatment</t>
  </si>
  <si>
    <t>STIS</t>
  </si>
  <si>
    <t>PrEP</t>
  </si>
  <si>
    <t>Late Stage</t>
  </si>
  <si>
    <t xml:space="preserve">Table 2: What is the added value of PrEP?  </t>
  </si>
  <si>
    <t xml:space="preserve">Table 3: What is the added value of PrEP when combined with other binary variables?  </t>
  </si>
  <si>
    <t>PrEP + Treatment</t>
  </si>
  <si>
    <t>PrEP + STIs</t>
  </si>
  <si>
    <t>PrEP + Late Stage</t>
  </si>
  <si>
    <t>PrEP + STIs + Late Stage</t>
  </si>
  <si>
    <t>Figures Associated with Table 3: Three series (each of the cases) with four Figures (PrEp+T,PrEP+STIs,PrEP+Late,PrEP+Late+T). Five series (each outcome), age on the x-axis</t>
  </si>
  <si>
    <t>Table 1b: What are the influential variables, when Treatment is not included?  Similar to Table 9 in Tech App</t>
  </si>
  <si>
    <t>Table 1a: What are the influential variables?  Shows Treatment overwhelms other factors.  Similar to Table 9 in Tech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</si>
</sst>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0000"/>
    <numFmt numFmtId="166" formatCode="0.00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0" xfId="0" applyBorder="1"/>
    <xf numFmtId="9" fontId="0" fillId="0" borderId="0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4" xfId="0" applyBorder="1"/>
    <xf numFmtId="164" fontId="0" fillId="0" borderId="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>
      <alignment horizontal="left" vertical="top" wrapText="1"/>
    </xf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applyFill="1" applyBorder="1"/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0" xfId="0" applyNumberFormat="1" applyBorder="1"/>
    <xf numFmtId="165" fontId="0" fillId="0" borderId="4" xfId="0" applyNumberFormat="1" applyBorder="1"/>
    <xf numFmtId="165" fontId="0" fillId="0" borderId="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0" xfId="0" applyNumberFormat="1" applyBorder="1"/>
    <xf numFmtId="166" fontId="0" fillId="0" borderId="4" xfId="0" applyNumberFormat="1" applyBorder="1"/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3"/>
  <sheetViews>
    <sheetView tabSelected="1" workbookViewId="0">
      <selection activeCell="A2" sqref="A2"/>
    </sheetView>
  </sheetViews>
  <sheetFormatPr baseColWidth="10" defaultRowHeight="15" x14ac:dyDescent="0"/>
  <cols>
    <col min="1" max="1" width="44.5" style="1" customWidth="1"/>
    <col min="2" max="2" width="21.83203125" customWidth="1"/>
    <col min="3" max="4" width="11.5" customWidth="1"/>
    <col min="5" max="5" width="12" customWidth="1"/>
    <col min="6" max="7" width="11.83203125" customWidth="1"/>
  </cols>
  <sheetData>
    <row r="1" spans="1:13" ht="45">
      <c r="A1" s="19" t="s">
        <v>23</v>
      </c>
    </row>
    <row r="2" spans="1:13" ht="33" customHeight="1" thickBot="1">
      <c r="A2" s="2"/>
      <c r="B2" s="3"/>
      <c r="C2" s="14" t="s">
        <v>5</v>
      </c>
      <c r="D2" s="14" t="s">
        <v>6</v>
      </c>
      <c r="E2" s="14" t="s">
        <v>7</v>
      </c>
      <c r="F2" s="14" t="s">
        <v>8</v>
      </c>
      <c r="G2" s="15" t="s">
        <v>9</v>
      </c>
      <c r="H2" s="1"/>
      <c r="I2" s="14" t="s">
        <v>5</v>
      </c>
      <c r="J2" s="14" t="s">
        <v>6</v>
      </c>
      <c r="K2" s="14" t="s">
        <v>7</v>
      </c>
      <c r="L2" s="14" t="s">
        <v>8</v>
      </c>
      <c r="M2" s="15" t="s">
        <v>9</v>
      </c>
    </row>
    <row r="3" spans="1:13" ht="16" customHeight="1" thickTop="1">
      <c r="A3" s="31" t="s">
        <v>4</v>
      </c>
      <c r="B3" s="4" t="s">
        <v>11</v>
      </c>
      <c r="C3" s="5">
        <f>ABS(I3/I$3)</f>
        <v>1</v>
      </c>
      <c r="D3" s="5">
        <f>ABS(J3/J$3)</f>
        <v>1</v>
      </c>
      <c r="E3" s="5">
        <f>ABS(K3/K$3)</f>
        <v>1</v>
      </c>
      <c r="F3" s="5">
        <f>ABS(L3/L$3)</f>
        <v>1</v>
      </c>
      <c r="G3" s="6">
        <f>ABS(M3/M$3)</f>
        <v>1</v>
      </c>
      <c r="I3" s="21">
        <v>3.6700000000000001E-3</v>
      </c>
      <c r="J3" s="21">
        <v>4.385E-2</v>
      </c>
      <c r="K3" s="21">
        <v>-4.385E-2</v>
      </c>
      <c r="L3" s="21">
        <v>3.0230000000000001E-3</v>
      </c>
      <c r="M3" s="22">
        <v>-6.4780000000000003E-4</v>
      </c>
    </row>
    <row r="4" spans="1:13" ht="16" customHeight="1">
      <c r="A4" s="31"/>
      <c r="B4" s="4" t="s">
        <v>12</v>
      </c>
      <c r="C4" s="5">
        <f t="shared" ref="C4:C6" si="0">ABS(I4/I$3)</f>
        <v>0.79918256130790188</v>
      </c>
      <c r="D4" s="5">
        <f t="shared" ref="D4:D6" si="1">ABS(J4/J$3)</f>
        <v>0.80228050171037635</v>
      </c>
      <c r="E4" s="5">
        <f t="shared" ref="E4:E6" si="2">ABS(K4/K$3)</f>
        <v>0.80228050171037635</v>
      </c>
      <c r="F4" s="5">
        <f t="shared" ref="F4:F6" si="3">ABS(L4/L$3)</f>
        <v>0.79887528944756858</v>
      </c>
      <c r="G4" s="6">
        <f t="shared" ref="G4:G6" si="4">ABS(M4/M$3)</f>
        <v>0.79839456622414318</v>
      </c>
      <c r="I4" s="21">
        <v>-2.9329999999999998E-3</v>
      </c>
      <c r="J4" s="21">
        <v>-3.5180000000000003E-2</v>
      </c>
      <c r="K4" s="21">
        <v>3.5180000000000003E-2</v>
      </c>
      <c r="L4" s="21">
        <v>2.415E-3</v>
      </c>
      <c r="M4" s="22">
        <v>5.1719999999999999E-4</v>
      </c>
    </row>
    <row r="5" spans="1:13" ht="16" customHeight="1">
      <c r="A5" s="31"/>
      <c r="B5" s="4" t="s">
        <v>13</v>
      </c>
      <c r="C5" s="5">
        <f t="shared" si="0"/>
        <v>0.33405994550408719</v>
      </c>
      <c r="D5" s="5">
        <f t="shared" si="1"/>
        <v>0.33204104903078679</v>
      </c>
      <c r="E5" s="5">
        <f t="shared" si="2"/>
        <v>0.33204104903078679</v>
      </c>
      <c r="F5" s="5">
        <f t="shared" si="3"/>
        <v>0.33410519351637447</v>
      </c>
      <c r="G5" s="6">
        <f t="shared" si="4"/>
        <v>0.33328187712256868</v>
      </c>
      <c r="I5" s="21">
        <v>1.2260000000000001E-3</v>
      </c>
      <c r="J5" s="21">
        <v>1.456E-2</v>
      </c>
      <c r="K5" s="21">
        <v>-1.456E-2</v>
      </c>
      <c r="L5" s="21">
        <v>-1.01E-3</v>
      </c>
      <c r="M5" s="22">
        <v>-2.1589999999999999E-4</v>
      </c>
    </row>
    <row r="6" spans="1:13">
      <c r="A6" s="31"/>
      <c r="B6" s="4" t="s">
        <v>14</v>
      </c>
      <c r="C6" s="5">
        <f t="shared" si="0"/>
        <v>0.32125340599455038</v>
      </c>
      <c r="D6" s="5">
        <f t="shared" si="1"/>
        <v>0.32155074116305588</v>
      </c>
      <c r="E6" s="5">
        <f t="shared" si="2"/>
        <v>0.32155074116305588</v>
      </c>
      <c r="F6" s="5">
        <f t="shared" si="3"/>
        <v>0.3212702613298048</v>
      </c>
      <c r="G6" s="6">
        <f t="shared" si="4"/>
        <v>0.32077801790676136</v>
      </c>
      <c r="I6" s="21">
        <v>-1.1789999999999999E-3</v>
      </c>
      <c r="J6" s="21">
        <v>-1.41E-2</v>
      </c>
      <c r="K6" s="21">
        <v>1.41E-2</v>
      </c>
      <c r="L6" s="21">
        <v>9.7119999999999997E-4</v>
      </c>
      <c r="M6" s="22">
        <v>2.0780000000000001E-4</v>
      </c>
    </row>
    <row r="7" spans="1:13" ht="5" customHeight="1">
      <c r="A7" s="7"/>
      <c r="B7" s="4"/>
      <c r="C7" s="4"/>
      <c r="D7" s="4"/>
      <c r="E7" s="4"/>
      <c r="F7" s="4"/>
      <c r="G7" s="8"/>
      <c r="I7" s="23"/>
      <c r="J7" s="23"/>
      <c r="K7" s="23"/>
      <c r="L7" s="23"/>
      <c r="M7" s="24"/>
    </row>
    <row r="8" spans="1:13" ht="15" customHeight="1">
      <c r="A8" s="31" t="s">
        <v>2</v>
      </c>
      <c r="B8" s="4" t="s">
        <v>11</v>
      </c>
      <c r="C8" s="5"/>
      <c r="D8" s="5"/>
      <c r="E8" s="5"/>
      <c r="F8" s="5"/>
      <c r="G8" s="6"/>
      <c r="I8" s="21"/>
      <c r="J8" s="21"/>
      <c r="K8" s="21"/>
      <c r="L8" s="21"/>
      <c r="M8" s="22"/>
    </row>
    <row r="9" spans="1:13">
      <c r="A9" s="31"/>
      <c r="B9" s="4" t="s">
        <v>12</v>
      </c>
      <c r="C9" s="5"/>
      <c r="D9" s="5"/>
      <c r="E9" s="5"/>
      <c r="F9" s="5"/>
      <c r="G9" s="6"/>
      <c r="I9" s="21"/>
      <c r="J9" s="21"/>
      <c r="K9" s="21"/>
      <c r="L9" s="21"/>
      <c r="M9" s="22"/>
    </row>
    <row r="10" spans="1:13">
      <c r="A10" s="31"/>
      <c r="B10" s="4" t="s">
        <v>13</v>
      </c>
      <c r="C10" s="5"/>
      <c r="D10" s="5"/>
      <c r="E10" s="5"/>
      <c r="F10" s="5"/>
      <c r="G10" s="6"/>
      <c r="I10" s="21"/>
      <c r="J10" s="21"/>
      <c r="K10" s="21"/>
      <c r="L10" s="21"/>
      <c r="M10" s="22"/>
    </row>
    <row r="11" spans="1:13">
      <c r="A11" s="31"/>
      <c r="B11" s="4" t="s">
        <v>14</v>
      </c>
      <c r="C11" s="5"/>
      <c r="D11" s="5"/>
      <c r="E11" s="5"/>
      <c r="F11" s="5"/>
      <c r="G11" s="6"/>
      <c r="I11" s="21"/>
      <c r="J11" s="21"/>
      <c r="K11" s="21"/>
      <c r="L11" s="21"/>
      <c r="M11" s="22"/>
    </row>
    <row r="12" spans="1:13" ht="4" customHeight="1">
      <c r="A12" s="7"/>
      <c r="B12" s="4"/>
      <c r="C12" s="4"/>
      <c r="D12" s="4"/>
      <c r="E12" s="4"/>
      <c r="F12" s="4"/>
      <c r="G12" s="8"/>
      <c r="I12" s="23"/>
      <c r="J12" s="23"/>
      <c r="K12" s="23"/>
      <c r="L12" s="23"/>
      <c r="M12" s="24"/>
    </row>
    <row r="13" spans="1:13" ht="15" customHeight="1">
      <c r="A13" s="31" t="s">
        <v>3</v>
      </c>
      <c r="B13" s="4" t="s">
        <v>11</v>
      </c>
      <c r="C13" s="5">
        <f>ABS(I13/I$13)</f>
        <v>1</v>
      </c>
      <c r="D13" s="5">
        <f>ABS(J13/J$13)</f>
        <v>1</v>
      </c>
      <c r="E13" s="5">
        <f>ABS(K13/K$13)</f>
        <v>1</v>
      </c>
      <c r="F13" s="5">
        <f>ABS(L13/L$13)</f>
        <v>1</v>
      </c>
      <c r="G13" s="6">
        <f>ABS(M13/M$13)</f>
        <v>1</v>
      </c>
      <c r="I13" s="21">
        <v>9.7989999999999994E-2</v>
      </c>
      <c r="J13" s="21">
        <v>0.1268</v>
      </c>
      <c r="K13" s="21">
        <v>-0.1268</v>
      </c>
      <c r="L13" s="21">
        <v>-8.0990000000000006E-2</v>
      </c>
      <c r="M13" s="22">
        <v>-1.6969999999999999E-2</v>
      </c>
    </row>
    <row r="14" spans="1:13">
      <c r="A14" s="31"/>
      <c r="B14" s="4" t="s">
        <v>12</v>
      </c>
      <c r="C14" s="5">
        <f t="shared" ref="C14:C16" si="5">ABS(I14/I$13)</f>
        <v>0.67251760383712633</v>
      </c>
      <c r="D14" s="5">
        <f t="shared" ref="D14:D16" si="6">ABS(J14/J$13)</f>
        <v>0.67066246056782342</v>
      </c>
      <c r="E14" s="5">
        <f t="shared" ref="E14:E16" si="7">ABS(K14/K$13)</f>
        <v>0.67066246056782342</v>
      </c>
      <c r="F14" s="5">
        <f t="shared" ref="F14:F16" si="8">ABS(L14/L$13)</f>
        <v>0.67353994320286448</v>
      </c>
      <c r="G14" s="6">
        <f t="shared" ref="G14:G16" si="9">ABS(M14/M$13)</f>
        <v>0.66941661756040072</v>
      </c>
      <c r="I14" s="21">
        <v>-6.59E-2</v>
      </c>
      <c r="J14" s="21">
        <v>-8.5040000000000004E-2</v>
      </c>
      <c r="K14" s="21">
        <v>8.5040000000000004E-2</v>
      </c>
      <c r="L14" s="21">
        <v>5.4550000000000001E-2</v>
      </c>
      <c r="M14" s="22">
        <v>1.136E-2</v>
      </c>
    </row>
    <row r="15" spans="1:13">
      <c r="A15" s="31"/>
      <c r="B15" s="4" t="s">
        <v>13</v>
      </c>
      <c r="C15" s="5">
        <f t="shared" si="5"/>
        <v>0.21165425043371774</v>
      </c>
      <c r="D15" s="5">
        <f t="shared" si="6"/>
        <v>0.21285488958990537</v>
      </c>
      <c r="E15" s="5">
        <f t="shared" si="7"/>
        <v>0.21293375394321767</v>
      </c>
      <c r="F15" s="5">
        <f t="shared" si="8"/>
        <v>0.21459439436967526</v>
      </c>
      <c r="G15" s="6">
        <f t="shared" si="9"/>
        <v>0.19705362404242785</v>
      </c>
      <c r="I15" s="21">
        <v>2.0740000000000001E-2</v>
      </c>
      <c r="J15" s="21">
        <v>2.699E-2</v>
      </c>
      <c r="K15" s="21">
        <v>-2.7E-2</v>
      </c>
      <c r="L15" s="21">
        <v>-1.738E-2</v>
      </c>
      <c r="M15" s="22">
        <v>-3.3440000000000002E-3</v>
      </c>
    </row>
    <row r="16" spans="1:13">
      <c r="A16" s="32"/>
      <c r="B16" s="11" t="s">
        <v>14</v>
      </c>
      <c r="C16" s="5">
        <f t="shared" si="5"/>
        <v>0.25869986733340139</v>
      </c>
      <c r="D16" s="5">
        <f t="shared" si="6"/>
        <v>0.25788643533123029</v>
      </c>
      <c r="E16" s="5">
        <f t="shared" si="7"/>
        <v>0.25780757097791795</v>
      </c>
      <c r="F16" s="5">
        <f t="shared" si="8"/>
        <v>0.25311766884800591</v>
      </c>
      <c r="G16" s="6">
        <f t="shared" si="9"/>
        <v>0.28756629345904539</v>
      </c>
      <c r="I16" s="25">
        <v>-2.5350000000000001E-2</v>
      </c>
      <c r="J16" s="25">
        <v>-3.27E-2</v>
      </c>
      <c r="K16" s="25">
        <v>3.2689999999999997E-2</v>
      </c>
      <c r="L16" s="25">
        <v>2.0500000000000001E-2</v>
      </c>
      <c r="M16" s="26">
        <v>4.8799999999999998E-3</v>
      </c>
    </row>
    <row r="18" spans="1:13" ht="45">
      <c r="A18" s="19" t="s">
        <v>22</v>
      </c>
    </row>
    <row r="19" spans="1:13" ht="46" thickBot="1">
      <c r="A19" s="2"/>
      <c r="B19" s="3"/>
      <c r="C19" s="14" t="s">
        <v>5</v>
      </c>
      <c r="D19" s="14" t="s">
        <v>6</v>
      </c>
      <c r="E19" s="14" t="s">
        <v>7</v>
      </c>
      <c r="F19" s="14" t="s">
        <v>8</v>
      </c>
      <c r="G19" s="15" t="s">
        <v>9</v>
      </c>
      <c r="I19" s="14" t="s">
        <v>5</v>
      </c>
      <c r="J19" s="14" t="s">
        <v>6</v>
      </c>
      <c r="K19" s="14" t="s">
        <v>7</v>
      </c>
      <c r="L19" s="14" t="s">
        <v>8</v>
      </c>
      <c r="M19" s="15" t="s">
        <v>9</v>
      </c>
    </row>
    <row r="20" spans="1:13" ht="16" thickTop="1">
      <c r="A20" s="31" t="s">
        <v>4</v>
      </c>
      <c r="B20" s="4" t="s">
        <v>13</v>
      </c>
      <c r="C20" s="5">
        <f t="shared" ref="C20:G22" si="10">ABS(I20/I$21)</f>
        <v>0.41727941176470584</v>
      </c>
      <c r="D20" s="5">
        <f t="shared" si="10"/>
        <v>0.41284684960907558</v>
      </c>
      <c r="E20" s="5">
        <f t="shared" si="10"/>
        <v>0.41284684960907558</v>
      </c>
      <c r="F20" s="5">
        <f t="shared" si="10"/>
        <v>0.4174107142857143</v>
      </c>
      <c r="G20" s="6">
        <f t="shared" si="10"/>
        <v>0.41667535174570092</v>
      </c>
      <c r="I20" s="21">
        <v>2.2699999999999999E-3</v>
      </c>
      <c r="J20" s="21">
        <v>2.6929999999999999E-2</v>
      </c>
      <c r="K20" s="21">
        <v>-2.6929999999999999E-2</v>
      </c>
      <c r="L20" s="21">
        <v>-1.8699999999999999E-3</v>
      </c>
      <c r="M20" s="22">
        <v>-3.9980000000000001E-4</v>
      </c>
    </row>
    <row r="21" spans="1:13" ht="16" customHeight="1">
      <c r="A21" s="31"/>
      <c r="B21" s="4" t="s">
        <v>12</v>
      </c>
      <c r="C21" s="5">
        <f t="shared" si="10"/>
        <v>1</v>
      </c>
      <c r="D21" s="5">
        <f t="shared" si="10"/>
        <v>1</v>
      </c>
      <c r="E21" s="5">
        <f t="shared" si="10"/>
        <v>1</v>
      </c>
      <c r="F21" s="5">
        <f t="shared" si="10"/>
        <v>1</v>
      </c>
      <c r="G21" s="6">
        <f t="shared" si="10"/>
        <v>1</v>
      </c>
      <c r="I21" s="21">
        <v>5.4400000000000004E-3</v>
      </c>
      <c r="J21" s="21">
        <v>-6.5229999999999996E-2</v>
      </c>
      <c r="K21" s="21">
        <v>6.5229999999999996E-2</v>
      </c>
      <c r="L21" s="21">
        <v>4.4799999999999996E-3</v>
      </c>
      <c r="M21" s="22">
        <v>-9.5949999999999996E-4</v>
      </c>
    </row>
    <row r="22" spans="1:13">
      <c r="A22" s="31"/>
      <c r="B22" s="4" t="s">
        <v>14</v>
      </c>
      <c r="C22" s="5">
        <f t="shared" si="10"/>
        <v>0.40110294117647055</v>
      </c>
      <c r="D22" s="5">
        <f t="shared" si="10"/>
        <v>0.40012264295569527</v>
      </c>
      <c r="E22" s="5">
        <f t="shared" si="10"/>
        <v>0.41284684960907558</v>
      </c>
      <c r="F22" s="5">
        <f t="shared" si="10"/>
        <v>0.40111607142857147</v>
      </c>
      <c r="G22" s="6">
        <f t="shared" si="10"/>
        <v>0.40072954663887445</v>
      </c>
      <c r="I22" s="21">
        <v>-2.1819999999999999E-3</v>
      </c>
      <c r="J22" s="21">
        <f>-0.0261</f>
        <v>-2.6100000000000002E-2</v>
      </c>
      <c r="K22" s="21">
        <v>-2.6929999999999999E-2</v>
      </c>
      <c r="L22" s="21">
        <v>1.797E-3</v>
      </c>
      <c r="M22" s="22">
        <v>3.8450000000000002E-4</v>
      </c>
    </row>
    <row r="23" spans="1:13" ht="15" customHeight="1">
      <c r="A23" s="7"/>
      <c r="B23" s="4"/>
      <c r="C23" s="4"/>
      <c r="D23" s="4"/>
      <c r="E23" s="4"/>
      <c r="F23" s="4"/>
      <c r="G23" s="8"/>
      <c r="I23" s="23"/>
      <c r="J23" s="23"/>
      <c r="K23" s="23"/>
      <c r="L23" s="23"/>
      <c r="M23" s="24"/>
    </row>
    <row r="24" spans="1:13">
      <c r="A24" s="31" t="s">
        <v>2</v>
      </c>
      <c r="B24" s="4" t="s">
        <v>13</v>
      </c>
      <c r="C24" s="5"/>
      <c r="D24" s="5"/>
      <c r="E24" s="5"/>
      <c r="F24" s="5"/>
      <c r="G24" s="6"/>
      <c r="I24" s="21"/>
      <c r="J24" s="21"/>
      <c r="K24" s="21"/>
      <c r="L24" s="21"/>
      <c r="M24" s="22"/>
    </row>
    <row r="25" spans="1:13">
      <c r="A25" s="31"/>
      <c r="B25" s="4" t="s">
        <v>12</v>
      </c>
      <c r="C25" s="5"/>
      <c r="D25" s="5"/>
      <c r="E25" s="5"/>
      <c r="F25" s="5"/>
      <c r="G25" s="6"/>
      <c r="I25" s="21"/>
      <c r="J25" s="21"/>
      <c r="K25" s="21"/>
      <c r="L25" s="21"/>
      <c r="M25" s="22"/>
    </row>
    <row r="26" spans="1:13">
      <c r="A26" s="31"/>
      <c r="B26" s="4" t="s">
        <v>14</v>
      </c>
      <c r="C26" s="5"/>
      <c r="D26" s="5"/>
      <c r="E26" s="5"/>
      <c r="F26" s="5"/>
      <c r="G26" s="6"/>
      <c r="I26" s="21"/>
      <c r="J26" s="21"/>
      <c r="K26" s="21"/>
      <c r="L26" s="21"/>
      <c r="M26" s="22"/>
    </row>
    <row r="27" spans="1:13">
      <c r="A27" s="7"/>
      <c r="B27" s="4"/>
      <c r="C27" s="4"/>
      <c r="D27" s="4"/>
      <c r="E27" s="4"/>
      <c r="F27" s="4"/>
      <c r="G27" s="8"/>
      <c r="I27" s="23"/>
      <c r="J27" s="23"/>
      <c r="K27" s="23"/>
      <c r="L27" s="23"/>
      <c r="M27" s="24"/>
    </row>
    <row r="28" spans="1:13">
      <c r="A28" s="31" t="s">
        <v>3</v>
      </c>
      <c r="B28" s="4" t="s">
        <v>13</v>
      </c>
      <c r="C28" s="5"/>
      <c r="D28" s="5"/>
      <c r="E28" s="5"/>
      <c r="F28" s="5"/>
      <c r="G28" s="6"/>
      <c r="I28" s="21"/>
      <c r="J28" s="21"/>
      <c r="K28" s="21"/>
      <c r="L28" s="21"/>
      <c r="M28" s="22"/>
    </row>
    <row r="29" spans="1:13">
      <c r="A29" s="31"/>
      <c r="B29" s="4" t="s">
        <v>12</v>
      </c>
      <c r="C29" s="5"/>
      <c r="D29" s="5"/>
      <c r="E29" s="5"/>
      <c r="F29" s="5"/>
      <c r="G29" s="6"/>
      <c r="I29" s="21"/>
      <c r="J29" s="21"/>
      <c r="K29" s="21"/>
      <c r="L29" s="21"/>
      <c r="M29" s="22"/>
    </row>
    <row r="30" spans="1:13">
      <c r="A30" s="32"/>
      <c r="B30" s="11" t="s">
        <v>14</v>
      </c>
      <c r="C30" s="17"/>
      <c r="D30" s="17"/>
      <c r="E30" s="17"/>
      <c r="F30" s="17"/>
      <c r="G30" s="18"/>
      <c r="I30" s="25"/>
      <c r="J30" s="25"/>
      <c r="K30" s="25"/>
      <c r="L30" s="25"/>
      <c r="M30" s="26"/>
    </row>
    <row r="32" spans="1:13">
      <c r="A32" s="19" t="s">
        <v>15</v>
      </c>
    </row>
    <row r="33" spans="1:7" ht="46" thickBot="1">
      <c r="A33" s="2"/>
      <c r="B33" s="3"/>
      <c r="C33" s="14" t="s">
        <v>5</v>
      </c>
      <c r="D33" s="14" t="s">
        <v>6</v>
      </c>
      <c r="E33" s="14" t="s">
        <v>7</v>
      </c>
      <c r="F33" s="14" t="s">
        <v>8</v>
      </c>
      <c r="G33" s="15" t="s">
        <v>9</v>
      </c>
    </row>
    <row r="34" spans="1:7" ht="16" thickTop="1">
      <c r="A34" s="33" t="s">
        <v>4</v>
      </c>
      <c r="B34" s="4" t="s">
        <v>0</v>
      </c>
      <c r="C34" s="27">
        <v>1.8220000000000001E-4</v>
      </c>
      <c r="D34" s="27">
        <v>2.6963000000000001E-2</v>
      </c>
      <c r="E34" s="27">
        <v>-2.183E-3</v>
      </c>
      <c r="F34" s="27">
        <v>-1.8699999999999999E-3</v>
      </c>
      <c r="G34" s="28">
        <v>-3.2070000000000003E-5</v>
      </c>
    </row>
    <row r="35" spans="1:7">
      <c r="A35" s="33"/>
      <c r="B35" s="4" t="s">
        <v>1</v>
      </c>
      <c r="C35" s="27">
        <f>I20</f>
        <v>2.2699999999999999E-3</v>
      </c>
      <c r="D35" s="27">
        <f t="shared" ref="D35:G35" si="11">J20</f>
        <v>2.6929999999999999E-2</v>
      </c>
      <c r="E35" s="27">
        <f t="shared" si="11"/>
        <v>-2.6929999999999999E-2</v>
      </c>
      <c r="F35" s="27">
        <f t="shared" si="11"/>
        <v>-1.8699999999999999E-3</v>
      </c>
      <c r="G35" s="27">
        <f t="shared" si="11"/>
        <v>-3.9980000000000001E-4</v>
      </c>
    </row>
    <row r="36" spans="1:7">
      <c r="A36" s="7"/>
      <c r="B36" s="4"/>
      <c r="C36" s="4"/>
      <c r="D36" s="4"/>
      <c r="E36" s="4"/>
      <c r="F36" s="4"/>
      <c r="G36" s="8"/>
    </row>
    <row r="37" spans="1:7">
      <c r="A37" s="33" t="s">
        <v>2</v>
      </c>
      <c r="B37" s="4" t="s">
        <v>0</v>
      </c>
      <c r="C37" s="9"/>
      <c r="D37" s="9"/>
      <c r="E37" s="9"/>
      <c r="F37" s="9"/>
      <c r="G37" s="10"/>
    </row>
    <row r="38" spans="1:7">
      <c r="A38" s="33"/>
      <c r="B38" s="4" t="s">
        <v>1</v>
      </c>
      <c r="C38" s="9"/>
      <c r="D38" s="9"/>
      <c r="E38" s="9"/>
      <c r="F38" s="9"/>
      <c r="G38" s="10"/>
    </row>
    <row r="39" spans="1:7">
      <c r="A39" s="7"/>
      <c r="B39" s="4"/>
      <c r="C39" s="4"/>
      <c r="D39" s="4"/>
      <c r="E39" s="4"/>
      <c r="F39" s="4"/>
      <c r="G39" s="8"/>
    </row>
    <row r="40" spans="1:7">
      <c r="A40" s="33" t="s">
        <v>3</v>
      </c>
      <c r="B40" s="4" t="s">
        <v>0</v>
      </c>
      <c r="C40" s="9"/>
      <c r="D40" s="9"/>
      <c r="E40" s="9"/>
      <c r="F40" s="9"/>
      <c r="G40" s="10"/>
    </row>
    <row r="41" spans="1:7">
      <c r="A41" s="34"/>
      <c r="B41" s="11" t="s">
        <v>1</v>
      </c>
      <c r="C41" s="12"/>
      <c r="D41" s="12"/>
      <c r="E41" s="12"/>
      <c r="F41" s="12"/>
      <c r="G41" s="13"/>
    </row>
    <row r="43" spans="1:7" ht="75">
      <c r="A43" s="16" t="s">
        <v>10</v>
      </c>
    </row>
    <row r="46" spans="1:7" ht="30">
      <c r="A46" s="19" t="s">
        <v>16</v>
      </c>
    </row>
    <row r="47" spans="1:7" ht="46" thickBot="1">
      <c r="A47" s="2"/>
      <c r="B47" s="3"/>
      <c r="C47" s="14" t="s">
        <v>5</v>
      </c>
      <c r="D47" s="14" t="s">
        <v>6</v>
      </c>
      <c r="E47" s="14" t="s">
        <v>7</v>
      </c>
      <c r="F47" s="14" t="s">
        <v>8</v>
      </c>
      <c r="G47" s="15" t="s">
        <v>9</v>
      </c>
    </row>
    <row r="48" spans="1:7" ht="16" thickTop="1">
      <c r="A48" s="31" t="s">
        <v>4</v>
      </c>
      <c r="B48" s="4" t="s">
        <v>17</v>
      </c>
      <c r="C48" s="27">
        <f>I3+I5</f>
        <v>4.8960000000000002E-3</v>
      </c>
      <c r="D48" s="27">
        <f t="shared" ref="D48:G48" si="12">J3+J5</f>
        <v>5.8410000000000004E-2</v>
      </c>
      <c r="E48" s="27">
        <f t="shared" si="12"/>
        <v>-5.8410000000000004E-2</v>
      </c>
      <c r="F48" s="27">
        <f t="shared" si="12"/>
        <v>2.013E-3</v>
      </c>
      <c r="G48" s="27">
        <f t="shared" si="12"/>
        <v>-8.6370000000000001E-4</v>
      </c>
    </row>
    <row r="49" spans="1:7">
      <c r="A49" s="31"/>
      <c r="B49" s="4" t="s">
        <v>18</v>
      </c>
      <c r="C49" s="27">
        <f>I5+I4</f>
        <v>-1.7069999999999998E-3</v>
      </c>
      <c r="D49" s="27">
        <f t="shared" ref="D49:G49" si="13">J5+J4</f>
        <v>-2.0620000000000003E-2</v>
      </c>
      <c r="E49" s="27">
        <f t="shared" si="13"/>
        <v>2.0620000000000003E-2</v>
      </c>
      <c r="F49" s="27">
        <f t="shared" si="13"/>
        <v>1.405E-3</v>
      </c>
      <c r="G49" s="27">
        <f t="shared" si="13"/>
        <v>3.0130000000000001E-4</v>
      </c>
    </row>
    <row r="50" spans="1:7">
      <c r="A50" s="31"/>
      <c r="B50" s="4" t="s">
        <v>19</v>
      </c>
      <c r="C50" s="27">
        <f>I5+I6</f>
        <v>4.7000000000000167E-5</v>
      </c>
      <c r="D50" s="27">
        <f t="shared" ref="D50:G50" si="14">J5+J6</f>
        <v>4.6000000000000034E-4</v>
      </c>
      <c r="E50" s="27">
        <f t="shared" si="14"/>
        <v>-4.6000000000000034E-4</v>
      </c>
      <c r="F50" s="27">
        <f t="shared" si="14"/>
        <v>-3.8800000000000076E-5</v>
      </c>
      <c r="G50" s="27">
        <f t="shared" si="14"/>
        <v>-8.09999999999998E-6</v>
      </c>
    </row>
    <row r="51" spans="1:7">
      <c r="A51" s="31"/>
      <c r="B51" s="20" t="s">
        <v>20</v>
      </c>
      <c r="C51" s="27">
        <f>I4+I5+I6</f>
        <v>-2.8859999999999997E-3</v>
      </c>
      <c r="D51" s="27">
        <f t="shared" ref="D51:G51" si="15">J4+J5+J6</f>
        <v>-3.4720000000000001E-2</v>
      </c>
      <c r="E51" s="27">
        <f t="shared" si="15"/>
        <v>3.4720000000000001E-2</v>
      </c>
      <c r="F51" s="27">
        <f t="shared" si="15"/>
        <v>2.3762000000000002E-3</v>
      </c>
      <c r="G51" s="27">
        <f t="shared" si="15"/>
        <v>5.0909999999999996E-4</v>
      </c>
    </row>
    <row r="52" spans="1:7">
      <c r="A52" s="7"/>
      <c r="B52" s="4"/>
      <c r="C52" s="29"/>
      <c r="D52" s="29"/>
      <c r="E52" s="29"/>
      <c r="F52" s="29"/>
      <c r="G52" s="30"/>
    </row>
    <row r="53" spans="1:7">
      <c r="A53" s="31" t="s">
        <v>2</v>
      </c>
      <c r="B53" s="4" t="s">
        <v>17</v>
      </c>
      <c r="C53" s="27"/>
      <c r="D53" s="27"/>
      <c r="E53" s="27"/>
      <c r="F53" s="27"/>
      <c r="G53" s="28"/>
    </row>
    <row r="54" spans="1:7">
      <c r="A54" s="31"/>
      <c r="B54" s="4" t="s">
        <v>18</v>
      </c>
      <c r="C54" s="27"/>
      <c r="D54" s="27"/>
      <c r="E54" s="27"/>
      <c r="F54" s="27"/>
      <c r="G54" s="28"/>
    </row>
    <row r="55" spans="1:7">
      <c r="A55" s="31"/>
      <c r="B55" s="4" t="s">
        <v>19</v>
      </c>
      <c r="C55" s="27"/>
      <c r="D55" s="27"/>
      <c r="E55" s="27"/>
      <c r="F55" s="27"/>
      <c r="G55" s="28"/>
    </row>
    <row r="56" spans="1:7">
      <c r="A56" s="31"/>
      <c r="B56" s="20" t="s">
        <v>20</v>
      </c>
      <c r="C56" s="27"/>
      <c r="D56" s="27"/>
      <c r="E56" s="27"/>
      <c r="F56" s="27"/>
      <c r="G56" s="28"/>
    </row>
    <row r="57" spans="1:7">
      <c r="A57" s="7"/>
      <c r="B57" s="4"/>
      <c r="C57" s="29"/>
      <c r="D57" s="29"/>
      <c r="E57" s="29"/>
      <c r="F57" s="29"/>
      <c r="G57" s="30"/>
    </row>
    <row r="58" spans="1:7">
      <c r="A58" s="31" t="s">
        <v>3</v>
      </c>
      <c r="B58" s="4" t="s">
        <v>17</v>
      </c>
      <c r="C58" s="27"/>
      <c r="D58" s="27"/>
      <c r="E58" s="27"/>
      <c r="F58" s="27"/>
      <c r="G58" s="28"/>
    </row>
    <row r="59" spans="1:7">
      <c r="A59" s="31"/>
      <c r="B59" s="4" t="s">
        <v>18</v>
      </c>
      <c r="C59" s="27"/>
      <c r="D59" s="27"/>
      <c r="E59" s="27"/>
      <c r="F59" s="27"/>
      <c r="G59" s="28"/>
    </row>
    <row r="60" spans="1:7">
      <c r="A60" s="31"/>
      <c r="B60" s="4" t="s">
        <v>19</v>
      </c>
      <c r="C60" s="27"/>
      <c r="D60" s="27"/>
      <c r="E60" s="27"/>
      <c r="F60" s="27"/>
      <c r="G60" s="28"/>
    </row>
    <row r="61" spans="1:7">
      <c r="A61" s="32"/>
      <c r="B61" s="20" t="s">
        <v>20</v>
      </c>
      <c r="C61" s="27"/>
      <c r="D61" s="27"/>
      <c r="E61" s="27"/>
      <c r="F61" s="27"/>
      <c r="G61" s="28"/>
    </row>
    <row r="63" spans="1:7" ht="60">
      <c r="A63" s="16" t="s">
        <v>21</v>
      </c>
    </row>
  </sheetData>
  <mergeCells count="12">
    <mergeCell ref="A48:A51"/>
    <mergeCell ref="A53:A56"/>
    <mergeCell ref="A58:A61"/>
    <mergeCell ref="A3:A6"/>
    <mergeCell ref="A8:A11"/>
    <mergeCell ref="A13:A16"/>
    <mergeCell ref="A34:A35"/>
    <mergeCell ref="A37:A38"/>
    <mergeCell ref="A40:A41"/>
    <mergeCell ref="A20:A22"/>
    <mergeCell ref="A24:A26"/>
    <mergeCell ref="A28:A30"/>
  </mergeCells>
  <phoneticPr fontId="5" type="noConversion"/>
  <pageMargins left="0.75" right="0.75" top="1" bottom="1" header="0.5" footer="0.5"/>
  <pageSetup paperSize="9" scale="64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2013-01-11T17:52:07Z</cp:lastPrinted>
  <dcterms:created xsi:type="dcterms:W3CDTF">2012-12-20T19:53:30Z</dcterms:created>
  <dcterms:modified xsi:type="dcterms:W3CDTF">2013-01-12T02:51:54Z</dcterms:modified>
</cp:coreProperties>
</file>