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rtur\Desktop\150W-12V-Flyback-Converter-in-DCM\"/>
    </mc:Choice>
  </mc:AlternateContent>
  <xr:revisionPtr revIDLastSave="0" documentId="13_ncr:1_{909936D3-B6F9-4C58-8068-91F5FC67B0E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100kHz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B15" i="1"/>
  <c r="B12" i="1"/>
  <c r="B11" i="1"/>
  <c r="B10" i="1"/>
  <c r="B3" i="1"/>
  <c r="B17" i="1" l="1"/>
</calcChain>
</file>

<file path=xl/sharedStrings.xml><?xml version="1.0" encoding="utf-8"?>
<sst xmlns="http://schemas.openxmlformats.org/spreadsheetml/2006/main" count="34" uniqueCount="29">
  <si>
    <t>Po_max</t>
  </si>
  <si>
    <t>W</t>
  </si>
  <si>
    <t>Efficiency</t>
  </si>
  <si>
    <t>Pin_max</t>
  </si>
  <si>
    <t>Vds_rated</t>
  </si>
  <si>
    <t>V</t>
  </si>
  <si>
    <t>Kr</t>
  </si>
  <si>
    <t>Kr is the safety margin factor of the maximum allowed Vds voltage</t>
  </si>
  <si>
    <t>Vo</t>
  </si>
  <si>
    <t>Vin_rms</t>
  </si>
  <si>
    <t>Vin_peak_max</t>
  </si>
  <si>
    <t>Vin Variation factor</t>
  </si>
  <si>
    <t>Vin Variation factor is the variation of the Vin rms in percentage e.g. 0.05 is 5% variation</t>
  </si>
  <si>
    <t>Vin_peak_min</t>
  </si>
  <si>
    <t>n</t>
  </si>
  <si>
    <t>turns ratio - Np/Ns</t>
  </si>
  <si>
    <t>fs</t>
  </si>
  <si>
    <t>Hz</t>
  </si>
  <si>
    <t>Switching frequency</t>
  </si>
  <si>
    <t>Ton_max</t>
  </si>
  <si>
    <t>Kdcm</t>
  </si>
  <si>
    <t>Kdcm is the percentage factor of of the period in relation to Ton and Toff</t>
  </si>
  <si>
    <t>sec</t>
  </si>
  <si>
    <t>Maximum allowed time for the mosfet switch to be on</t>
  </si>
  <si>
    <t>Lp</t>
  </si>
  <si>
    <t>H</t>
  </si>
  <si>
    <t>Ip_peak</t>
  </si>
  <si>
    <t>A</t>
  </si>
  <si>
    <t>Primary coil peak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</si>
</sst>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zoomScaleNormal="100" workbookViewId="0"/>
  </sheetViews>
  <sheetFormatPr defaultRowHeight="14.5" x14ac:dyDescent="0.35"/>
  <cols>
    <col min="1" max="1" width="17.36328125" customWidth="1"/>
    <col min="2" max="2" width="11.81640625" bestFit="1" customWidth="1"/>
  </cols>
  <sheetData>
    <row r="1" spans="1:4" x14ac:dyDescent="0.35">
      <c r="A1" s="1" t="s">
        <v>0</v>
      </c>
      <c r="B1">
        <v>150</v>
      </c>
      <c r="C1" t="s">
        <v>1</v>
      </c>
    </row>
    <row r="2" spans="1:4" x14ac:dyDescent="0.35">
      <c r="A2" s="1" t="s">
        <v>2</v>
      </c>
      <c r="B2">
        <v>0.8</v>
      </c>
    </row>
    <row r="3" spans="1:4" x14ac:dyDescent="0.35">
      <c r="A3" s="1" t="s">
        <v>3</v>
      </c>
      <c r="B3">
        <f>B1/B2</f>
        <v>187.5</v>
      </c>
      <c r="C3" t="s">
        <v>1</v>
      </c>
    </row>
    <row r="5" spans="1:4" x14ac:dyDescent="0.35">
      <c r="A5" s="1" t="s">
        <v>4</v>
      </c>
      <c r="B5">
        <v>600</v>
      </c>
      <c r="C5" t="s">
        <v>5</v>
      </c>
    </row>
    <row r="6" spans="1:4" x14ac:dyDescent="0.35">
      <c r="A6" s="1" t="s">
        <v>6</v>
      </c>
      <c r="B6">
        <v>0.7</v>
      </c>
      <c r="D6" t="s">
        <v>7</v>
      </c>
    </row>
    <row r="7" spans="1:4" x14ac:dyDescent="0.35">
      <c r="A7" s="1" t="s">
        <v>8</v>
      </c>
      <c r="B7">
        <v>24</v>
      </c>
      <c r="C7" t="s">
        <v>5</v>
      </c>
    </row>
    <row r="8" spans="1:4" x14ac:dyDescent="0.35">
      <c r="A8" s="1" t="s">
        <v>9</v>
      </c>
      <c r="B8">
        <v>230</v>
      </c>
      <c r="C8" t="s">
        <v>5</v>
      </c>
    </row>
    <row r="9" spans="1:4" x14ac:dyDescent="0.35">
      <c r="A9" s="1" t="s">
        <v>11</v>
      </c>
      <c r="B9">
        <v>0.05</v>
      </c>
      <c r="D9" t="s">
        <v>12</v>
      </c>
    </row>
    <row r="10" spans="1:4" x14ac:dyDescent="0.35">
      <c r="A10" s="1" t="s">
        <v>10</v>
      </c>
      <c r="B10">
        <f>SQRT(2)*B8*(1+B9)</f>
        <v>341.53257531310248</v>
      </c>
      <c r="C10" t="s">
        <v>5</v>
      </c>
    </row>
    <row r="11" spans="1:4" x14ac:dyDescent="0.35">
      <c r="A11" s="1" t="s">
        <v>13</v>
      </c>
      <c r="B11">
        <f>SQRT(2)*B8*(1-B9)</f>
        <v>309.00566337852126</v>
      </c>
      <c r="C11" t="s">
        <v>5</v>
      </c>
    </row>
    <row r="12" spans="1:4" x14ac:dyDescent="0.35">
      <c r="A12" s="1" t="s">
        <v>14</v>
      </c>
      <c r="B12">
        <f>(B6*B5-B10)/B7</f>
        <v>3.2694760286207298</v>
      </c>
      <c r="D12" t="s">
        <v>15</v>
      </c>
    </row>
    <row r="13" spans="1:4" x14ac:dyDescent="0.35">
      <c r="A13" s="1" t="s">
        <v>16</v>
      </c>
      <c r="B13">
        <v>100000</v>
      </c>
      <c r="C13" t="s">
        <v>17</v>
      </c>
      <c r="D13" t="s">
        <v>18</v>
      </c>
    </row>
    <row r="14" spans="1:4" x14ac:dyDescent="0.35">
      <c r="A14" s="1" t="s">
        <v>20</v>
      </c>
      <c r="B14">
        <v>0.8</v>
      </c>
      <c r="D14" t="s">
        <v>21</v>
      </c>
    </row>
    <row r="15" spans="1:4" x14ac:dyDescent="0.35">
      <c r="A15" s="1" t="s">
        <v>19</v>
      </c>
      <c r="B15">
        <f>(B12*B7*B14)/(B13*(B12*B7+B11))</f>
        <v>1.6200851538602759E-6</v>
      </c>
      <c r="C15" t="s">
        <v>22</v>
      </c>
      <c r="D15" t="s">
        <v>23</v>
      </c>
    </row>
    <row r="16" spans="1:4" x14ac:dyDescent="0.35">
      <c r="A16" s="1" t="s">
        <v>24</v>
      </c>
      <c r="B16">
        <f>(B13*(B11*B15)^2)/(2*B3)</f>
        <v>6.6830897739571994E-5</v>
      </c>
      <c r="C16" t="s">
        <v>25</v>
      </c>
    </row>
    <row r="17" spans="1:4" x14ac:dyDescent="0.35">
      <c r="A17" s="1" t="s">
        <v>26</v>
      </c>
      <c r="B17">
        <f>(B11*B15)/B16</f>
        <v>7.4907790353063479</v>
      </c>
      <c r="C17" t="s">
        <v>27</v>
      </c>
      <c r="D17" t="s">
        <v>28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100kHz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Bayangos</dc:creator>
  <cp:lastModifiedBy>Arturo Bayangos</cp:lastModifiedBy>
  <dcterms:created xsi:type="dcterms:W3CDTF">2015-06-05T18:17:20Z</dcterms:created>
  <dcterms:modified xsi:type="dcterms:W3CDTF">2022-07-02T01:13:46Z</dcterms:modified>
</cp:coreProperties>
</file>