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st-case inductor ripple" sheetId="1" r:id="rId4"/>
    <sheet state="visible" name="Inductance values @ Frequency" sheetId="2" r:id="rId5"/>
    <sheet state="visible" name="Type 3 Compensator" sheetId="3" r:id="rId6"/>
  </sheets>
  <definedNames/>
  <calcPr/>
</workbook>
</file>

<file path=xl/sharedStrings.xml><?xml version="1.0" encoding="utf-8"?>
<sst xmlns="http://schemas.openxmlformats.org/spreadsheetml/2006/main" count="77" uniqueCount="46">
  <si>
    <t>Input parameters</t>
  </si>
  <si>
    <t>NOTE: Worst case ripple current occurs @ 50% duty cycle which is at 12V @ Vin = 24V</t>
  </si>
  <si>
    <t>L</t>
  </si>
  <si>
    <t>uH</t>
  </si>
  <si>
    <t>F</t>
  </si>
  <si>
    <t>kHz</t>
  </si>
  <si>
    <t>Worst-Case Ripple</t>
  </si>
  <si>
    <t>mA</t>
  </si>
  <si>
    <t>Vin</t>
  </si>
  <si>
    <t>V</t>
  </si>
  <si>
    <t>Vo</t>
  </si>
  <si>
    <t>Duty</t>
  </si>
  <si>
    <t>L - H</t>
  </si>
  <si>
    <t>Fs - Hz</t>
  </si>
  <si>
    <t>Ripple current - mA</t>
  </si>
  <si>
    <t>Vout</t>
  </si>
  <si>
    <t>Iout max</t>
  </si>
  <si>
    <t>A</t>
  </si>
  <si>
    <t>r</t>
  </si>
  <si>
    <t>Fs - kHz</t>
  </si>
  <si>
    <t>L - uH</t>
  </si>
  <si>
    <t xml:space="preserve"> </t>
  </si>
  <si>
    <t>&gt;===&gt; This option is for 560ns minimum on-time with Vout_min = 1V</t>
  </si>
  <si>
    <t>Inputs</t>
  </si>
  <si>
    <t>Gain needed at fc</t>
  </si>
  <si>
    <t>dB</t>
  </si>
  <si>
    <t>fcrossover</t>
  </si>
  <si>
    <t>fz1 , fz2</t>
  </si>
  <si>
    <t>Vref</t>
  </si>
  <si>
    <t>R1</t>
  </si>
  <si>
    <t>kOhm</t>
  </si>
  <si>
    <t>linear units</t>
  </si>
  <si>
    <t>Hz</t>
  </si>
  <si>
    <t>Ohm</t>
  </si>
  <si>
    <t>fp1,fp2</t>
  </si>
  <si>
    <t>KHz</t>
  </si>
  <si>
    <t>Outputs</t>
  </si>
  <si>
    <t>Rlower</t>
  </si>
  <si>
    <t>R2</t>
  </si>
  <si>
    <t>R3</t>
  </si>
  <si>
    <t>C1</t>
  </si>
  <si>
    <t>H</t>
  </si>
  <si>
    <t>C2</t>
  </si>
  <si>
    <t>C3</t>
  </si>
  <si>
    <t>KOhm</t>
  </si>
  <si>
    <t>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</si>
</sst>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8.0"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4" fillId="0" fontId="4" numFmtId="0" xfId="0" applyBorder="1" applyFont="1"/>
    <xf borderId="4" fillId="3" fontId="1" numFmtId="0" xfId="0" applyAlignment="1" applyBorder="1" applyFill="1" applyFont="1">
      <alignment readingOrder="0"/>
    </xf>
    <xf borderId="4" fillId="4" fontId="4" numFmtId="0" xfId="0" applyBorder="1" applyFill="1" applyFont="1"/>
    <xf borderId="0" fillId="0" fontId="4" numFmtId="11" xfId="0" applyAlignment="1" applyFont="1" applyNumberFormat="1">
      <alignment readingOrder="0"/>
    </xf>
    <xf borderId="4" fillId="5" fontId="1" numFmtId="0" xfId="0" applyAlignment="1" applyBorder="1" applyFill="1" applyFont="1">
      <alignment readingOrder="0"/>
    </xf>
    <xf borderId="4" fillId="6" fontId="4" numFmtId="0" xfId="0" applyBorder="1" applyFill="1" applyFont="1"/>
    <xf borderId="0" fillId="0" fontId="4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0" fontId="1" numFmtId="0" xfId="0" applyFont="1"/>
    <xf borderId="0" fillId="8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Inductor ripple current vs Vout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'Worst-case inductor ripple'!$A$7:$A$206</c:f>
            </c:strRef>
          </c:cat>
          <c:val>
            <c:numRef>
              <c:f>'Worst-case inductor ripple'!$E$7:$E$206</c:f>
              <c:numCache/>
            </c:numRef>
          </c:val>
          <c:smooth val="0"/>
        </c:ser>
        <c:axId val="2027809333"/>
        <c:axId val="1872598476"/>
      </c:lineChart>
      <c:catAx>
        <c:axId val="2027809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Vout - 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98476"/>
      </c:catAx>
      <c:valAx>
        <c:axId val="1872598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Inductor ripple current -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809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Inductor ripple current vs Vout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'Worst-case inductor ripple'!$B$7:$B$206</c:f>
            </c:strRef>
          </c:cat>
          <c:val>
            <c:numRef>
              <c:f>'Worst-case inductor ripple'!$E$7:$E$206</c:f>
              <c:numCache/>
            </c:numRef>
          </c:val>
          <c:smooth val="0"/>
        </c:ser>
        <c:axId val="1299084827"/>
        <c:axId val="1693544760"/>
      </c:lineChart>
      <c:catAx>
        <c:axId val="129908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Duty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544760"/>
      </c:catAx>
      <c:valAx>
        <c:axId val="169354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Inductor ripple current -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084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4</xdr:row>
      <xdr:rowOff>190500</xdr:rowOff>
    </xdr:from>
    <xdr:ext cx="70770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27</xdr:row>
      <xdr:rowOff>180975</xdr:rowOff>
    </xdr:from>
    <xdr:ext cx="707707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0</xdr:row>
      <xdr:rowOff>19050</xdr:rowOff>
    </xdr:from>
    <xdr:ext cx="8210550" cy="6353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7" max="7" width="124.38"/>
  </cols>
  <sheetData>
    <row r="1">
      <c r="A1" s="1" t="s">
        <v>0</v>
      </c>
      <c r="B1" s="2"/>
      <c r="C1" s="3"/>
      <c r="G1" s="4" t="s">
        <v>1</v>
      </c>
    </row>
    <row r="2">
      <c r="A2" s="5" t="s">
        <v>2</v>
      </c>
      <c r="B2" s="6">
        <v>150.0</v>
      </c>
      <c r="C2" s="6" t="s">
        <v>3</v>
      </c>
    </row>
    <row r="3">
      <c r="A3" s="5" t="s">
        <v>4</v>
      </c>
      <c r="B3" s="6">
        <v>70.0</v>
      </c>
      <c r="C3" s="6" t="s">
        <v>5</v>
      </c>
      <c r="G3" s="7" t="s">
        <v>6</v>
      </c>
      <c r="H3" s="8">
        <f>E126</f>
        <v>571.4285714</v>
      </c>
      <c r="I3" s="6" t="s">
        <v>7</v>
      </c>
    </row>
    <row r="4">
      <c r="A4" s="5" t="s">
        <v>8</v>
      </c>
      <c r="B4" s="6">
        <v>24.0</v>
      </c>
      <c r="C4" s="6" t="s">
        <v>9</v>
      </c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9" t="s">
        <v>14</v>
      </c>
    </row>
    <row r="7">
      <c r="A7" s="6">
        <v>0.1</v>
      </c>
      <c r="B7" s="8">
        <f t="shared" ref="B7:B206" si="1">A7/$B$4</f>
        <v>0.004166666667</v>
      </c>
      <c r="C7" s="8">
        <f t="shared" ref="C7:C206" si="2">$B$2*10^-6</f>
        <v>0.00015</v>
      </c>
      <c r="D7" s="8">
        <f t="shared" ref="D7:D206" si="3">$B$3*1000</f>
        <v>70000</v>
      </c>
      <c r="E7" s="8">
        <f t="shared" ref="E7:E206" si="4">((($B$4-A7)*(B7))/(D7*C7))*1000</f>
        <v>9.484126984</v>
      </c>
    </row>
    <row r="8">
      <c r="A8" s="8">
        <f t="shared" ref="A8:A206" si="5">A7+0.1</f>
        <v>0.2</v>
      </c>
      <c r="B8" s="8">
        <f t="shared" si="1"/>
        <v>0.008333333333</v>
      </c>
      <c r="C8" s="8">
        <f t="shared" si="2"/>
        <v>0.00015</v>
      </c>
      <c r="D8" s="8">
        <f t="shared" si="3"/>
        <v>70000</v>
      </c>
      <c r="E8" s="8">
        <f t="shared" si="4"/>
        <v>18.88888889</v>
      </c>
    </row>
    <row r="9">
      <c r="A9" s="8">
        <f t="shared" si="5"/>
        <v>0.3</v>
      </c>
      <c r="B9" s="8">
        <f t="shared" si="1"/>
        <v>0.0125</v>
      </c>
      <c r="C9" s="8">
        <f t="shared" si="2"/>
        <v>0.00015</v>
      </c>
      <c r="D9" s="8">
        <f t="shared" si="3"/>
        <v>70000</v>
      </c>
      <c r="E9" s="8">
        <f t="shared" si="4"/>
        <v>28.21428571</v>
      </c>
    </row>
    <row r="10">
      <c r="A10" s="8">
        <f t="shared" si="5"/>
        <v>0.4</v>
      </c>
      <c r="B10" s="8">
        <f t="shared" si="1"/>
        <v>0.01666666667</v>
      </c>
      <c r="C10" s="8">
        <f t="shared" si="2"/>
        <v>0.00015</v>
      </c>
      <c r="D10" s="8">
        <f t="shared" si="3"/>
        <v>70000</v>
      </c>
      <c r="E10" s="8">
        <f t="shared" si="4"/>
        <v>37.46031746</v>
      </c>
    </row>
    <row r="11">
      <c r="A11" s="8">
        <f t="shared" si="5"/>
        <v>0.5</v>
      </c>
      <c r="B11" s="8">
        <f t="shared" si="1"/>
        <v>0.02083333333</v>
      </c>
      <c r="C11" s="8">
        <f t="shared" si="2"/>
        <v>0.00015</v>
      </c>
      <c r="D11" s="8">
        <f t="shared" si="3"/>
        <v>70000</v>
      </c>
      <c r="E11" s="8">
        <f t="shared" si="4"/>
        <v>46.62698413</v>
      </c>
    </row>
    <row r="12">
      <c r="A12" s="8">
        <f t="shared" si="5"/>
        <v>0.6</v>
      </c>
      <c r="B12" s="8">
        <f t="shared" si="1"/>
        <v>0.025</v>
      </c>
      <c r="C12" s="8">
        <f t="shared" si="2"/>
        <v>0.00015</v>
      </c>
      <c r="D12" s="8">
        <f t="shared" si="3"/>
        <v>70000</v>
      </c>
      <c r="E12" s="8">
        <f t="shared" si="4"/>
        <v>55.71428571</v>
      </c>
    </row>
    <row r="13">
      <c r="A13" s="8">
        <f t="shared" si="5"/>
        <v>0.7</v>
      </c>
      <c r="B13" s="8">
        <f t="shared" si="1"/>
        <v>0.02916666667</v>
      </c>
      <c r="C13" s="8">
        <f t="shared" si="2"/>
        <v>0.00015</v>
      </c>
      <c r="D13" s="8">
        <f t="shared" si="3"/>
        <v>70000</v>
      </c>
      <c r="E13" s="8">
        <f t="shared" si="4"/>
        <v>64.72222222</v>
      </c>
    </row>
    <row r="14">
      <c r="A14" s="8">
        <f t="shared" si="5"/>
        <v>0.8</v>
      </c>
      <c r="B14" s="8">
        <f t="shared" si="1"/>
        <v>0.03333333333</v>
      </c>
      <c r="C14" s="8">
        <f t="shared" si="2"/>
        <v>0.00015</v>
      </c>
      <c r="D14" s="8">
        <f t="shared" si="3"/>
        <v>70000</v>
      </c>
      <c r="E14" s="8">
        <f t="shared" si="4"/>
        <v>73.65079365</v>
      </c>
    </row>
    <row r="15">
      <c r="A15" s="8">
        <f t="shared" si="5"/>
        <v>0.9</v>
      </c>
      <c r="B15" s="8">
        <f t="shared" si="1"/>
        <v>0.0375</v>
      </c>
      <c r="C15" s="8">
        <f t="shared" si="2"/>
        <v>0.00015</v>
      </c>
      <c r="D15" s="8">
        <f t="shared" si="3"/>
        <v>70000</v>
      </c>
      <c r="E15" s="8">
        <f t="shared" si="4"/>
        <v>82.5</v>
      </c>
    </row>
    <row r="16">
      <c r="A16" s="8">
        <f t="shared" si="5"/>
        <v>1</v>
      </c>
      <c r="B16" s="8">
        <f t="shared" si="1"/>
        <v>0.04166666667</v>
      </c>
      <c r="C16" s="8">
        <f t="shared" si="2"/>
        <v>0.00015</v>
      </c>
      <c r="D16" s="8">
        <f t="shared" si="3"/>
        <v>70000</v>
      </c>
      <c r="E16" s="8">
        <f t="shared" si="4"/>
        <v>91.26984127</v>
      </c>
    </row>
    <row r="17">
      <c r="A17" s="8">
        <f t="shared" si="5"/>
        <v>1.1</v>
      </c>
      <c r="B17" s="8">
        <f t="shared" si="1"/>
        <v>0.04583333333</v>
      </c>
      <c r="C17" s="8">
        <f t="shared" si="2"/>
        <v>0.00015</v>
      </c>
      <c r="D17" s="8">
        <f t="shared" si="3"/>
        <v>70000</v>
      </c>
      <c r="E17" s="8">
        <f t="shared" si="4"/>
        <v>99.96031746</v>
      </c>
    </row>
    <row r="18">
      <c r="A18" s="8">
        <f t="shared" si="5"/>
        <v>1.2</v>
      </c>
      <c r="B18" s="8">
        <f t="shared" si="1"/>
        <v>0.05</v>
      </c>
      <c r="C18" s="8">
        <f t="shared" si="2"/>
        <v>0.00015</v>
      </c>
      <c r="D18" s="8">
        <f t="shared" si="3"/>
        <v>70000</v>
      </c>
      <c r="E18" s="8">
        <f t="shared" si="4"/>
        <v>108.5714286</v>
      </c>
    </row>
    <row r="19">
      <c r="A19" s="8">
        <f t="shared" si="5"/>
        <v>1.3</v>
      </c>
      <c r="B19" s="8">
        <f t="shared" si="1"/>
        <v>0.05416666667</v>
      </c>
      <c r="C19" s="8">
        <f t="shared" si="2"/>
        <v>0.00015</v>
      </c>
      <c r="D19" s="8">
        <f t="shared" si="3"/>
        <v>70000</v>
      </c>
      <c r="E19" s="8">
        <f t="shared" si="4"/>
        <v>117.1031746</v>
      </c>
    </row>
    <row r="20">
      <c r="A20" s="8">
        <f t="shared" si="5"/>
        <v>1.4</v>
      </c>
      <c r="B20" s="8">
        <f t="shared" si="1"/>
        <v>0.05833333333</v>
      </c>
      <c r="C20" s="8">
        <f t="shared" si="2"/>
        <v>0.00015</v>
      </c>
      <c r="D20" s="8">
        <f t="shared" si="3"/>
        <v>70000</v>
      </c>
      <c r="E20" s="8">
        <f t="shared" si="4"/>
        <v>125.5555556</v>
      </c>
    </row>
    <row r="21">
      <c r="A21" s="8">
        <f t="shared" si="5"/>
        <v>1.5</v>
      </c>
      <c r="B21" s="8">
        <f t="shared" si="1"/>
        <v>0.0625</v>
      </c>
      <c r="C21" s="8">
        <f t="shared" si="2"/>
        <v>0.00015</v>
      </c>
      <c r="D21" s="8">
        <f t="shared" si="3"/>
        <v>70000</v>
      </c>
      <c r="E21" s="8">
        <f t="shared" si="4"/>
        <v>133.9285714</v>
      </c>
    </row>
    <row r="22">
      <c r="A22" s="8">
        <f t="shared" si="5"/>
        <v>1.6</v>
      </c>
      <c r="B22" s="8">
        <f t="shared" si="1"/>
        <v>0.06666666667</v>
      </c>
      <c r="C22" s="8">
        <f t="shared" si="2"/>
        <v>0.00015</v>
      </c>
      <c r="D22" s="8">
        <f t="shared" si="3"/>
        <v>70000</v>
      </c>
      <c r="E22" s="8">
        <f t="shared" si="4"/>
        <v>142.2222222</v>
      </c>
    </row>
    <row r="23">
      <c r="A23" s="8">
        <f t="shared" si="5"/>
        <v>1.7</v>
      </c>
      <c r="B23" s="8">
        <f t="shared" si="1"/>
        <v>0.07083333333</v>
      </c>
      <c r="C23" s="8">
        <f t="shared" si="2"/>
        <v>0.00015</v>
      </c>
      <c r="D23" s="8">
        <f t="shared" si="3"/>
        <v>70000</v>
      </c>
      <c r="E23" s="8">
        <f t="shared" si="4"/>
        <v>150.4365079</v>
      </c>
    </row>
    <row r="24">
      <c r="A24" s="8">
        <f t="shared" si="5"/>
        <v>1.8</v>
      </c>
      <c r="B24" s="8">
        <f t="shared" si="1"/>
        <v>0.075</v>
      </c>
      <c r="C24" s="8">
        <f t="shared" si="2"/>
        <v>0.00015</v>
      </c>
      <c r="D24" s="8">
        <f t="shared" si="3"/>
        <v>70000</v>
      </c>
      <c r="E24" s="8">
        <f t="shared" si="4"/>
        <v>158.5714286</v>
      </c>
    </row>
    <row r="25">
      <c r="A25" s="8">
        <f t="shared" si="5"/>
        <v>1.9</v>
      </c>
      <c r="B25" s="8">
        <f t="shared" si="1"/>
        <v>0.07916666667</v>
      </c>
      <c r="C25" s="8">
        <f t="shared" si="2"/>
        <v>0.00015</v>
      </c>
      <c r="D25" s="8">
        <f t="shared" si="3"/>
        <v>70000</v>
      </c>
      <c r="E25" s="8">
        <f t="shared" si="4"/>
        <v>166.6269841</v>
      </c>
    </row>
    <row r="26">
      <c r="A26" s="8">
        <f t="shared" si="5"/>
        <v>2</v>
      </c>
      <c r="B26" s="8">
        <f t="shared" si="1"/>
        <v>0.08333333333</v>
      </c>
      <c r="C26" s="8">
        <f t="shared" si="2"/>
        <v>0.00015</v>
      </c>
      <c r="D26" s="8">
        <f t="shared" si="3"/>
        <v>70000</v>
      </c>
      <c r="E26" s="8">
        <f t="shared" si="4"/>
        <v>174.6031746</v>
      </c>
    </row>
    <row r="27">
      <c r="A27" s="8">
        <f t="shared" si="5"/>
        <v>2.1</v>
      </c>
      <c r="B27" s="8">
        <f t="shared" si="1"/>
        <v>0.0875</v>
      </c>
      <c r="C27" s="8">
        <f t="shared" si="2"/>
        <v>0.00015</v>
      </c>
      <c r="D27" s="8">
        <f t="shared" si="3"/>
        <v>70000</v>
      </c>
      <c r="E27" s="8">
        <f t="shared" si="4"/>
        <v>182.5</v>
      </c>
    </row>
    <row r="28">
      <c r="A28" s="8">
        <f t="shared" si="5"/>
        <v>2.2</v>
      </c>
      <c r="B28" s="8">
        <f t="shared" si="1"/>
        <v>0.09166666667</v>
      </c>
      <c r="C28" s="8">
        <f t="shared" si="2"/>
        <v>0.00015</v>
      </c>
      <c r="D28" s="8">
        <f t="shared" si="3"/>
        <v>70000</v>
      </c>
      <c r="E28" s="8">
        <f t="shared" si="4"/>
        <v>190.3174603</v>
      </c>
    </row>
    <row r="29">
      <c r="A29" s="8">
        <f t="shared" si="5"/>
        <v>2.3</v>
      </c>
      <c r="B29" s="8">
        <f t="shared" si="1"/>
        <v>0.09583333333</v>
      </c>
      <c r="C29" s="8">
        <f t="shared" si="2"/>
        <v>0.00015</v>
      </c>
      <c r="D29" s="8">
        <f t="shared" si="3"/>
        <v>70000</v>
      </c>
      <c r="E29" s="8">
        <f t="shared" si="4"/>
        <v>198.0555556</v>
      </c>
    </row>
    <row r="30">
      <c r="A30" s="8">
        <f t="shared" si="5"/>
        <v>2.4</v>
      </c>
      <c r="B30" s="8">
        <f t="shared" si="1"/>
        <v>0.1</v>
      </c>
      <c r="C30" s="8">
        <f t="shared" si="2"/>
        <v>0.00015</v>
      </c>
      <c r="D30" s="8">
        <f t="shared" si="3"/>
        <v>70000</v>
      </c>
      <c r="E30" s="8">
        <f t="shared" si="4"/>
        <v>205.7142857</v>
      </c>
    </row>
    <row r="31">
      <c r="A31" s="8">
        <f t="shared" si="5"/>
        <v>2.5</v>
      </c>
      <c r="B31" s="8">
        <f t="shared" si="1"/>
        <v>0.1041666667</v>
      </c>
      <c r="C31" s="8">
        <f t="shared" si="2"/>
        <v>0.00015</v>
      </c>
      <c r="D31" s="8">
        <f t="shared" si="3"/>
        <v>70000</v>
      </c>
      <c r="E31" s="8">
        <f t="shared" si="4"/>
        <v>213.2936508</v>
      </c>
    </row>
    <row r="32">
      <c r="A32" s="8">
        <f t="shared" si="5"/>
        <v>2.6</v>
      </c>
      <c r="B32" s="8">
        <f t="shared" si="1"/>
        <v>0.1083333333</v>
      </c>
      <c r="C32" s="8">
        <f t="shared" si="2"/>
        <v>0.00015</v>
      </c>
      <c r="D32" s="8">
        <f t="shared" si="3"/>
        <v>70000</v>
      </c>
      <c r="E32" s="8">
        <f t="shared" si="4"/>
        <v>220.7936508</v>
      </c>
    </row>
    <row r="33">
      <c r="A33" s="8">
        <f t="shared" si="5"/>
        <v>2.7</v>
      </c>
      <c r="B33" s="8">
        <f t="shared" si="1"/>
        <v>0.1125</v>
      </c>
      <c r="C33" s="8">
        <f t="shared" si="2"/>
        <v>0.00015</v>
      </c>
      <c r="D33" s="8">
        <f t="shared" si="3"/>
        <v>70000</v>
      </c>
      <c r="E33" s="8">
        <f t="shared" si="4"/>
        <v>228.2142857</v>
      </c>
    </row>
    <row r="34">
      <c r="A34" s="8">
        <f t="shared" si="5"/>
        <v>2.8</v>
      </c>
      <c r="B34" s="8">
        <f t="shared" si="1"/>
        <v>0.1166666667</v>
      </c>
      <c r="C34" s="8">
        <f t="shared" si="2"/>
        <v>0.00015</v>
      </c>
      <c r="D34" s="8">
        <f t="shared" si="3"/>
        <v>70000</v>
      </c>
      <c r="E34" s="8">
        <f t="shared" si="4"/>
        <v>235.5555556</v>
      </c>
    </row>
    <row r="35">
      <c r="A35" s="8">
        <f t="shared" si="5"/>
        <v>2.9</v>
      </c>
      <c r="B35" s="8">
        <f t="shared" si="1"/>
        <v>0.1208333333</v>
      </c>
      <c r="C35" s="8">
        <f t="shared" si="2"/>
        <v>0.00015</v>
      </c>
      <c r="D35" s="8">
        <f t="shared" si="3"/>
        <v>70000</v>
      </c>
      <c r="E35" s="8">
        <f t="shared" si="4"/>
        <v>242.8174603</v>
      </c>
    </row>
    <row r="36">
      <c r="A36" s="8">
        <f t="shared" si="5"/>
        <v>3</v>
      </c>
      <c r="B36" s="8">
        <f t="shared" si="1"/>
        <v>0.125</v>
      </c>
      <c r="C36" s="8">
        <f t="shared" si="2"/>
        <v>0.00015</v>
      </c>
      <c r="D36" s="8">
        <f t="shared" si="3"/>
        <v>70000</v>
      </c>
      <c r="E36" s="8">
        <f t="shared" si="4"/>
        <v>250</v>
      </c>
    </row>
    <row r="37">
      <c r="A37" s="8">
        <f t="shared" si="5"/>
        <v>3.1</v>
      </c>
      <c r="B37" s="8">
        <f t="shared" si="1"/>
        <v>0.1291666667</v>
      </c>
      <c r="C37" s="8">
        <f t="shared" si="2"/>
        <v>0.00015</v>
      </c>
      <c r="D37" s="8">
        <f t="shared" si="3"/>
        <v>70000</v>
      </c>
      <c r="E37" s="8">
        <f t="shared" si="4"/>
        <v>257.1031746</v>
      </c>
    </row>
    <row r="38">
      <c r="A38" s="8">
        <f t="shared" si="5"/>
        <v>3.2</v>
      </c>
      <c r="B38" s="8">
        <f t="shared" si="1"/>
        <v>0.1333333333</v>
      </c>
      <c r="C38" s="8">
        <f t="shared" si="2"/>
        <v>0.00015</v>
      </c>
      <c r="D38" s="8">
        <f t="shared" si="3"/>
        <v>70000</v>
      </c>
      <c r="E38" s="8">
        <f t="shared" si="4"/>
        <v>264.1269841</v>
      </c>
    </row>
    <row r="39">
      <c r="A39" s="8">
        <f t="shared" si="5"/>
        <v>3.3</v>
      </c>
      <c r="B39" s="8">
        <f t="shared" si="1"/>
        <v>0.1375</v>
      </c>
      <c r="C39" s="8">
        <f t="shared" si="2"/>
        <v>0.00015</v>
      </c>
      <c r="D39" s="8">
        <f t="shared" si="3"/>
        <v>70000</v>
      </c>
      <c r="E39" s="8">
        <f t="shared" si="4"/>
        <v>271.0714286</v>
      </c>
    </row>
    <row r="40">
      <c r="A40" s="8">
        <f t="shared" si="5"/>
        <v>3.4</v>
      </c>
      <c r="B40" s="8">
        <f t="shared" si="1"/>
        <v>0.1416666667</v>
      </c>
      <c r="C40" s="8">
        <f t="shared" si="2"/>
        <v>0.00015</v>
      </c>
      <c r="D40" s="8">
        <f t="shared" si="3"/>
        <v>70000</v>
      </c>
      <c r="E40" s="8">
        <f t="shared" si="4"/>
        <v>277.9365079</v>
      </c>
    </row>
    <row r="41">
      <c r="A41" s="8">
        <f t="shared" si="5"/>
        <v>3.5</v>
      </c>
      <c r="B41" s="8">
        <f t="shared" si="1"/>
        <v>0.1458333333</v>
      </c>
      <c r="C41" s="8">
        <f t="shared" si="2"/>
        <v>0.00015</v>
      </c>
      <c r="D41" s="8">
        <f t="shared" si="3"/>
        <v>70000</v>
      </c>
      <c r="E41" s="8">
        <f t="shared" si="4"/>
        <v>284.7222222</v>
      </c>
    </row>
    <row r="42">
      <c r="A42" s="8">
        <f t="shared" si="5"/>
        <v>3.6</v>
      </c>
      <c r="B42" s="8">
        <f t="shared" si="1"/>
        <v>0.15</v>
      </c>
      <c r="C42" s="8">
        <f t="shared" si="2"/>
        <v>0.00015</v>
      </c>
      <c r="D42" s="8">
        <f t="shared" si="3"/>
        <v>70000</v>
      </c>
      <c r="E42" s="8">
        <f t="shared" si="4"/>
        <v>291.4285714</v>
      </c>
    </row>
    <row r="43">
      <c r="A43" s="8">
        <f t="shared" si="5"/>
        <v>3.7</v>
      </c>
      <c r="B43" s="8">
        <f t="shared" si="1"/>
        <v>0.1541666667</v>
      </c>
      <c r="C43" s="8">
        <f t="shared" si="2"/>
        <v>0.00015</v>
      </c>
      <c r="D43" s="8">
        <f t="shared" si="3"/>
        <v>70000</v>
      </c>
      <c r="E43" s="8">
        <f t="shared" si="4"/>
        <v>298.0555556</v>
      </c>
    </row>
    <row r="44">
      <c r="A44" s="8">
        <f t="shared" si="5"/>
        <v>3.8</v>
      </c>
      <c r="B44" s="8">
        <f t="shared" si="1"/>
        <v>0.1583333333</v>
      </c>
      <c r="C44" s="8">
        <f t="shared" si="2"/>
        <v>0.00015</v>
      </c>
      <c r="D44" s="8">
        <f t="shared" si="3"/>
        <v>70000</v>
      </c>
      <c r="E44" s="8">
        <f t="shared" si="4"/>
        <v>304.6031746</v>
      </c>
    </row>
    <row r="45">
      <c r="A45" s="8">
        <f t="shared" si="5"/>
        <v>3.9</v>
      </c>
      <c r="B45" s="8">
        <f t="shared" si="1"/>
        <v>0.1625</v>
      </c>
      <c r="C45" s="8">
        <f t="shared" si="2"/>
        <v>0.00015</v>
      </c>
      <c r="D45" s="8">
        <f t="shared" si="3"/>
        <v>70000</v>
      </c>
      <c r="E45" s="8">
        <f t="shared" si="4"/>
        <v>311.0714286</v>
      </c>
    </row>
    <row r="46">
      <c r="A46" s="8">
        <f t="shared" si="5"/>
        <v>4</v>
      </c>
      <c r="B46" s="8">
        <f t="shared" si="1"/>
        <v>0.1666666667</v>
      </c>
      <c r="C46" s="8">
        <f t="shared" si="2"/>
        <v>0.00015</v>
      </c>
      <c r="D46" s="8">
        <f t="shared" si="3"/>
        <v>70000</v>
      </c>
      <c r="E46" s="8">
        <f t="shared" si="4"/>
        <v>317.4603175</v>
      </c>
    </row>
    <row r="47">
      <c r="A47" s="8">
        <f t="shared" si="5"/>
        <v>4.1</v>
      </c>
      <c r="B47" s="8">
        <f t="shared" si="1"/>
        <v>0.1708333333</v>
      </c>
      <c r="C47" s="8">
        <f t="shared" si="2"/>
        <v>0.00015</v>
      </c>
      <c r="D47" s="8">
        <f t="shared" si="3"/>
        <v>70000</v>
      </c>
      <c r="E47" s="8">
        <f t="shared" si="4"/>
        <v>323.7698413</v>
      </c>
    </row>
    <row r="48">
      <c r="A48" s="8">
        <f t="shared" si="5"/>
        <v>4.2</v>
      </c>
      <c r="B48" s="8">
        <f t="shared" si="1"/>
        <v>0.175</v>
      </c>
      <c r="C48" s="8">
        <f t="shared" si="2"/>
        <v>0.00015</v>
      </c>
      <c r="D48" s="8">
        <f t="shared" si="3"/>
        <v>70000</v>
      </c>
      <c r="E48" s="8">
        <f t="shared" si="4"/>
        <v>330</v>
      </c>
    </row>
    <row r="49">
      <c r="A49" s="8">
        <f t="shared" si="5"/>
        <v>4.3</v>
      </c>
      <c r="B49" s="8">
        <f t="shared" si="1"/>
        <v>0.1791666667</v>
      </c>
      <c r="C49" s="8">
        <f t="shared" si="2"/>
        <v>0.00015</v>
      </c>
      <c r="D49" s="8">
        <f t="shared" si="3"/>
        <v>70000</v>
      </c>
      <c r="E49" s="8">
        <f t="shared" si="4"/>
        <v>336.1507937</v>
      </c>
    </row>
    <row r="50">
      <c r="A50" s="8">
        <f t="shared" si="5"/>
        <v>4.4</v>
      </c>
      <c r="B50" s="8">
        <f t="shared" si="1"/>
        <v>0.1833333333</v>
      </c>
      <c r="C50" s="8">
        <f t="shared" si="2"/>
        <v>0.00015</v>
      </c>
      <c r="D50" s="8">
        <f t="shared" si="3"/>
        <v>70000</v>
      </c>
      <c r="E50" s="8">
        <f t="shared" si="4"/>
        <v>342.2222222</v>
      </c>
    </row>
    <row r="51">
      <c r="A51" s="8">
        <f t="shared" si="5"/>
        <v>4.5</v>
      </c>
      <c r="B51" s="8">
        <f t="shared" si="1"/>
        <v>0.1875</v>
      </c>
      <c r="C51" s="8">
        <f t="shared" si="2"/>
        <v>0.00015</v>
      </c>
      <c r="D51" s="8">
        <f t="shared" si="3"/>
        <v>70000</v>
      </c>
      <c r="E51" s="8">
        <f t="shared" si="4"/>
        <v>348.2142857</v>
      </c>
    </row>
    <row r="52">
      <c r="A52" s="8">
        <f t="shared" si="5"/>
        <v>4.6</v>
      </c>
      <c r="B52" s="8">
        <f t="shared" si="1"/>
        <v>0.1916666667</v>
      </c>
      <c r="C52" s="8">
        <f t="shared" si="2"/>
        <v>0.00015</v>
      </c>
      <c r="D52" s="8">
        <f t="shared" si="3"/>
        <v>70000</v>
      </c>
      <c r="E52" s="8">
        <f t="shared" si="4"/>
        <v>354.1269841</v>
      </c>
    </row>
    <row r="53">
      <c r="A53" s="8">
        <f t="shared" si="5"/>
        <v>4.7</v>
      </c>
      <c r="B53" s="8">
        <f t="shared" si="1"/>
        <v>0.1958333333</v>
      </c>
      <c r="C53" s="8">
        <f t="shared" si="2"/>
        <v>0.00015</v>
      </c>
      <c r="D53" s="8">
        <f t="shared" si="3"/>
        <v>70000</v>
      </c>
      <c r="E53" s="8">
        <f t="shared" si="4"/>
        <v>359.9603175</v>
      </c>
    </row>
    <row r="54">
      <c r="A54" s="8">
        <f t="shared" si="5"/>
        <v>4.8</v>
      </c>
      <c r="B54" s="8">
        <f t="shared" si="1"/>
        <v>0.2</v>
      </c>
      <c r="C54" s="8">
        <f t="shared" si="2"/>
        <v>0.00015</v>
      </c>
      <c r="D54" s="8">
        <f t="shared" si="3"/>
        <v>70000</v>
      </c>
      <c r="E54" s="8">
        <f t="shared" si="4"/>
        <v>365.7142857</v>
      </c>
    </row>
    <row r="55">
      <c r="A55" s="8">
        <f t="shared" si="5"/>
        <v>4.9</v>
      </c>
      <c r="B55" s="8">
        <f t="shared" si="1"/>
        <v>0.2041666667</v>
      </c>
      <c r="C55" s="8">
        <f t="shared" si="2"/>
        <v>0.00015</v>
      </c>
      <c r="D55" s="8">
        <f t="shared" si="3"/>
        <v>70000</v>
      </c>
      <c r="E55" s="8">
        <f t="shared" si="4"/>
        <v>371.3888889</v>
      </c>
    </row>
    <row r="56">
      <c r="A56" s="8">
        <f t="shared" si="5"/>
        <v>5</v>
      </c>
      <c r="B56" s="8">
        <f t="shared" si="1"/>
        <v>0.2083333333</v>
      </c>
      <c r="C56" s="8">
        <f t="shared" si="2"/>
        <v>0.00015</v>
      </c>
      <c r="D56" s="8">
        <f t="shared" si="3"/>
        <v>70000</v>
      </c>
      <c r="E56" s="8">
        <f t="shared" si="4"/>
        <v>376.984127</v>
      </c>
    </row>
    <row r="57">
      <c r="A57" s="8">
        <f t="shared" si="5"/>
        <v>5.1</v>
      </c>
      <c r="B57" s="8">
        <f t="shared" si="1"/>
        <v>0.2125</v>
      </c>
      <c r="C57" s="8">
        <f t="shared" si="2"/>
        <v>0.00015</v>
      </c>
      <c r="D57" s="8">
        <f t="shared" si="3"/>
        <v>70000</v>
      </c>
      <c r="E57" s="8">
        <f t="shared" si="4"/>
        <v>382.5</v>
      </c>
    </row>
    <row r="58">
      <c r="A58" s="8">
        <f t="shared" si="5"/>
        <v>5.2</v>
      </c>
      <c r="B58" s="8">
        <f t="shared" si="1"/>
        <v>0.2166666667</v>
      </c>
      <c r="C58" s="8">
        <f t="shared" si="2"/>
        <v>0.00015</v>
      </c>
      <c r="D58" s="8">
        <f t="shared" si="3"/>
        <v>70000</v>
      </c>
      <c r="E58" s="8">
        <f t="shared" si="4"/>
        <v>387.9365079</v>
      </c>
    </row>
    <row r="59">
      <c r="A59" s="8">
        <f t="shared" si="5"/>
        <v>5.3</v>
      </c>
      <c r="B59" s="8">
        <f t="shared" si="1"/>
        <v>0.2208333333</v>
      </c>
      <c r="C59" s="8">
        <f t="shared" si="2"/>
        <v>0.00015</v>
      </c>
      <c r="D59" s="8">
        <f t="shared" si="3"/>
        <v>70000</v>
      </c>
      <c r="E59" s="8">
        <f t="shared" si="4"/>
        <v>393.2936508</v>
      </c>
    </row>
    <row r="60">
      <c r="A60" s="8">
        <f t="shared" si="5"/>
        <v>5.4</v>
      </c>
      <c r="B60" s="8">
        <f t="shared" si="1"/>
        <v>0.225</v>
      </c>
      <c r="C60" s="8">
        <f t="shared" si="2"/>
        <v>0.00015</v>
      </c>
      <c r="D60" s="8">
        <f t="shared" si="3"/>
        <v>70000</v>
      </c>
      <c r="E60" s="8">
        <f t="shared" si="4"/>
        <v>398.5714286</v>
      </c>
    </row>
    <row r="61">
      <c r="A61" s="8">
        <f t="shared" si="5"/>
        <v>5.5</v>
      </c>
      <c r="B61" s="8">
        <f t="shared" si="1"/>
        <v>0.2291666667</v>
      </c>
      <c r="C61" s="8">
        <f t="shared" si="2"/>
        <v>0.00015</v>
      </c>
      <c r="D61" s="8">
        <f t="shared" si="3"/>
        <v>70000</v>
      </c>
      <c r="E61" s="8">
        <f t="shared" si="4"/>
        <v>403.7698413</v>
      </c>
    </row>
    <row r="62">
      <c r="A62" s="8">
        <f t="shared" si="5"/>
        <v>5.6</v>
      </c>
      <c r="B62" s="8">
        <f t="shared" si="1"/>
        <v>0.2333333333</v>
      </c>
      <c r="C62" s="8">
        <f t="shared" si="2"/>
        <v>0.00015</v>
      </c>
      <c r="D62" s="8">
        <f t="shared" si="3"/>
        <v>70000</v>
      </c>
      <c r="E62" s="8">
        <f t="shared" si="4"/>
        <v>408.8888889</v>
      </c>
    </row>
    <row r="63">
      <c r="A63" s="8">
        <f t="shared" si="5"/>
        <v>5.7</v>
      </c>
      <c r="B63" s="8">
        <f t="shared" si="1"/>
        <v>0.2375</v>
      </c>
      <c r="C63" s="8">
        <f t="shared" si="2"/>
        <v>0.00015</v>
      </c>
      <c r="D63" s="8">
        <f t="shared" si="3"/>
        <v>70000</v>
      </c>
      <c r="E63" s="8">
        <f t="shared" si="4"/>
        <v>413.9285714</v>
      </c>
    </row>
    <row r="64">
      <c r="A64" s="8">
        <f t="shared" si="5"/>
        <v>5.8</v>
      </c>
      <c r="B64" s="8">
        <f t="shared" si="1"/>
        <v>0.2416666667</v>
      </c>
      <c r="C64" s="8">
        <f t="shared" si="2"/>
        <v>0.00015</v>
      </c>
      <c r="D64" s="8">
        <f t="shared" si="3"/>
        <v>70000</v>
      </c>
      <c r="E64" s="8">
        <f t="shared" si="4"/>
        <v>418.8888889</v>
      </c>
    </row>
    <row r="65">
      <c r="A65" s="8">
        <f t="shared" si="5"/>
        <v>5.9</v>
      </c>
      <c r="B65" s="8">
        <f t="shared" si="1"/>
        <v>0.2458333333</v>
      </c>
      <c r="C65" s="8">
        <f t="shared" si="2"/>
        <v>0.00015</v>
      </c>
      <c r="D65" s="8">
        <f t="shared" si="3"/>
        <v>70000</v>
      </c>
      <c r="E65" s="8">
        <f t="shared" si="4"/>
        <v>423.7698413</v>
      </c>
    </row>
    <row r="66">
      <c r="A66" s="8">
        <f t="shared" si="5"/>
        <v>6</v>
      </c>
      <c r="B66" s="8">
        <f t="shared" si="1"/>
        <v>0.25</v>
      </c>
      <c r="C66" s="8">
        <f t="shared" si="2"/>
        <v>0.00015</v>
      </c>
      <c r="D66" s="8">
        <f t="shared" si="3"/>
        <v>70000</v>
      </c>
      <c r="E66" s="8">
        <f t="shared" si="4"/>
        <v>428.5714286</v>
      </c>
    </row>
    <row r="67">
      <c r="A67" s="8">
        <f t="shared" si="5"/>
        <v>6.1</v>
      </c>
      <c r="B67" s="8">
        <f t="shared" si="1"/>
        <v>0.2541666667</v>
      </c>
      <c r="C67" s="8">
        <f t="shared" si="2"/>
        <v>0.00015</v>
      </c>
      <c r="D67" s="8">
        <f t="shared" si="3"/>
        <v>70000</v>
      </c>
      <c r="E67" s="8">
        <f t="shared" si="4"/>
        <v>433.2936508</v>
      </c>
    </row>
    <row r="68">
      <c r="A68" s="8">
        <f t="shared" si="5"/>
        <v>6.2</v>
      </c>
      <c r="B68" s="8">
        <f t="shared" si="1"/>
        <v>0.2583333333</v>
      </c>
      <c r="C68" s="8">
        <f t="shared" si="2"/>
        <v>0.00015</v>
      </c>
      <c r="D68" s="8">
        <f t="shared" si="3"/>
        <v>70000</v>
      </c>
      <c r="E68" s="8">
        <f t="shared" si="4"/>
        <v>437.9365079</v>
      </c>
    </row>
    <row r="69">
      <c r="A69" s="8">
        <f t="shared" si="5"/>
        <v>6.3</v>
      </c>
      <c r="B69" s="8">
        <f t="shared" si="1"/>
        <v>0.2625</v>
      </c>
      <c r="C69" s="8">
        <f t="shared" si="2"/>
        <v>0.00015</v>
      </c>
      <c r="D69" s="8">
        <f t="shared" si="3"/>
        <v>70000</v>
      </c>
      <c r="E69" s="8">
        <f t="shared" si="4"/>
        <v>442.5</v>
      </c>
    </row>
    <row r="70">
      <c r="A70" s="8">
        <f t="shared" si="5"/>
        <v>6.4</v>
      </c>
      <c r="B70" s="8">
        <f t="shared" si="1"/>
        <v>0.2666666667</v>
      </c>
      <c r="C70" s="8">
        <f t="shared" si="2"/>
        <v>0.00015</v>
      </c>
      <c r="D70" s="8">
        <f t="shared" si="3"/>
        <v>70000</v>
      </c>
      <c r="E70" s="8">
        <f t="shared" si="4"/>
        <v>446.984127</v>
      </c>
    </row>
    <row r="71">
      <c r="A71" s="8">
        <f t="shared" si="5"/>
        <v>6.5</v>
      </c>
      <c r="B71" s="8">
        <f t="shared" si="1"/>
        <v>0.2708333333</v>
      </c>
      <c r="C71" s="8">
        <f t="shared" si="2"/>
        <v>0.00015</v>
      </c>
      <c r="D71" s="8">
        <f t="shared" si="3"/>
        <v>70000</v>
      </c>
      <c r="E71" s="8">
        <f t="shared" si="4"/>
        <v>451.3888889</v>
      </c>
    </row>
    <row r="72">
      <c r="A72" s="8">
        <f t="shared" si="5"/>
        <v>6.6</v>
      </c>
      <c r="B72" s="8">
        <f t="shared" si="1"/>
        <v>0.275</v>
      </c>
      <c r="C72" s="8">
        <f t="shared" si="2"/>
        <v>0.00015</v>
      </c>
      <c r="D72" s="8">
        <f t="shared" si="3"/>
        <v>70000</v>
      </c>
      <c r="E72" s="8">
        <f t="shared" si="4"/>
        <v>455.7142857</v>
      </c>
    </row>
    <row r="73">
      <c r="A73" s="8">
        <f t="shared" si="5"/>
        <v>6.7</v>
      </c>
      <c r="B73" s="8">
        <f t="shared" si="1"/>
        <v>0.2791666667</v>
      </c>
      <c r="C73" s="8">
        <f t="shared" si="2"/>
        <v>0.00015</v>
      </c>
      <c r="D73" s="8">
        <f t="shared" si="3"/>
        <v>70000</v>
      </c>
      <c r="E73" s="8">
        <f t="shared" si="4"/>
        <v>459.9603175</v>
      </c>
    </row>
    <row r="74">
      <c r="A74" s="8">
        <f t="shared" si="5"/>
        <v>6.8</v>
      </c>
      <c r="B74" s="8">
        <f t="shared" si="1"/>
        <v>0.2833333333</v>
      </c>
      <c r="C74" s="8">
        <f t="shared" si="2"/>
        <v>0.00015</v>
      </c>
      <c r="D74" s="8">
        <f t="shared" si="3"/>
        <v>70000</v>
      </c>
      <c r="E74" s="8">
        <f t="shared" si="4"/>
        <v>464.1269841</v>
      </c>
    </row>
    <row r="75">
      <c r="A75" s="8">
        <f t="shared" si="5"/>
        <v>6.9</v>
      </c>
      <c r="B75" s="8">
        <f t="shared" si="1"/>
        <v>0.2875</v>
      </c>
      <c r="C75" s="8">
        <f t="shared" si="2"/>
        <v>0.00015</v>
      </c>
      <c r="D75" s="8">
        <f t="shared" si="3"/>
        <v>70000</v>
      </c>
      <c r="E75" s="8">
        <f t="shared" si="4"/>
        <v>468.2142857</v>
      </c>
    </row>
    <row r="76">
      <c r="A76" s="8">
        <f t="shared" si="5"/>
        <v>7</v>
      </c>
      <c r="B76" s="8">
        <f t="shared" si="1"/>
        <v>0.2916666667</v>
      </c>
      <c r="C76" s="8">
        <f t="shared" si="2"/>
        <v>0.00015</v>
      </c>
      <c r="D76" s="8">
        <f t="shared" si="3"/>
        <v>70000</v>
      </c>
      <c r="E76" s="8">
        <f t="shared" si="4"/>
        <v>472.2222222</v>
      </c>
    </row>
    <row r="77">
      <c r="A77" s="8">
        <f t="shared" si="5"/>
        <v>7.1</v>
      </c>
      <c r="B77" s="8">
        <f t="shared" si="1"/>
        <v>0.2958333333</v>
      </c>
      <c r="C77" s="8">
        <f t="shared" si="2"/>
        <v>0.00015</v>
      </c>
      <c r="D77" s="8">
        <f t="shared" si="3"/>
        <v>70000</v>
      </c>
      <c r="E77" s="8">
        <f t="shared" si="4"/>
        <v>476.1507937</v>
      </c>
    </row>
    <row r="78">
      <c r="A78" s="8">
        <f t="shared" si="5"/>
        <v>7.2</v>
      </c>
      <c r="B78" s="8">
        <f t="shared" si="1"/>
        <v>0.3</v>
      </c>
      <c r="C78" s="8">
        <f t="shared" si="2"/>
        <v>0.00015</v>
      </c>
      <c r="D78" s="8">
        <f t="shared" si="3"/>
        <v>70000</v>
      </c>
      <c r="E78" s="8">
        <f t="shared" si="4"/>
        <v>480</v>
      </c>
    </row>
    <row r="79">
      <c r="A79" s="8">
        <f t="shared" si="5"/>
        <v>7.3</v>
      </c>
      <c r="B79" s="8">
        <f t="shared" si="1"/>
        <v>0.3041666667</v>
      </c>
      <c r="C79" s="8">
        <f t="shared" si="2"/>
        <v>0.00015</v>
      </c>
      <c r="D79" s="8">
        <f t="shared" si="3"/>
        <v>70000</v>
      </c>
      <c r="E79" s="8">
        <f t="shared" si="4"/>
        <v>483.7698413</v>
      </c>
    </row>
    <row r="80">
      <c r="A80" s="8">
        <f t="shared" si="5"/>
        <v>7.4</v>
      </c>
      <c r="B80" s="8">
        <f t="shared" si="1"/>
        <v>0.3083333333</v>
      </c>
      <c r="C80" s="8">
        <f t="shared" si="2"/>
        <v>0.00015</v>
      </c>
      <c r="D80" s="8">
        <f t="shared" si="3"/>
        <v>70000</v>
      </c>
      <c r="E80" s="8">
        <f t="shared" si="4"/>
        <v>487.4603175</v>
      </c>
    </row>
    <row r="81">
      <c r="A81" s="8">
        <f t="shared" si="5"/>
        <v>7.5</v>
      </c>
      <c r="B81" s="8">
        <f t="shared" si="1"/>
        <v>0.3125</v>
      </c>
      <c r="C81" s="8">
        <f t="shared" si="2"/>
        <v>0.00015</v>
      </c>
      <c r="D81" s="8">
        <f t="shared" si="3"/>
        <v>70000</v>
      </c>
      <c r="E81" s="8">
        <f t="shared" si="4"/>
        <v>491.0714286</v>
      </c>
    </row>
    <row r="82">
      <c r="A82" s="8">
        <f t="shared" si="5"/>
        <v>7.6</v>
      </c>
      <c r="B82" s="8">
        <f t="shared" si="1"/>
        <v>0.3166666667</v>
      </c>
      <c r="C82" s="8">
        <f t="shared" si="2"/>
        <v>0.00015</v>
      </c>
      <c r="D82" s="8">
        <f t="shared" si="3"/>
        <v>70000</v>
      </c>
      <c r="E82" s="8">
        <f t="shared" si="4"/>
        <v>494.6031746</v>
      </c>
    </row>
    <row r="83">
      <c r="A83" s="8">
        <f t="shared" si="5"/>
        <v>7.7</v>
      </c>
      <c r="B83" s="8">
        <f t="shared" si="1"/>
        <v>0.3208333333</v>
      </c>
      <c r="C83" s="8">
        <f t="shared" si="2"/>
        <v>0.00015</v>
      </c>
      <c r="D83" s="8">
        <f t="shared" si="3"/>
        <v>70000</v>
      </c>
      <c r="E83" s="8">
        <f t="shared" si="4"/>
        <v>498.0555556</v>
      </c>
    </row>
    <row r="84">
      <c r="A84" s="8">
        <f t="shared" si="5"/>
        <v>7.8</v>
      </c>
      <c r="B84" s="8">
        <f t="shared" si="1"/>
        <v>0.325</v>
      </c>
      <c r="C84" s="8">
        <f t="shared" si="2"/>
        <v>0.00015</v>
      </c>
      <c r="D84" s="8">
        <f t="shared" si="3"/>
        <v>70000</v>
      </c>
      <c r="E84" s="8">
        <f t="shared" si="4"/>
        <v>501.4285714</v>
      </c>
    </row>
    <row r="85">
      <c r="A85" s="8">
        <f t="shared" si="5"/>
        <v>7.9</v>
      </c>
      <c r="B85" s="8">
        <f t="shared" si="1"/>
        <v>0.3291666667</v>
      </c>
      <c r="C85" s="8">
        <f t="shared" si="2"/>
        <v>0.00015</v>
      </c>
      <c r="D85" s="8">
        <f t="shared" si="3"/>
        <v>70000</v>
      </c>
      <c r="E85" s="8">
        <f t="shared" si="4"/>
        <v>504.7222222</v>
      </c>
    </row>
    <row r="86">
      <c r="A86" s="8">
        <f t="shared" si="5"/>
        <v>8</v>
      </c>
      <c r="B86" s="8">
        <f t="shared" si="1"/>
        <v>0.3333333333</v>
      </c>
      <c r="C86" s="8">
        <f t="shared" si="2"/>
        <v>0.00015</v>
      </c>
      <c r="D86" s="8">
        <f t="shared" si="3"/>
        <v>70000</v>
      </c>
      <c r="E86" s="8">
        <f t="shared" si="4"/>
        <v>507.9365079</v>
      </c>
    </row>
    <row r="87">
      <c r="A87" s="8">
        <f t="shared" si="5"/>
        <v>8.1</v>
      </c>
      <c r="B87" s="8">
        <f t="shared" si="1"/>
        <v>0.3375</v>
      </c>
      <c r="C87" s="8">
        <f t="shared" si="2"/>
        <v>0.00015</v>
      </c>
      <c r="D87" s="8">
        <f t="shared" si="3"/>
        <v>70000</v>
      </c>
      <c r="E87" s="8">
        <f t="shared" si="4"/>
        <v>511.0714286</v>
      </c>
    </row>
    <row r="88">
      <c r="A88" s="8">
        <f t="shared" si="5"/>
        <v>8.2</v>
      </c>
      <c r="B88" s="8">
        <f t="shared" si="1"/>
        <v>0.3416666667</v>
      </c>
      <c r="C88" s="8">
        <f t="shared" si="2"/>
        <v>0.00015</v>
      </c>
      <c r="D88" s="8">
        <f t="shared" si="3"/>
        <v>70000</v>
      </c>
      <c r="E88" s="8">
        <f t="shared" si="4"/>
        <v>514.1269841</v>
      </c>
    </row>
    <row r="89">
      <c r="A89" s="8">
        <f t="shared" si="5"/>
        <v>8.3</v>
      </c>
      <c r="B89" s="8">
        <f t="shared" si="1"/>
        <v>0.3458333333</v>
      </c>
      <c r="C89" s="8">
        <f t="shared" si="2"/>
        <v>0.00015</v>
      </c>
      <c r="D89" s="8">
        <f t="shared" si="3"/>
        <v>70000</v>
      </c>
      <c r="E89" s="8">
        <f t="shared" si="4"/>
        <v>517.1031746</v>
      </c>
    </row>
    <row r="90">
      <c r="A90" s="8">
        <f t="shared" si="5"/>
        <v>8.4</v>
      </c>
      <c r="B90" s="8">
        <f t="shared" si="1"/>
        <v>0.35</v>
      </c>
      <c r="C90" s="8">
        <f t="shared" si="2"/>
        <v>0.00015</v>
      </c>
      <c r="D90" s="8">
        <f t="shared" si="3"/>
        <v>70000</v>
      </c>
      <c r="E90" s="8">
        <f t="shared" si="4"/>
        <v>520</v>
      </c>
    </row>
    <row r="91">
      <c r="A91" s="8">
        <f t="shared" si="5"/>
        <v>8.5</v>
      </c>
      <c r="B91" s="8">
        <f t="shared" si="1"/>
        <v>0.3541666667</v>
      </c>
      <c r="C91" s="8">
        <f t="shared" si="2"/>
        <v>0.00015</v>
      </c>
      <c r="D91" s="8">
        <f t="shared" si="3"/>
        <v>70000</v>
      </c>
      <c r="E91" s="8">
        <f t="shared" si="4"/>
        <v>522.8174603</v>
      </c>
    </row>
    <row r="92">
      <c r="A92" s="8">
        <f t="shared" si="5"/>
        <v>8.6</v>
      </c>
      <c r="B92" s="8">
        <f t="shared" si="1"/>
        <v>0.3583333333</v>
      </c>
      <c r="C92" s="8">
        <f t="shared" si="2"/>
        <v>0.00015</v>
      </c>
      <c r="D92" s="8">
        <f t="shared" si="3"/>
        <v>70000</v>
      </c>
      <c r="E92" s="8">
        <f t="shared" si="4"/>
        <v>525.5555556</v>
      </c>
    </row>
    <row r="93">
      <c r="A93" s="8">
        <f t="shared" si="5"/>
        <v>8.7</v>
      </c>
      <c r="B93" s="8">
        <f t="shared" si="1"/>
        <v>0.3625</v>
      </c>
      <c r="C93" s="8">
        <f t="shared" si="2"/>
        <v>0.00015</v>
      </c>
      <c r="D93" s="8">
        <f t="shared" si="3"/>
        <v>70000</v>
      </c>
      <c r="E93" s="8">
        <f t="shared" si="4"/>
        <v>528.2142857</v>
      </c>
    </row>
    <row r="94">
      <c r="A94" s="8">
        <f t="shared" si="5"/>
        <v>8.8</v>
      </c>
      <c r="B94" s="8">
        <f t="shared" si="1"/>
        <v>0.3666666667</v>
      </c>
      <c r="C94" s="8">
        <f t="shared" si="2"/>
        <v>0.00015</v>
      </c>
      <c r="D94" s="8">
        <f t="shared" si="3"/>
        <v>70000</v>
      </c>
      <c r="E94" s="8">
        <f t="shared" si="4"/>
        <v>530.7936508</v>
      </c>
    </row>
    <row r="95">
      <c r="A95" s="8">
        <f t="shared" si="5"/>
        <v>8.9</v>
      </c>
      <c r="B95" s="8">
        <f t="shared" si="1"/>
        <v>0.3708333333</v>
      </c>
      <c r="C95" s="8">
        <f t="shared" si="2"/>
        <v>0.00015</v>
      </c>
      <c r="D95" s="8">
        <f t="shared" si="3"/>
        <v>70000</v>
      </c>
      <c r="E95" s="8">
        <f t="shared" si="4"/>
        <v>533.2936508</v>
      </c>
    </row>
    <row r="96">
      <c r="A96" s="8">
        <f t="shared" si="5"/>
        <v>9</v>
      </c>
      <c r="B96" s="8">
        <f t="shared" si="1"/>
        <v>0.375</v>
      </c>
      <c r="C96" s="8">
        <f t="shared" si="2"/>
        <v>0.00015</v>
      </c>
      <c r="D96" s="8">
        <f t="shared" si="3"/>
        <v>70000</v>
      </c>
      <c r="E96" s="8">
        <f t="shared" si="4"/>
        <v>535.7142857</v>
      </c>
    </row>
    <row r="97">
      <c r="A97" s="8">
        <f t="shared" si="5"/>
        <v>9.1</v>
      </c>
      <c r="B97" s="8">
        <f t="shared" si="1"/>
        <v>0.3791666667</v>
      </c>
      <c r="C97" s="8">
        <f t="shared" si="2"/>
        <v>0.00015</v>
      </c>
      <c r="D97" s="8">
        <f t="shared" si="3"/>
        <v>70000</v>
      </c>
      <c r="E97" s="8">
        <f t="shared" si="4"/>
        <v>538.0555556</v>
      </c>
    </row>
    <row r="98">
      <c r="A98" s="8">
        <f t="shared" si="5"/>
        <v>9.2</v>
      </c>
      <c r="B98" s="8">
        <f t="shared" si="1"/>
        <v>0.3833333333</v>
      </c>
      <c r="C98" s="8">
        <f t="shared" si="2"/>
        <v>0.00015</v>
      </c>
      <c r="D98" s="8">
        <f t="shared" si="3"/>
        <v>70000</v>
      </c>
      <c r="E98" s="8">
        <f t="shared" si="4"/>
        <v>540.3174603</v>
      </c>
    </row>
    <row r="99">
      <c r="A99" s="8">
        <f t="shared" si="5"/>
        <v>9.3</v>
      </c>
      <c r="B99" s="8">
        <f t="shared" si="1"/>
        <v>0.3875</v>
      </c>
      <c r="C99" s="8">
        <f t="shared" si="2"/>
        <v>0.00015</v>
      </c>
      <c r="D99" s="8">
        <f t="shared" si="3"/>
        <v>70000</v>
      </c>
      <c r="E99" s="8">
        <f t="shared" si="4"/>
        <v>542.5</v>
      </c>
    </row>
    <row r="100">
      <c r="A100" s="8">
        <f t="shared" si="5"/>
        <v>9.4</v>
      </c>
      <c r="B100" s="8">
        <f t="shared" si="1"/>
        <v>0.3916666667</v>
      </c>
      <c r="C100" s="8">
        <f t="shared" si="2"/>
        <v>0.00015</v>
      </c>
      <c r="D100" s="8">
        <f t="shared" si="3"/>
        <v>70000</v>
      </c>
      <c r="E100" s="8">
        <f t="shared" si="4"/>
        <v>544.6031746</v>
      </c>
    </row>
    <row r="101">
      <c r="A101" s="8">
        <f t="shared" si="5"/>
        <v>9.5</v>
      </c>
      <c r="B101" s="8">
        <f t="shared" si="1"/>
        <v>0.3958333333</v>
      </c>
      <c r="C101" s="8">
        <f t="shared" si="2"/>
        <v>0.00015</v>
      </c>
      <c r="D101" s="8">
        <f t="shared" si="3"/>
        <v>70000</v>
      </c>
      <c r="E101" s="8">
        <f t="shared" si="4"/>
        <v>546.6269841</v>
      </c>
    </row>
    <row r="102">
      <c r="A102" s="8">
        <f t="shared" si="5"/>
        <v>9.6</v>
      </c>
      <c r="B102" s="8">
        <f t="shared" si="1"/>
        <v>0.4</v>
      </c>
      <c r="C102" s="8">
        <f t="shared" si="2"/>
        <v>0.00015</v>
      </c>
      <c r="D102" s="8">
        <f t="shared" si="3"/>
        <v>70000</v>
      </c>
      <c r="E102" s="8">
        <f t="shared" si="4"/>
        <v>548.5714286</v>
      </c>
    </row>
    <row r="103">
      <c r="A103" s="8">
        <f t="shared" si="5"/>
        <v>9.7</v>
      </c>
      <c r="B103" s="8">
        <f t="shared" si="1"/>
        <v>0.4041666667</v>
      </c>
      <c r="C103" s="8">
        <f t="shared" si="2"/>
        <v>0.00015</v>
      </c>
      <c r="D103" s="8">
        <f t="shared" si="3"/>
        <v>70000</v>
      </c>
      <c r="E103" s="8">
        <f t="shared" si="4"/>
        <v>550.4365079</v>
      </c>
    </row>
    <row r="104">
      <c r="A104" s="8">
        <f t="shared" si="5"/>
        <v>9.8</v>
      </c>
      <c r="B104" s="8">
        <f t="shared" si="1"/>
        <v>0.4083333333</v>
      </c>
      <c r="C104" s="8">
        <f t="shared" si="2"/>
        <v>0.00015</v>
      </c>
      <c r="D104" s="8">
        <f t="shared" si="3"/>
        <v>70000</v>
      </c>
      <c r="E104" s="8">
        <f t="shared" si="4"/>
        <v>552.2222222</v>
      </c>
    </row>
    <row r="105">
      <c r="A105" s="8">
        <f t="shared" si="5"/>
        <v>9.9</v>
      </c>
      <c r="B105" s="8">
        <f t="shared" si="1"/>
        <v>0.4125</v>
      </c>
      <c r="C105" s="8">
        <f t="shared" si="2"/>
        <v>0.00015</v>
      </c>
      <c r="D105" s="8">
        <f t="shared" si="3"/>
        <v>70000</v>
      </c>
      <c r="E105" s="8">
        <f t="shared" si="4"/>
        <v>553.9285714</v>
      </c>
    </row>
    <row r="106">
      <c r="A106" s="8">
        <f t="shared" si="5"/>
        <v>10</v>
      </c>
      <c r="B106" s="8">
        <f t="shared" si="1"/>
        <v>0.4166666667</v>
      </c>
      <c r="C106" s="8">
        <f t="shared" si="2"/>
        <v>0.00015</v>
      </c>
      <c r="D106" s="8">
        <f t="shared" si="3"/>
        <v>70000</v>
      </c>
      <c r="E106" s="8">
        <f t="shared" si="4"/>
        <v>555.5555556</v>
      </c>
    </row>
    <row r="107">
      <c r="A107" s="8">
        <f t="shared" si="5"/>
        <v>10.1</v>
      </c>
      <c r="B107" s="8">
        <f t="shared" si="1"/>
        <v>0.4208333333</v>
      </c>
      <c r="C107" s="8">
        <f t="shared" si="2"/>
        <v>0.00015</v>
      </c>
      <c r="D107" s="8">
        <f t="shared" si="3"/>
        <v>70000</v>
      </c>
      <c r="E107" s="8">
        <f t="shared" si="4"/>
        <v>557.1031746</v>
      </c>
    </row>
    <row r="108">
      <c r="A108" s="8">
        <f t="shared" si="5"/>
        <v>10.2</v>
      </c>
      <c r="B108" s="8">
        <f t="shared" si="1"/>
        <v>0.425</v>
      </c>
      <c r="C108" s="8">
        <f t="shared" si="2"/>
        <v>0.00015</v>
      </c>
      <c r="D108" s="8">
        <f t="shared" si="3"/>
        <v>70000</v>
      </c>
      <c r="E108" s="8">
        <f t="shared" si="4"/>
        <v>558.5714286</v>
      </c>
    </row>
    <row r="109">
      <c r="A109" s="8">
        <f t="shared" si="5"/>
        <v>10.3</v>
      </c>
      <c r="B109" s="8">
        <f t="shared" si="1"/>
        <v>0.4291666667</v>
      </c>
      <c r="C109" s="8">
        <f t="shared" si="2"/>
        <v>0.00015</v>
      </c>
      <c r="D109" s="8">
        <f t="shared" si="3"/>
        <v>70000</v>
      </c>
      <c r="E109" s="8">
        <f t="shared" si="4"/>
        <v>559.9603175</v>
      </c>
    </row>
    <row r="110">
      <c r="A110" s="8">
        <f t="shared" si="5"/>
        <v>10.4</v>
      </c>
      <c r="B110" s="8">
        <f t="shared" si="1"/>
        <v>0.4333333333</v>
      </c>
      <c r="C110" s="8">
        <f t="shared" si="2"/>
        <v>0.00015</v>
      </c>
      <c r="D110" s="8">
        <f t="shared" si="3"/>
        <v>70000</v>
      </c>
      <c r="E110" s="8">
        <f t="shared" si="4"/>
        <v>561.2698413</v>
      </c>
    </row>
    <row r="111">
      <c r="A111" s="8">
        <f t="shared" si="5"/>
        <v>10.5</v>
      </c>
      <c r="B111" s="8">
        <f t="shared" si="1"/>
        <v>0.4375</v>
      </c>
      <c r="C111" s="8">
        <f t="shared" si="2"/>
        <v>0.00015</v>
      </c>
      <c r="D111" s="8">
        <f t="shared" si="3"/>
        <v>70000</v>
      </c>
      <c r="E111" s="8">
        <f t="shared" si="4"/>
        <v>562.5</v>
      </c>
    </row>
    <row r="112">
      <c r="A112" s="8">
        <f t="shared" si="5"/>
        <v>10.6</v>
      </c>
      <c r="B112" s="8">
        <f t="shared" si="1"/>
        <v>0.4416666667</v>
      </c>
      <c r="C112" s="8">
        <f t="shared" si="2"/>
        <v>0.00015</v>
      </c>
      <c r="D112" s="8">
        <f t="shared" si="3"/>
        <v>70000</v>
      </c>
      <c r="E112" s="8">
        <f t="shared" si="4"/>
        <v>563.6507937</v>
      </c>
    </row>
    <row r="113">
      <c r="A113" s="8">
        <f t="shared" si="5"/>
        <v>10.7</v>
      </c>
      <c r="B113" s="8">
        <f t="shared" si="1"/>
        <v>0.4458333333</v>
      </c>
      <c r="C113" s="8">
        <f t="shared" si="2"/>
        <v>0.00015</v>
      </c>
      <c r="D113" s="8">
        <f t="shared" si="3"/>
        <v>70000</v>
      </c>
      <c r="E113" s="8">
        <f t="shared" si="4"/>
        <v>564.7222222</v>
      </c>
    </row>
    <row r="114">
      <c r="A114" s="8">
        <f t="shared" si="5"/>
        <v>10.8</v>
      </c>
      <c r="B114" s="8">
        <f t="shared" si="1"/>
        <v>0.45</v>
      </c>
      <c r="C114" s="8">
        <f t="shared" si="2"/>
        <v>0.00015</v>
      </c>
      <c r="D114" s="8">
        <f t="shared" si="3"/>
        <v>70000</v>
      </c>
      <c r="E114" s="8">
        <f t="shared" si="4"/>
        <v>565.7142857</v>
      </c>
    </row>
    <row r="115">
      <c r="A115" s="8">
        <f t="shared" si="5"/>
        <v>10.9</v>
      </c>
      <c r="B115" s="8">
        <f t="shared" si="1"/>
        <v>0.4541666667</v>
      </c>
      <c r="C115" s="8">
        <f t="shared" si="2"/>
        <v>0.00015</v>
      </c>
      <c r="D115" s="8">
        <f t="shared" si="3"/>
        <v>70000</v>
      </c>
      <c r="E115" s="8">
        <f t="shared" si="4"/>
        <v>566.6269841</v>
      </c>
    </row>
    <row r="116">
      <c r="A116" s="8">
        <f t="shared" si="5"/>
        <v>11</v>
      </c>
      <c r="B116" s="8">
        <f t="shared" si="1"/>
        <v>0.4583333333</v>
      </c>
      <c r="C116" s="8">
        <f t="shared" si="2"/>
        <v>0.00015</v>
      </c>
      <c r="D116" s="8">
        <f t="shared" si="3"/>
        <v>70000</v>
      </c>
      <c r="E116" s="8">
        <f t="shared" si="4"/>
        <v>567.4603175</v>
      </c>
    </row>
    <row r="117">
      <c r="A117" s="8">
        <f t="shared" si="5"/>
        <v>11.1</v>
      </c>
      <c r="B117" s="8">
        <f t="shared" si="1"/>
        <v>0.4625</v>
      </c>
      <c r="C117" s="8">
        <f t="shared" si="2"/>
        <v>0.00015</v>
      </c>
      <c r="D117" s="8">
        <f t="shared" si="3"/>
        <v>70000</v>
      </c>
      <c r="E117" s="8">
        <f t="shared" si="4"/>
        <v>568.2142857</v>
      </c>
    </row>
    <row r="118">
      <c r="A118" s="8">
        <f t="shared" si="5"/>
        <v>11.2</v>
      </c>
      <c r="B118" s="8">
        <f t="shared" si="1"/>
        <v>0.4666666667</v>
      </c>
      <c r="C118" s="8">
        <f t="shared" si="2"/>
        <v>0.00015</v>
      </c>
      <c r="D118" s="8">
        <f t="shared" si="3"/>
        <v>70000</v>
      </c>
      <c r="E118" s="8">
        <f t="shared" si="4"/>
        <v>568.8888889</v>
      </c>
    </row>
    <row r="119">
      <c r="A119" s="8">
        <f t="shared" si="5"/>
        <v>11.3</v>
      </c>
      <c r="B119" s="8">
        <f t="shared" si="1"/>
        <v>0.4708333333</v>
      </c>
      <c r="C119" s="8">
        <f t="shared" si="2"/>
        <v>0.00015</v>
      </c>
      <c r="D119" s="8">
        <f t="shared" si="3"/>
        <v>70000</v>
      </c>
      <c r="E119" s="8">
        <f t="shared" si="4"/>
        <v>569.484127</v>
      </c>
    </row>
    <row r="120">
      <c r="A120" s="8">
        <f t="shared" si="5"/>
        <v>11.4</v>
      </c>
      <c r="B120" s="8">
        <f t="shared" si="1"/>
        <v>0.475</v>
      </c>
      <c r="C120" s="8">
        <f t="shared" si="2"/>
        <v>0.00015</v>
      </c>
      <c r="D120" s="8">
        <f t="shared" si="3"/>
        <v>70000</v>
      </c>
      <c r="E120" s="8">
        <f t="shared" si="4"/>
        <v>570</v>
      </c>
    </row>
    <row r="121">
      <c r="A121" s="8">
        <f t="shared" si="5"/>
        <v>11.5</v>
      </c>
      <c r="B121" s="8">
        <f t="shared" si="1"/>
        <v>0.4791666667</v>
      </c>
      <c r="C121" s="8">
        <f t="shared" si="2"/>
        <v>0.00015</v>
      </c>
      <c r="D121" s="8">
        <f t="shared" si="3"/>
        <v>70000</v>
      </c>
      <c r="E121" s="8">
        <f t="shared" si="4"/>
        <v>570.4365079</v>
      </c>
    </row>
    <row r="122">
      <c r="A122" s="8">
        <f t="shared" si="5"/>
        <v>11.6</v>
      </c>
      <c r="B122" s="8">
        <f t="shared" si="1"/>
        <v>0.4833333333</v>
      </c>
      <c r="C122" s="8">
        <f t="shared" si="2"/>
        <v>0.00015</v>
      </c>
      <c r="D122" s="8">
        <f t="shared" si="3"/>
        <v>70000</v>
      </c>
      <c r="E122" s="8">
        <f t="shared" si="4"/>
        <v>570.7936508</v>
      </c>
    </row>
    <row r="123">
      <c r="A123" s="8">
        <f t="shared" si="5"/>
        <v>11.7</v>
      </c>
      <c r="B123" s="8">
        <f t="shared" si="1"/>
        <v>0.4875</v>
      </c>
      <c r="C123" s="8">
        <f t="shared" si="2"/>
        <v>0.00015</v>
      </c>
      <c r="D123" s="8">
        <f t="shared" si="3"/>
        <v>70000</v>
      </c>
      <c r="E123" s="8">
        <f t="shared" si="4"/>
        <v>571.0714286</v>
      </c>
    </row>
    <row r="124">
      <c r="A124" s="8">
        <f t="shared" si="5"/>
        <v>11.8</v>
      </c>
      <c r="B124" s="8">
        <f t="shared" si="1"/>
        <v>0.4916666667</v>
      </c>
      <c r="C124" s="8">
        <f t="shared" si="2"/>
        <v>0.00015</v>
      </c>
      <c r="D124" s="8">
        <f t="shared" si="3"/>
        <v>70000</v>
      </c>
      <c r="E124" s="8">
        <f t="shared" si="4"/>
        <v>571.2698413</v>
      </c>
    </row>
    <row r="125">
      <c r="A125" s="8">
        <f t="shared" si="5"/>
        <v>11.9</v>
      </c>
      <c r="B125" s="8">
        <f t="shared" si="1"/>
        <v>0.4958333333</v>
      </c>
      <c r="C125" s="8">
        <f t="shared" si="2"/>
        <v>0.00015</v>
      </c>
      <c r="D125" s="8">
        <f t="shared" si="3"/>
        <v>70000</v>
      </c>
      <c r="E125" s="8">
        <f t="shared" si="4"/>
        <v>571.3888889</v>
      </c>
    </row>
    <row r="126">
      <c r="A126" s="10">
        <f t="shared" si="5"/>
        <v>12</v>
      </c>
      <c r="B126" s="10">
        <f t="shared" si="1"/>
        <v>0.5</v>
      </c>
      <c r="C126" s="10">
        <f t="shared" si="2"/>
        <v>0.00015</v>
      </c>
      <c r="D126" s="10">
        <f t="shared" si="3"/>
        <v>70000</v>
      </c>
      <c r="E126" s="10">
        <f t="shared" si="4"/>
        <v>571.4285714</v>
      </c>
    </row>
    <row r="127">
      <c r="A127" s="8">
        <f t="shared" si="5"/>
        <v>12.1</v>
      </c>
      <c r="B127" s="8">
        <f t="shared" si="1"/>
        <v>0.5041666667</v>
      </c>
      <c r="C127" s="8">
        <f t="shared" si="2"/>
        <v>0.00015</v>
      </c>
      <c r="D127" s="8">
        <f t="shared" si="3"/>
        <v>70000</v>
      </c>
      <c r="E127" s="8">
        <f t="shared" si="4"/>
        <v>571.3888889</v>
      </c>
    </row>
    <row r="128">
      <c r="A128" s="8">
        <f t="shared" si="5"/>
        <v>12.2</v>
      </c>
      <c r="B128" s="8">
        <f t="shared" si="1"/>
        <v>0.5083333333</v>
      </c>
      <c r="C128" s="8">
        <f t="shared" si="2"/>
        <v>0.00015</v>
      </c>
      <c r="D128" s="8">
        <f t="shared" si="3"/>
        <v>70000</v>
      </c>
      <c r="E128" s="8">
        <f t="shared" si="4"/>
        <v>571.2698413</v>
      </c>
    </row>
    <row r="129">
      <c r="A129" s="8">
        <f t="shared" si="5"/>
        <v>12.3</v>
      </c>
      <c r="B129" s="8">
        <f t="shared" si="1"/>
        <v>0.5125</v>
      </c>
      <c r="C129" s="8">
        <f t="shared" si="2"/>
        <v>0.00015</v>
      </c>
      <c r="D129" s="8">
        <f t="shared" si="3"/>
        <v>70000</v>
      </c>
      <c r="E129" s="8">
        <f t="shared" si="4"/>
        <v>571.0714286</v>
      </c>
    </row>
    <row r="130">
      <c r="A130" s="8">
        <f t="shared" si="5"/>
        <v>12.4</v>
      </c>
      <c r="B130" s="8">
        <f t="shared" si="1"/>
        <v>0.5166666667</v>
      </c>
      <c r="C130" s="8">
        <f t="shared" si="2"/>
        <v>0.00015</v>
      </c>
      <c r="D130" s="8">
        <f t="shared" si="3"/>
        <v>70000</v>
      </c>
      <c r="E130" s="8">
        <f t="shared" si="4"/>
        <v>570.7936508</v>
      </c>
    </row>
    <row r="131">
      <c r="A131" s="8">
        <f t="shared" si="5"/>
        <v>12.5</v>
      </c>
      <c r="B131" s="8">
        <f t="shared" si="1"/>
        <v>0.5208333333</v>
      </c>
      <c r="C131" s="8">
        <f t="shared" si="2"/>
        <v>0.00015</v>
      </c>
      <c r="D131" s="8">
        <f t="shared" si="3"/>
        <v>70000</v>
      </c>
      <c r="E131" s="8">
        <f t="shared" si="4"/>
        <v>570.4365079</v>
      </c>
    </row>
    <row r="132">
      <c r="A132" s="8">
        <f t="shared" si="5"/>
        <v>12.6</v>
      </c>
      <c r="B132" s="8">
        <f t="shared" si="1"/>
        <v>0.525</v>
      </c>
      <c r="C132" s="8">
        <f t="shared" si="2"/>
        <v>0.00015</v>
      </c>
      <c r="D132" s="8">
        <f t="shared" si="3"/>
        <v>70000</v>
      </c>
      <c r="E132" s="8">
        <f t="shared" si="4"/>
        <v>570</v>
      </c>
    </row>
    <row r="133">
      <c r="A133" s="8">
        <f t="shared" si="5"/>
        <v>12.7</v>
      </c>
      <c r="B133" s="8">
        <f t="shared" si="1"/>
        <v>0.5291666667</v>
      </c>
      <c r="C133" s="8">
        <f t="shared" si="2"/>
        <v>0.00015</v>
      </c>
      <c r="D133" s="8">
        <f t="shared" si="3"/>
        <v>70000</v>
      </c>
      <c r="E133" s="8">
        <f t="shared" si="4"/>
        <v>569.484127</v>
      </c>
    </row>
    <row r="134">
      <c r="A134" s="8">
        <f t="shared" si="5"/>
        <v>12.8</v>
      </c>
      <c r="B134" s="8">
        <f t="shared" si="1"/>
        <v>0.5333333333</v>
      </c>
      <c r="C134" s="8">
        <f t="shared" si="2"/>
        <v>0.00015</v>
      </c>
      <c r="D134" s="8">
        <f t="shared" si="3"/>
        <v>70000</v>
      </c>
      <c r="E134" s="8">
        <f t="shared" si="4"/>
        <v>568.8888889</v>
      </c>
    </row>
    <row r="135">
      <c r="A135" s="8">
        <f t="shared" si="5"/>
        <v>12.9</v>
      </c>
      <c r="B135" s="8">
        <f t="shared" si="1"/>
        <v>0.5375</v>
      </c>
      <c r="C135" s="8">
        <f t="shared" si="2"/>
        <v>0.00015</v>
      </c>
      <c r="D135" s="8">
        <f t="shared" si="3"/>
        <v>70000</v>
      </c>
      <c r="E135" s="8">
        <f t="shared" si="4"/>
        <v>568.2142857</v>
      </c>
    </row>
    <row r="136">
      <c r="A136" s="8">
        <f t="shared" si="5"/>
        <v>13</v>
      </c>
      <c r="B136" s="8">
        <f t="shared" si="1"/>
        <v>0.5416666667</v>
      </c>
      <c r="C136" s="8">
        <f t="shared" si="2"/>
        <v>0.00015</v>
      </c>
      <c r="D136" s="8">
        <f t="shared" si="3"/>
        <v>70000</v>
      </c>
      <c r="E136" s="8">
        <f t="shared" si="4"/>
        <v>567.4603175</v>
      </c>
    </row>
    <row r="137">
      <c r="A137" s="8">
        <f t="shared" si="5"/>
        <v>13.1</v>
      </c>
      <c r="B137" s="8">
        <f t="shared" si="1"/>
        <v>0.5458333333</v>
      </c>
      <c r="C137" s="8">
        <f t="shared" si="2"/>
        <v>0.00015</v>
      </c>
      <c r="D137" s="8">
        <f t="shared" si="3"/>
        <v>70000</v>
      </c>
      <c r="E137" s="8">
        <f t="shared" si="4"/>
        <v>566.6269841</v>
      </c>
    </row>
    <row r="138">
      <c r="A138" s="8">
        <f t="shared" si="5"/>
        <v>13.2</v>
      </c>
      <c r="B138" s="8">
        <f t="shared" si="1"/>
        <v>0.55</v>
      </c>
      <c r="C138" s="8">
        <f t="shared" si="2"/>
        <v>0.00015</v>
      </c>
      <c r="D138" s="8">
        <f t="shared" si="3"/>
        <v>70000</v>
      </c>
      <c r="E138" s="8">
        <f t="shared" si="4"/>
        <v>565.7142857</v>
      </c>
    </row>
    <row r="139">
      <c r="A139" s="8">
        <f t="shared" si="5"/>
        <v>13.3</v>
      </c>
      <c r="B139" s="8">
        <f t="shared" si="1"/>
        <v>0.5541666667</v>
      </c>
      <c r="C139" s="8">
        <f t="shared" si="2"/>
        <v>0.00015</v>
      </c>
      <c r="D139" s="8">
        <f t="shared" si="3"/>
        <v>70000</v>
      </c>
      <c r="E139" s="8">
        <f t="shared" si="4"/>
        <v>564.7222222</v>
      </c>
    </row>
    <row r="140">
      <c r="A140" s="8">
        <f t="shared" si="5"/>
        <v>13.4</v>
      </c>
      <c r="B140" s="8">
        <f t="shared" si="1"/>
        <v>0.5583333333</v>
      </c>
      <c r="C140" s="8">
        <f t="shared" si="2"/>
        <v>0.00015</v>
      </c>
      <c r="D140" s="8">
        <f t="shared" si="3"/>
        <v>70000</v>
      </c>
      <c r="E140" s="8">
        <f t="shared" si="4"/>
        <v>563.6507937</v>
      </c>
    </row>
    <row r="141">
      <c r="A141" s="8">
        <f t="shared" si="5"/>
        <v>13.5</v>
      </c>
      <c r="B141" s="8">
        <f t="shared" si="1"/>
        <v>0.5625</v>
      </c>
      <c r="C141" s="8">
        <f t="shared" si="2"/>
        <v>0.00015</v>
      </c>
      <c r="D141" s="8">
        <f t="shared" si="3"/>
        <v>70000</v>
      </c>
      <c r="E141" s="8">
        <f t="shared" si="4"/>
        <v>562.5</v>
      </c>
    </row>
    <row r="142">
      <c r="A142" s="8">
        <f t="shared" si="5"/>
        <v>13.6</v>
      </c>
      <c r="B142" s="8">
        <f t="shared" si="1"/>
        <v>0.5666666667</v>
      </c>
      <c r="C142" s="8">
        <f t="shared" si="2"/>
        <v>0.00015</v>
      </c>
      <c r="D142" s="8">
        <f t="shared" si="3"/>
        <v>70000</v>
      </c>
      <c r="E142" s="8">
        <f t="shared" si="4"/>
        <v>561.2698413</v>
      </c>
    </row>
    <row r="143">
      <c r="A143" s="8">
        <f t="shared" si="5"/>
        <v>13.7</v>
      </c>
      <c r="B143" s="8">
        <f t="shared" si="1"/>
        <v>0.5708333333</v>
      </c>
      <c r="C143" s="8">
        <f t="shared" si="2"/>
        <v>0.00015</v>
      </c>
      <c r="D143" s="8">
        <f t="shared" si="3"/>
        <v>70000</v>
      </c>
      <c r="E143" s="8">
        <f t="shared" si="4"/>
        <v>559.9603175</v>
      </c>
    </row>
    <row r="144">
      <c r="A144" s="8">
        <f t="shared" si="5"/>
        <v>13.8</v>
      </c>
      <c r="B144" s="8">
        <f t="shared" si="1"/>
        <v>0.575</v>
      </c>
      <c r="C144" s="8">
        <f t="shared" si="2"/>
        <v>0.00015</v>
      </c>
      <c r="D144" s="8">
        <f t="shared" si="3"/>
        <v>70000</v>
      </c>
      <c r="E144" s="8">
        <f t="shared" si="4"/>
        <v>558.5714286</v>
      </c>
    </row>
    <row r="145">
      <c r="A145" s="8">
        <f t="shared" si="5"/>
        <v>13.9</v>
      </c>
      <c r="B145" s="8">
        <f t="shared" si="1"/>
        <v>0.5791666667</v>
      </c>
      <c r="C145" s="8">
        <f t="shared" si="2"/>
        <v>0.00015</v>
      </c>
      <c r="D145" s="8">
        <f t="shared" si="3"/>
        <v>70000</v>
      </c>
      <c r="E145" s="8">
        <f t="shared" si="4"/>
        <v>557.1031746</v>
      </c>
    </row>
    <row r="146">
      <c r="A146" s="8">
        <f t="shared" si="5"/>
        <v>14</v>
      </c>
      <c r="B146" s="8">
        <f t="shared" si="1"/>
        <v>0.5833333333</v>
      </c>
      <c r="C146" s="8">
        <f t="shared" si="2"/>
        <v>0.00015</v>
      </c>
      <c r="D146" s="8">
        <f t="shared" si="3"/>
        <v>70000</v>
      </c>
      <c r="E146" s="8">
        <f t="shared" si="4"/>
        <v>555.5555556</v>
      </c>
    </row>
    <row r="147">
      <c r="A147" s="8">
        <f t="shared" si="5"/>
        <v>14.1</v>
      </c>
      <c r="B147" s="8">
        <f t="shared" si="1"/>
        <v>0.5875</v>
      </c>
      <c r="C147" s="8">
        <f t="shared" si="2"/>
        <v>0.00015</v>
      </c>
      <c r="D147" s="8">
        <f t="shared" si="3"/>
        <v>70000</v>
      </c>
      <c r="E147" s="8">
        <f t="shared" si="4"/>
        <v>553.9285714</v>
      </c>
    </row>
    <row r="148">
      <c r="A148" s="8">
        <f t="shared" si="5"/>
        <v>14.2</v>
      </c>
      <c r="B148" s="8">
        <f t="shared" si="1"/>
        <v>0.5916666667</v>
      </c>
      <c r="C148" s="8">
        <f t="shared" si="2"/>
        <v>0.00015</v>
      </c>
      <c r="D148" s="8">
        <f t="shared" si="3"/>
        <v>70000</v>
      </c>
      <c r="E148" s="8">
        <f t="shared" si="4"/>
        <v>552.2222222</v>
      </c>
    </row>
    <row r="149">
      <c r="A149" s="8">
        <f t="shared" si="5"/>
        <v>14.3</v>
      </c>
      <c r="B149" s="8">
        <f t="shared" si="1"/>
        <v>0.5958333333</v>
      </c>
      <c r="C149" s="8">
        <f t="shared" si="2"/>
        <v>0.00015</v>
      </c>
      <c r="D149" s="8">
        <f t="shared" si="3"/>
        <v>70000</v>
      </c>
      <c r="E149" s="8">
        <f t="shared" si="4"/>
        <v>550.4365079</v>
      </c>
    </row>
    <row r="150">
      <c r="A150" s="8">
        <f t="shared" si="5"/>
        <v>14.4</v>
      </c>
      <c r="B150" s="8">
        <f t="shared" si="1"/>
        <v>0.6</v>
      </c>
      <c r="C150" s="8">
        <f t="shared" si="2"/>
        <v>0.00015</v>
      </c>
      <c r="D150" s="8">
        <f t="shared" si="3"/>
        <v>70000</v>
      </c>
      <c r="E150" s="8">
        <f t="shared" si="4"/>
        <v>548.5714286</v>
      </c>
    </row>
    <row r="151">
      <c r="A151" s="8">
        <f t="shared" si="5"/>
        <v>14.5</v>
      </c>
      <c r="B151" s="8">
        <f t="shared" si="1"/>
        <v>0.6041666667</v>
      </c>
      <c r="C151" s="8">
        <f t="shared" si="2"/>
        <v>0.00015</v>
      </c>
      <c r="D151" s="8">
        <f t="shared" si="3"/>
        <v>70000</v>
      </c>
      <c r="E151" s="8">
        <f t="shared" si="4"/>
        <v>546.6269841</v>
      </c>
    </row>
    <row r="152">
      <c r="A152" s="8">
        <f t="shared" si="5"/>
        <v>14.6</v>
      </c>
      <c r="B152" s="8">
        <f t="shared" si="1"/>
        <v>0.6083333333</v>
      </c>
      <c r="C152" s="8">
        <f t="shared" si="2"/>
        <v>0.00015</v>
      </c>
      <c r="D152" s="8">
        <f t="shared" si="3"/>
        <v>70000</v>
      </c>
      <c r="E152" s="8">
        <f t="shared" si="4"/>
        <v>544.6031746</v>
      </c>
    </row>
    <row r="153">
      <c r="A153" s="8">
        <f t="shared" si="5"/>
        <v>14.7</v>
      </c>
      <c r="B153" s="8">
        <f t="shared" si="1"/>
        <v>0.6125</v>
      </c>
      <c r="C153" s="8">
        <f t="shared" si="2"/>
        <v>0.00015</v>
      </c>
      <c r="D153" s="8">
        <f t="shared" si="3"/>
        <v>70000</v>
      </c>
      <c r="E153" s="8">
        <f t="shared" si="4"/>
        <v>542.5</v>
      </c>
    </row>
    <row r="154">
      <c r="A154" s="8">
        <f t="shared" si="5"/>
        <v>14.8</v>
      </c>
      <c r="B154" s="8">
        <f t="shared" si="1"/>
        <v>0.6166666667</v>
      </c>
      <c r="C154" s="8">
        <f t="shared" si="2"/>
        <v>0.00015</v>
      </c>
      <c r="D154" s="8">
        <f t="shared" si="3"/>
        <v>70000</v>
      </c>
      <c r="E154" s="8">
        <f t="shared" si="4"/>
        <v>540.3174603</v>
      </c>
    </row>
    <row r="155">
      <c r="A155" s="8">
        <f t="shared" si="5"/>
        <v>14.9</v>
      </c>
      <c r="B155" s="8">
        <f t="shared" si="1"/>
        <v>0.6208333333</v>
      </c>
      <c r="C155" s="8">
        <f t="shared" si="2"/>
        <v>0.00015</v>
      </c>
      <c r="D155" s="8">
        <f t="shared" si="3"/>
        <v>70000</v>
      </c>
      <c r="E155" s="8">
        <f t="shared" si="4"/>
        <v>538.0555556</v>
      </c>
    </row>
    <row r="156">
      <c r="A156" s="8">
        <f t="shared" si="5"/>
        <v>15</v>
      </c>
      <c r="B156" s="8">
        <f t="shared" si="1"/>
        <v>0.625</v>
      </c>
      <c r="C156" s="8">
        <f t="shared" si="2"/>
        <v>0.00015</v>
      </c>
      <c r="D156" s="8">
        <f t="shared" si="3"/>
        <v>70000</v>
      </c>
      <c r="E156" s="8">
        <f t="shared" si="4"/>
        <v>535.7142857</v>
      </c>
    </row>
    <row r="157">
      <c r="A157" s="8">
        <f t="shared" si="5"/>
        <v>15.1</v>
      </c>
      <c r="B157" s="8">
        <f t="shared" si="1"/>
        <v>0.6291666667</v>
      </c>
      <c r="C157" s="8">
        <f t="shared" si="2"/>
        <v>0.00015</v>
      </c>
      <c r="D157" s="8">
        <f t="shared" si="3"/>
        <v>70000</v>
      </c>
      <c r="E157" s="8">
        <f t="shared" si="4"/>
        <v>533.2936508</v>
      </c>
    </row>
    <row r="158">
      <c r="A158" s="8">
        <f t="shared" si="5"/>
        <v>15.2</v>
      </c>
      <c r="B158" s="8">
        <f t="shared" si="1"/>
        <v>0.6333333333</v>
      </c>
      <c r="C158" s="8">
        <f t="shared" si="2"/>
        <v>0.00015</v>
      </c>
      <c r="D158" s="8">
        <f t="shared" si="3"/>
        <v>70000</v>
      </c>
      <c r="E158" s="8">
        <f t="shared" si="4"/>
        <v>530.7936508</v>
      </c>
    </row>
    <row r="159">
      <c r="A159" s="8">
        <f t="shared" si="5"/>
        <v>15.3</v>
      </c>
      <c r="B159" s="8">
        <f t="shared" si="1"/>
        <v>0.6375</v>
      </c>
      <c r="C159" s="8">
        <f t="shared" si="2"/>
        <v>0.00015</v>
      </c>
      <c r="D159" s="8">
        <f t="shared" si="3"/>
        <v>70000</v>
      </c>
      <c r="E159" s="8">
        <f t="shared" si="4"/>
        <v>528.2142857</v>
      </c>
    </row>
    <row r="160">
      <c r="A160" s="8">
        <f t="shared" si="5"/>
        <v>15.4</v>
      </c>
      <c r="B160" s="8">
        <f t="shared" si="1"/>
        <v>0.6416666667</v>
      </c>
      <c r="C160" s="8">
        <f t="shared" si="2"/>
        <v>0.00015</v>
      </c>
      <c r="D160" s="8">
        <f t="shared" si="3"/>
        <v>70000</v>
      </c>
      <c r="E160" s="8">
        <f t="shared" si="4"/>
        <v>525.5555556</v>
      </c>
    </row>
    <row r="161">
      <c r="A161" s="8">
        <f t="shared" si="5"/>
        <v>15.5</v>
      </c>
      <c r="B161" s="8">
        <f t="shared" si="1"/>
        <v>0.6458333333</v>
      </c>
      <c r="C161" s="8">
        <f t="shared" si="2"/>
        <v>0.00015</v>
      </c>
      <c r="D161" s="8">
        <f t="shared" si="3"/>
        <v>70000</v>
      </c>
      <c r="E161" s="8">
        <f t="shared" si="4"/>
        <v>522.8174603</v>
      </c>
    </row>
    <row r="162">
      <c r="A162" s="8">
        <f t="shared" si="5"/>
        <v>15.6</v>
      </c>
      <c r="B162" s="8">
        <f t="shared" si="1"/>
        <v>0.65</v>
      </c>
      <c r="C162" s="8">
        <f t="shared" si="2"/>
        <v>0.00015</v>
      </c>
      <c r="D162" s="8">
        <f t="shared" si="3"/>
        <v>70000</v>
      </c>
      <c r="E162" s="8">
        <f t="shared" si="4"/>
        <v>520</v>
      </c>
    </row>
    <row r="163">
      <c r="A163" s="8">
        <f t="shared" si="5"/>
        <v>15.7</v>
      </c>
      <c r="B163" s="8">
        <f t="shared" si="1"/>
        <v>0.6541666667</v>
      </c>
      <c r="C163" s="8">
        <f t="shared" si="2"/>
        <v>0.00015</v>
      </c>
      <c r="D163" s="8">
        <f t="shared" si="3"/>
        <v>70000</v>
      </c>
      <c r="E163" s="8">
        <f t="shared" si="4"/>
        <v>517.1031746</v>
      </c>
    </row>
    <row r="164">
      <c r="A164" s="8">
        <f t="shared" si="5"/>
        <v>15.8</v>
      </c>
      <c r="B164" s="8">
        <f t="shared" si="1"/>
        <v>0.6583333333</v>
      </c>
      <c r="C164" s="8">
        <f t="shared" si="2"/>
        <v>0.00015</v>
      </c>
      <c r="D164" s="8">
        <f t="shared" si="3"/>
        <v>70000</v>
      </c>
      <c r="E164" s="8">
        <f t="shared" si="4"/>
        <v>514.1269841</v>
      </c>
    </row>
    <row r="165">
      <c r="A165" s="8">
        <f t="shared" si="5"/>
        <v>15.9</v>
      </c>
      <c r="B165" s="8">
        <f t="shared" si="1"/>
        <v>0.6625</v>
      </c>
      <c r="C165" s="8">
        <f t="shared" si="2"/>
        <v>0.00015</v>
      </c>
      <c r="D165" s="8">
        <f t="shared" si="3"/>
        <v>70000</v>
      </c>
      <c r="E165" s="8">
        <f t="shared" si="4"/>
        <v>511.0714286</v>
      </c>
    </row>
    <row r="166">
      <c r="A166" s="8">
        <f t="shared" si="5"/>
        <v>16</v>
      </c>
      <c r="B166" s="8">
        <f t="shared" si="1"/>
        <v>0.6666666667</v>
      </c>
      <c r="C166" s="8">
        <f t="shared" si="2"/>
        <v>0.00015</v>
      </c>
      <c r="D166" s="8">
        <f t="shared" si="3"/>
        <v>70000</v>
      </c>
      <c r="E166" s="8">
        <f t="shared" si="4"/>
        <v>507.9365079</v>
      </c>
    </row>
    <row r="167">
      <c r="A167" s="8">
        <f t="shared" si="5"/>
        <v>16.1</v>
      </c>
      <c r="B167" s="8">
        <f t="shared" si="1"/>
        <v>0.6708333333</v>
      </c>
      <c r="C167" s="8">
        <f t="shared" si="2"/>
        <v>0.00015</v>
      </c>
      <c r="D167" s="8">
        <f t="shared" si="3"/>
        <v>70000</v>
      </c>
      <c r="E167" s="8">
        <f t="shared" si="4"/>
        <v>504.7222222</v>
      </c>
    </row>
    <row r="168">
      <c r="A168" s="8">
        <f t="shared" si="5"/>
        <v>16.2</v>
      </c>
      <c r="B168" s="8">
        <f t="shared" si="1"/>
        <v>0.675</v>
      </c>
      <c r="C168" s="8">
        <f t="shared" si="2"/>
        <v>0.00015</v>
      </c>
      <c r="D168" s="8">
        <f t="shared" si="3"/>
        <v>70000</v>
      </c>
      <c r="E168" s="8">
        <f t="shared" si="4"/>
        <v>501.4285714</v>
      </c>
    </row>
    <row r="169">
      <c r="A169" s="8">
        <f t="shared" si="5"/>
        <v>16.3</v>
      </c>
      <c r="B169" s="8">
        <f t="shared" si="1"/>
        <v>0.6791666667</v>
      </c>
      <c r="C169" s="8">
        <f t="shared" si="2"/>
        <v>0.00015</v>
      </c>
      <c r="D169" s="8">
        <f t="shared" si="3"/>
        <v>70000</v>
      </c>
      <c r="E169" s="8">
        <f t="shared" si="4"/>
        <v>498.0555556</v>
      </c>
    </row>
    <row r="170">
      <c r="A170" s="8">
        <f t="shared" si="5"/>
        <v>16.4</v>
      </c>
      <c r="B170" s="8">
        <f t="shared" si="1"/>
        <v>0.6833333333</v>
      </c>
      <c r="C170" s="8">
        <f t="shared" si="2"/>
        <v>0.00015</v>
      </c>
      <c r="D170" s="8">
        <f t="shared" si="3"/>
        <v>70000</v>
      </c>
      <c r="E170" s="8">
        <f t="shared" si="4"/>
        <v>494.6031746</v>
      </c>
    </row>
    <row r="171">
      <c r="A171" s="8">
        <f t="shared" si="5"/>
        <v>16.5</v>
      </c>
      <c r="B171" s="8">
        <f t="shared" si="1"/>
        <v>0.6875</v>
      </c>
      <c r="C171" s="8">
        <f t="shared" si="2"/>
        <v>0.00015</v>
      </c>
      <c r="D171" s="8">
        <f t="shared" si="3"/>
        <v>70000</v>
      </c>
      <c r="E171" s="8">
        <f t="shared" si="4"/>
        <v>491.0714286</v>
      </c>
    </row>
    <row r="172">
      <c r="A172" s="8">
        <f t="shared" si="5"/>
        <v>16.6</v>
      </c>
      <c r="B172" s="8">
        <f t="shared" si="1"/>
        <v>0.6916666667</v>
      </c>
      <c r="C172" s="8">
        <f t="shared" si="2"/>
        <v>0.00015</v>
      </c>
      <c r="D172" s="8">
        <f t="shared" si="3"/>
        <v>70000</v>
      </c>
      <c r="E172" s="8">
        <f t="shared" si="4"/>
        <v>487.4603175</v>
      </c>
    </row>
    <row r="173">
      <c r="A173" s="8">
        <f t="shared" si="5"/>
        <v>16.7</v>
      </c>
      <c r="B173" s="8">
        <f t="shared" si="1"/>
        <v>0.6958333333</v>
      </c>
      <c r="C173" s="8">
        <f t="shared" si="2"/>
        <v>0.00015</v>
      </c>
      <c r="D173" s="8">
        <f t="shared" si="3"/>
        <v>70000</v>
      </c>
      <c r="E173" s="8">
        <f t="shared" si="4"/>
        <v>483.7698413</v>
      </c>
      <c r="G173" s="11"/>
    </row>
    <row r="174">
      <c r="A174" s="8">
        <f t="shared" si="5"/>
        <v>16.8</v>
      </c>
      <c r="B174" s="8">
        <f t="shared" si="1"/>
        <v>0.7</v>
      </c>
      <c r="C174" s="8">
        <f t="shared" si="2"/>
        <v>0.00015</v>
      </c>
      <c r="D174" s="8">
        <f t="shared" si="3"/>
        <v>70000</v>
      </c>
      <c r="E174" s="8">
        <f t="shared" si="4"/>
        <v>480</v>
      </c>
    </row>
    <row r="175">
      <c r="A175" s="8">
        <f t="shared" si="5"/>
        <v>16.9</v>
      </c>
      <c r="B175" s="8">
        <f t="shared" si="1"/>
        <v>0.7041666667</v>
      </c>
      <c r="C175" s="8">
        <f t="shared" si="2"/>
        <v>0.00015</v>
      </c>
      <c r="D175" s="8">
        <f t="shared" si="3"/>
        <v>70000</v>
      </c>
      <c r="E175" s="8">
        <f t="shared" si="4"/>
        <v>476.1507937</v>
      </c>
    </row>
    <row r="176">
      <c r="A176" s="8">
        <f t="shared" si="5"/>
        <v>17</v>
      </c>
      <c r="B176" s="8">
        <f t="shared" si="1"/>
        <v>0.7083333333</v>
      </c>
      <c r="C176" s="8">
        <f t="shared" si="2"/>
        <v>0.00015</v>
      </c>
      <c r="D176" s="8">
        <f t="shared" si="3"/>
        <v>70000</v>
      </c>
      <c r="E176" s="8">
        <f t="shared" si="4"/>
        <v>472.2222222</v>
      </c>
    </row>
    <row r="177">
      <c r="A177" s="8">
        <f t="shared" si="5"/>
        <v>17.1</v>
      </c>
      <c r="B177" s="8">
        <f t="shared" si="1"/>
        <v>0.7125</v>
      </c>
      <c r="C177" s="8">
        <f t="shared" si="2"/>
        <v>0.00015</v>
      </c>
      <c r="D177" s="8">
        <f t="shared" si="3"/>
        <v>70000</v>
      </c>
      <c r="E177" s="8">
        <f t="shared" si="4"/>
        <v>468.2142857</v>
      </c>
    </row>
    <row r="178">
      <c r="A178" s="8">
        <f t="shared" si="5"/>
        <v>17.2</v>
      </c>
      <c r="B178" s="8">
        <f t="shared" si="1"/>
        <v>0.7166666667</v>
      </c>
      <c r="C178" s="8">
        <f t="shared" si="2"/>
        <v>0.00015</v>
      </c>
      <c r="D178" s="8">
        <f t="shared" si="3"/>
        <v>70000</v>
      </c>
      <c r="E178" s="8">
        <f t="shared" si="4"/>
        <v>464.1269841</v>
      </c>
    </row>
    <row r="179">
      <c r="A179" s="8">
        <f t="shared" si="5"/>
        <v>17.3</v>
      </c>
      <c r="B179" s="8">
        <f t="shared" si="1"/>
        <v>0.7208333333</v>
      </c>
      <c r="C179" s="8">
        <f t="shared" si="2"/>
        <v>0.00015</v>
      </c>
      <c r="D179" s="8">
        <f t="shared" si="3"/>
        <v>70000</v>
      </c>
      <c r="E179" s="8">
        <f t="shared" si="4"/>
        <v>459.9603175</v>
      </c>
    </row>
    <row r="180">
      <c r="A180" s="8">
        <f t="shared" si="5"/>
        <v>17.4</v>
      </c>
      <c r="B180" s="8">
        <f t="shared" si="1"/>
        <v>0.725</v>
      </c>
      <c r="C180" s="8">
        <f t="shared" si="2"/>
        <v>0.00015</v>
      </c>
      <c r="D180" s="8">
        <f t="shared" si="3"/>
        <v>70000</v>
      </c>
      <c r="E180" s="8">
        <f t="shared" si="4"/>
        <v>455.7142857</v>
      </c>
    </row>
    <row r="181">
      <c r="A181" s="8">
        <f t="shared" si="5"/>
        <v>17.5</v>
      </c>
      <c r="B181" s="8">
        <f t="shared" si="1"/>
        <v>0.7291666667</v>
      </c>
      <c r="C181" s="8">
        <f t="shared" si="2"/>
        <v>0.00015</v>
      </c>
      <c r="D181" s="8">
        <f t="shared" si="3"/>
        <v>70000</v>
      </c>
      <c r="E181" s="8">
        <f t="shared" si="4"/>
        <v>451.3888889</v>
      </c>
    </row>
    <row r="182">
      <c r="A182" s="8">
        <f t="shared" si="5"/>
        <v>17.6</v>
      </c>
      <c r="B182" s="8">
        <f t="shared" si="1"/>
        <v>0.7333333333</v>
      </c>
      <c r="C182" s="8">
        <f t="shared" si="2"/>
        <v>0.00015</v>
      </c>
      <c r="D182" s="8">
        <f t="shared" si="3"/>
        <v>70000</v>
      </c>
      <c r="E182" s="8">
        <f t="shared" si="4"/>
        <v>446.984127</v>
      </c>
    </row>
    <row r="183">
      <c r="A183" s="8">
        <f t="shared" si="5"/>
        <v>17.7</v>
      </c>
      <c r="B183" s="8">
        <f t="shared" si="1"/>
        <v>0.7375</v>
      </c>
      <c r="C183" s="8">
        <f t="shared" si="2"/>
        <v>0.00015</v>
      </c>
      <c r="D183" s="8">
        <f t="shared" si="3"/>
        <v>70000</v>
      </c>
      <c r="E183" s="8">
        <f t="shared" si="4"/>
        <v>442.5</v>
      </c>
    </row>
    <row r="184">
      <c r="A184" s="8">
        <f t="shared" si="5"/>
        <v>17.8</v>
      </c>
      <c r="B184" s="8">
        <f t="shared" si="1"/>
        <v>0.7416666667</v>
      </c>
      <c r="C184" s="8">
        <f t="shared" si="2"/>
        <v>0.00015</v>
      </c>
      <c r="D184" s="8">
        <f t="shared" si="3"/>
        <v>70000</v>
      </c>
      <c r="E184" s="8">
        <f t="shared" si="4"/>
        <v>437.9365079</v>
      </c>
    </row>
    <row r="185">
      <c r="A185" s="8">
        <f t="shared" si="5"/>
        <v>17.9</v>
      </c>
      <c r="B185" s="8">
        <f t="shared" si="1"/>
        <v>0.7458333333</v>
      </c>
      <c r="C185" s="8">
        <f t="shared" si="2"/>
        <v>0.00015</v>
      </c>
      <c r="D185" s="8">
        <f t="shared" si="3"/>
        <v>70000</v>
      </c>
      <c r="E185" s="8">
        <f t="shared" si="4"/>
        <v>433.2936508</v>
      </c>
    </row>
    <row r="186">
      <c r="A186" s="8">
        <f t="shared" si="5"/>
        <v>18</v>
      </c>
      <c r="B186" s="8">
        <f t="shared" si="1"/>
        <v>0.75</v>
      </c>
      <c r="C186" s="8">
        <f t="shared" si="2"/>
        <v>0.00015</v>
      </c>
      <c r="D186" s="8">
        <f t="shared" si="3"/>
        <v>70000</v>
      </c>
      <c r="E186" s="8">
        <f t="shared" si="4"/>
        <v>428.5714286</v>
      </c>
    </row>
    <row r="187">
      <c r="A187" s="8">
        <f t="shared" si="5"/>
        <v>18.1</v>
      </c>
      <c r="B187" s="8">
        <f t="shared" si="1"/>
        <v>0.7541666667</v>
      </c>
      <c r="C187" s="8">
        <f t="shared" si="2"/>
        <v>0.00015</v>
      </c>
      <c r="D187" s="8">
        <f t="shared" si="3"/>
        <v>70000</v>
      </c>
      <c r="E187" s="8">
        <f t="shared" si="4"/>
        <v>423.7698413</v>
      </c>
    </row>
    <row r="188">
      <c r="A188" s="8">
        <f t="shared" si="5"/>
        <v>18.2</v>
      </c>
      <c r="B188" s="8">
        <f t="shared" si="1"/>
        <v>0.7583333333</v>
      </c>
      <c r="C188" s="8">
        <f t="shared" si="2"/>
        <v>0.00015</v>
      </c>
      <c r="D188" s="8">
        <f t="shared" si="3"/>
        <v>70000</v>
      </c>
      <c r="E188" s="8">
        <f t="shared" si="4"/>
        <v>418.8888889</v>
      </c>
    </row>
    <row r="189">
      <c r="A189" s="8">
        <f t="shared" si="5"/>
        <v>18.3</v>
      </c>
      <c r="B189" s="8">
        <f t="shared" si="1"/>
        <v>0.7625</v>
      </c>
      <c r="C189" s="8">
        <f t="shared" si="2"/>
        <v>0.00015</v>
      </c>
      <c r="D189" s="8">
        <f t="shared" si="3"/>
        <v>70000</v>
      </c>
      <c r="E189" s="8">
        <f t="shared" si="4"/>
        <v>413.9285714</v>
      </c>
    </row>
    <row r="190">
      <c r="A190" s="8">
        <f t="shared" si="5"/>
        <v>18.4</v>
      </c>
      <c r="B190" s="8">
        <f t="shared" si="1"/>
        <v>0.7666666667</v>
      </c>
      <c r="C190" s="8">
        <f t="shared" si="2"/>
        <v>0.00015</v>
      </c>
      <c r="D190" s="8">
        <f t="shared" si="3"/>
        <v>70000</v>
      </c>
      <c r="E190" s="8">
        <f t="shared" si="4"/>
        <v>408.8888889</v>
      </c>
    </row>
    <row r="191">
      <c r="A191" s="8">
        <f t="shared" si="5"/>
        <v>18.5</v>
      </c>
      <c r="B191" s="8">
        <f t="shared" si="1"/>
        <v>0.7708333333</v>
      </c>
      <c r="C191" s="8">
        <f t="shared" si="2"/>
        <v>0.00015</v>
      </c>
      <c r="D191" s="8">
        <f t="shared" si="3"/>
        <v>70000</v>
      </c>
      <c r="E191" s="8">
        <f t="shared" si="4"/>
        <v>403.7698413</v>
      </c>
    </row>
    <row r="192">
      <c r="A192" s="8">
        <f t="shared" si="5"/>
        <v>18.6</v>
      </c>
      <c r="B192" s="8">
        <f t="shared" si="1"/>
        <v>0.775</v>
      </c>
      <c r="C192" s="8">
        <f t="shared" si="2"/>
        <v>0.00015</v>
      </c>
      <c r="D192" s="8">
        <f t="shared" si="3"/>
        <v>70000</v>
      </c>
      <c r="E192" s="8">
        <f t="shared" si="4"/>
        <v>398.5714286</v>
      </c>
    </row>
    <row r="193">
      <c r="A193" s="8">
        <f t="shared" si="5"/>
        <v>18.7</v>
      </c>
      <c r="B193" s="8">
        <f t="shared" si="1"/>
        <v>0.7791666667</v>
      </c>
      <c r="C193" s="8">
        <f t="shared" si="2"/>
        <v>0.00015</v>
      </c>
      <c r="D193" s="8">
        <f t="shared" si="3"/>
        <v>70000</v>
      </c>
      <c r="E193" s="8">
        <f t="shared" si="4"/>
        <v>393.2936508</v>
      </c>
    </row>
    <row r="194">
      <c r="A194" s="8">
        <f t="shared" si="5"/>
        <v>18.8</v>
      </c>
      <c r="B194" s="8">
        <f t="shared" si="1"/>
        <v>0.7833333333</v>
      </c>
      <c r="C194" s="8">
        <f t="shared" si="2"/>
        <v>0.00015</v>
      </c>
      <c r="D194" s="8">
        <f t="shared" si="3"/>
        <v>70000</v>
      </c>
      <c r="E194" s="8">
        <f t="shared" si="4"/>
        <v>387.9365079</v>
      </c>
    </row>
    <row r="195">
      <c r="A195" s="8">
        <f t="shared" si="5"/>
        <v>18.9</v>
      </c>
      <c r="B195" s="8">
        <f t="shared" si="1"/>
        <v>0.7875</v>
      </c>
      <c r="C195" s="8">
        <f t="shared" si="2"/>
        <v>0.00015</v>
      </c>
      <c r="D195" s="8">
        <f t="shared" si="3"/>
        <v>70000</v>
      </c>
      <c r="E195" s="8">
        <f t="shared" si="4"/>
        <v>382.5</v>
      </c>
    </row>
    <row r="196">
      <c r="A196" s="8">
        <f t="shared" si="5"/>
        <v>19</v>
      </c>
      <c r="B196" s="8">
        <f t="shared" si="1"/>
        <v>0.7916666667</v>
      </c>
      <c r="C196" s="8">
        <f t="shared" si="2"/>
        <v>0.00015</v>
      </c>
      <c r="D196" s="8">
        <f t="shared" si="3"/>
        <v>70000</v>
      </c>
      <c r="E196" s="8">
        <f t="shared" si="4"/>
        <v>376.984127</v>
      </c>
    </row>
    <row r="197">
      <c r="A197" s="8">
        <f t="shared" si="5"/>
        <v>19.1</v>
      </c>
      <c r="B197" s="8">
        <f t="shared" si="1"/>
        <v>0.7958333333</v>
      </c>
      <c r="C197" s="8">
        <f t="shared" si="2"/>
        <v>0.00015</v>
      </c>
      <c r="D197" s="8">
        <f t="shared" si="3"/>
        <v>70000</v>
      </c>
      <c r="E197" s="8">
        <f t="shared" si="4"/>
        <v>371.3888889</v>
      </c>
    </row>
    <row r="198">
      <c r="A198" s="8">
        <f t="shared" si="5"/>
        <v>19.2</v>
      </c>
      <c r="B198" s="8">
        <f t="shared" si="1"/>
        <v>0.8</v>
      </c>
      <c r="C198" s="8">
        <f t="shared" si="2"/>
        <v>0.00015</v>
      </c>
      <c r="D198" s="8">
        <f t="shared" si="3"/>
        <v>70000</v>
      </c>
      <c r="E198" s="8">
        <f t="shared" si="4"/>
        <v>365.7142857</v>
      </c>
    </row>
    <row r="199">
      <c r="A199" s="8">
        <f t="shared" si="5"/>
        <v>19.3</v>
      </c>
      <c r="B199" s="8">
        <f t="shared" si="1"/>
        <v>0.8041666667</v>
      </c>
      <c r="C199" s="8">
        <f t="shared" si="2"/>
        <v>0.00015</v>
      </c>
      <c r="D199" s="8">
        <f t="shared" si="3"/>
        <v>70000</v>
      </c>
      <c r="E199" s="8">
        <f t="shared" si="4"/>
        <v>359.9603175</v>
      </c>
    </row>
    <row r="200">
      <c r="A200" s="8">
        <f t="shared" si="5"/>
        <v>19.4</v>
      </c>
      <c r="B200" s="8">
        <f t="shared" si="1"/>
        <v>0.8083333333</v>
      </c>
      <c r="C200" s="8">
        <f t="shared" si="2"/>
        <v>0.00015</v>
      </c>
      <c r="D200" s="8">
        <f t="shared" si="3"/>
        <v>70000</v>
      </c>
      <c r="E200" s="8">
        <f t="shared" si="4"/>
        <v>354.1269841</v>
      </c>
    </row>
    <row r="201">
      <c r="A201" s="8">
        <f t="shared" si="5"/>
        <v>19.5</v>
      </c>
      <c r="B201" s="8">
        <f t="shared" si="1"/>
        <v>0.8125</v>
      </c>
      <c r="C201" s="8">
        <f t="shared" si="2"/>
        <v>0.00015</v>
      </c>
      <c r="D201" s="8">
        <f t="shared" si="3"/>
        <v>70000</v>
      </c>
      <c r="E201" s="8">
        <f t="shared" si="4"/>
        <v>348.2142857</v>
      </c>
    </row>
    <row r="202">
      <c r="A202" s="8">
        <f t="shared" si="5"/>
        <v>19.6</v>
      </c>
      <c r="B202" s="8">
        <f t="shared" si="1"/>
        <v>0.8166666667</v>
      </c>
      <c r="C202" s="8">
        <f t="shared" si="2"/>
        <v>0.00015</v>
      </c>
      <c r="D202" s="8">
        <f t="shared" si="3"/>
        <v>70000</v>
      </c>
      <c r="E202" s="8">
        <f t="shared" si="4"/>
        <v>342.2222222</v>
      </c>
    </row>
    <row r="203">
      <c r="A203" s="8">
        <f t="shared" si="5"/>
        <v>19.7</v>
      </c>
      <c r="B203" s="8">
        <f t="shared" si="1"/>
        <v>0.8208333333</v>
      </c>
      <c r="C203" s="8">
        <f t="shared" si="2"/>
        <v>0.00015</v>
      </c>
      <c r="D203" s="8">
        <f t="shared" si="3"/>
        <v>70000</v>
      </c>
      <c r="E203" s="8">
        <f t="shared" si="4"/>
        <v>336.1507937</v>
      </c>
    </row>
    <row r="204">
      <c r="A204" s="8">
        <f t="shared" si="5"/>
        <v>19.8</v>
      </c>
      <c r="B204" s="8">
        <f t="shared" si="1"/>
        <v>0.825</v>
      </c>
      <c r="C204" s="8">
        <f t="shared" si="2"/>
        <v>0.00015</v>
      </c>
      <c r="D204" s="8">
        <f t="shared" si="3"/>
        <v>70000</v>
      </c>
      <c r="E204" s="8">
        <f t="shared" si="4"/>
        <v>330</v>
      </c>
    </row>
    <row r="205">
      <c r="A205" s="8">
        <f t="shared" si="5"/>
        <v>19.9</v>
      </c>
      <c r="B205" s="8">
        <f t="shared" si="1"/>
        <v>0.8291666667</v>
      </c>
      <c r="C205" s="8">
        <f t="shared" si="2"/>
        <v>0.00015</v>
      </c>
      <c r="D205" s="8">
        <f t="shared" si="3"/>
        <v>70000</v>
      </c>
      <c r="E205" s="8">
        <f t="shared" si="4"/>
        <v>323.7698413</v>
      </c>
    </row>
    <row r="206">
      <c r="A206" s="8">
        <f t="shared" si="5"/>
        <v>20</v>
      </c>
      <c r="B206" s="8">
        <f t="shared" si="1"/>
        <v>0.8333333333</v>
      </c>
      <c r="C206" s="8">
        <f t="shared" si="2"/>
        <v>0.00015</v>
      </c>
      <c r="D206" s="8">
        <f t="shared" si="3"/>
        <v>70000</v>
      </c>
      <c r="E206" s="8">
        <f t="shared" si="4"/>
        <v>317.4603175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</row>
    <row r="2">
      <c r="A2" s="5" t="s">
        <v>8</v>
      </c>
      <c r="B2" s="6">
        <v>24.0</v>
      </c>
      <c r="C2" s="6" t="s">
        <v>9</v>
      </c>
    </row>
    <row r="3">
      <c r="A3" s="5" t="s">
        <v>15</v>
      </c>
      <c r="B3" s="6">
        <v>12.0</v>
      </c>
      <c r="C3" s="6" t="s">
        <v>9</v>
      </c>
    </row>
    <row r="4">
      <c r="A4" s="5" t="s">
        <v>16</v>
      </c>
      <c r="B4" s="6">
        <v>3.0</v>
      </c>
      <c r="C4" s="6" t="s">
        <v>17</v>
      </c>
    </row>
    <row r="5">
      <c r="A5" s="5" t="s">
        <v>18</v>
      </c>
      <c r="B5" s="6">
        <v>0.4</v>
      </c>
      <c r="C5" s="6"/>
    </row>
    <row r="9">
      <c r="A9" s="12" t="s">
        <v>19</v>
      </c>
      <c r="B9" s="12" t="s">
        <v>20</v>
      </c>
    </row>
    <row r="10">
      <c r="A10" s="6">
        <v>10.0</v>
      </c>
      <c r="B10" s="8">
        <f t="shared" ref="B10:B28" si="1">((($B$2-$B$3)*($B$3/$B$2))/($B$5*$B$4*A10*1000))*10^6</f>
        <v>500</v>
      </c>
    </row>
    <row r="11">
      <c r="A11" s="8">
        <f t="shared" ref="A11:A28" si="2">A10+5</f>
        <v>15</v>
      </c>
      <c r="B11" s="8">
        <f t="shared" si="1"/>
        <v>333.3333333</v>
      </c>
    </row>
    <row r="12">
      <c r="A12" s="8">
        <f t="shared" si="2"/>
        <v>20</v>
      </c>
      <c r="B12" s="8">
        <f t="shared" si="1"/>
        <v>250</v>
      </c>
    </row>
    <row r="13">
      <c r="A13" s="8">
        <f t="shared" si="2"/>
        <v>25</v>
      </c>
      <c r="B13" s="8">
        <f t="shared" si="1"/>
        <v>200</v>
      </c>
    </row>
    <row r="14">
      <c r="A14" s="8">
        <f t="shared" si="2"/>
        <v>30</v>
      </c>
      <c r="B14" s="8">
        <f t="shared" si="1"/>
        <v>166.6666667</v>
      </c>
    </row>
    <row r="15">
      <c r="A15" s="13">
        <f t="shared" si="2"/>
        <v>35</v>
      </c>
      <c r="B15" s="13">
        <f t="shared" si="1"/>
        <v>142.8571429</v>
      </c>
      <c r="C15" s="14" t="s">
        <v>21</v>
      </c>
    </row>
    <row r="16">
      <c r="A16" s="8">
        <f t="shared" si="2"/>
        <v>40</v>
      </c>
      <c r="B16" s="8">
        <f t="shared" si="1"/>
        <v>125</v>
      </c>
    </row>
    <row r="17">
      <c r="A17" s="8">
        <f t="shared" si="2"/>
        <v>45</v>
      </c>
      <c r="B17" s="8">
        <f t="shared" si="1"/>
        <v>111.1111111</v>
      </c>
    </row>
    <row r="18">
      <c r="A18" s="8">
        <f t="shared" si="2"/>
        <v>50</v>
      </c>
      <c r="B18" s="8">
        <f t="shared" si="1"/>
        <v>100</v>
      </c>
    </row>
    <row r="19">
      <c r="A19" s="8">
        <f t="shared" si="2"/>
        <v>55</v>
      </c>
      <c r="B19" s="8">
        <f t="shared" si="1"/>
        <v>90.90909091</v>
      </c>
    </row>
    <row r="20">
      <c r="A20" s="8">
        <f t="shared" si="2"/>
        <v>60</v>
      </c>
      <c r="B20" s="8">
        <f t="shared" si="1"/>
        <v>83.33333333</v>
      </c>
    </row>
    <row r="21">
      <c r="A21" s="8">
        <f t="shared" si="2"/>
        <v>65</v>
      </c>
      <c r="B21" s="8">
        <f t="shared" si="1"/>
        <v>76.92307692</v>
      </c>
    </row>
    <row r="22">
      <c r="A22" s="13">
        <f t="shared" si="2"/>
        <v>70</v>
      </c>
      <c r="B22" s="13">
        <f t="shared" si="1"/>
        <v>71.42857143</v>
      </c>
      <c r="C22" s="14" t="s">
        <v>22</v>
      </c>
    </row>
    <row r="23">
      <c r="A23" s="8">
        <f t="shared" si="2"/>
        <v>75</v>
      </c>
      <c r="B23" s="8">
        <f t="shared" si="1"/>
        <v>66.66666667</v>
      </c>
    </row>
    <row r="24">
      <c r="A24" s="8">
        <f t="shared" si="2"/>
        <v>80</v>
      </c>
      <c r="B24" s="8">
        <f t="shared" si="1"/>
        <v>62.5</v>
      </c>
    </row>
    <row r="25">
      <c r="A25" s="8">
        <f t="shared" si="2"/>
        <v>85</v>
      </c>
      <c r="B25" s="8">
        <f t="shared" si="1"/>
        <v>58.82352941</v>
      </c>
    </row>
    <row r="26">
      <c r="A26" s="8">
        <f t="shared" si="2"/>
        <v>90</v>
      </c>
      <c r="B26" s="8">
        <f t="shared" si="1"/>
        <v>55.55555556</v>
      </c>
    </row>
    <row r="27">
      <c r="A27" s="8">
        <f t="shared" si="2"/>
        <v>95</v>
      </c>
      <c r="B27" s="8">
        <f t="shared" si="1"/>
        <v>52.63157895</v>
      </c>
    </row>
    <row r="28">
      <c r="A28" s="8">
        <f t="shared" si="2"/>
        <v>100</v>
      </c>
      <c r="B28" s="8">
        <f t="shared" si="1"/>
        <v>50</v>
      </c>
    </row>
    <row r="29">
      <c r="A29" s="8"/>
      <c r="B29" s="8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5.13"/>
  </cols>
  <sheetData>
    <row r="1">
      <c r="A1" s="15" t="s">
        <v>23</v>
      </c>
    </row>
    <row r="2">
      <c r="A2" s="12" t="s">
        <v>24</v>
      </c>
      <c r="B2" s="6">
        <v>4.0</v>
      </c>
      <c r="C2" s="6" t="s">
        <v>25</v>
      </c>
    </row>
    <row r="3">
      <c r="A3" s="12" t="s">
        <v>26</v>
      </c>
      <c r="B3" s="6">
        <v>7.0</v>
      </c>
      <c r="C3" s="6" t="s">
        <v>5</v>
      </c>
    </row>
    <row r="4">
      <c r="A4" s="12" t="s">
        <v>27</v>
      </c>
      <c r="B4" s="6">
        <v>1.4</v>
      </c>
      <c r="C4" s="6" t="s">
        <v>5</v>
      </c>
    </row>
    <row r="5">
      <c r="A5" s="12" t="s">
        <v>15</v>
      </c>
      <c r="B5" s="6">
        <v>20.0</v>
      </c>
      <c r="C5" s="6" t="s">
        <v>9</v>
      </c>
    </row>
    <row r="6">
      <c r="A6" s="12" t="s">
        <v>28</v>
      </c>
      <c r="B6" s="6">
        <v>2.5</v>
      </c>
      <c r="C6" s="6" t="s">
        <v>9</v>
      </c>
    </row>
    <row r="7">
      <c r="A7" s="12" t="s">
        <v>29</v>
      </c>
      <c r="B7" s="6">
        <v>100.0</v>
      </c>
      <c r="C7" s="6" t="s">
        <v>30</v>
      </c>
    </row>
    <row r="8">
      <c r="A8" s="16"/>
    </row>
    <row r="9">
      <c r="A9" s="12" t="s">
        <v>24</v>
      </c>
      <c r="B9" s="8">
        <f>10^(B2/20)</f>
        <v>1.584893192</v>
      </c>
      <c r="C9" s="6" t="s">
        <v>31</v>
      </c>
    </row>
    <row r="10">
      <c r="A10" s="12" t="s">
        <v>26</v>
      </c>
      <c r="B10" s="8">
        <f t="shared" ref="B10:B11" si="1">B3*1000</f>
        <v>7000</v>
      </c>
      <c r="C10" s="6" t="s">
        <v>32</v>
      </c>
    </row>
    <row r="11">
      <c r="A11" s="12" t="s">
        <v>27</v>
      </c>
      <c r="B11" s="8">
        <f t="shared" si="1"/>
        <v>1400</v>
      </c>
      <c r="C11" s="6" t="s">
        <v>32</v>
      </c>
    </row>
    <row r="12">
      <c r="A12" s="12" t="s">
        <v>29</v>
      </c>
      <c r="B12" s="8">
        <f>B7*1000</f>
        <v>100000</v>
      </c>
      <c r="C12" s="6" t="s">
        <v>33</v>
      </c>
    </row>
    <row r="13">
      <c r="A13" s="12" t="s">
        <v>34</v>
      </c>
      <c r="B13" s="8">
        <f>(B10^2)/B11</f>
        <v>35000</v>
      </c>
      <c r="C13" s="6" t="s">
        <v>32</v>
      </c>
    </row>
    <row r="14">
      <c r="A14" s="12" t="s">
        <v>34</v>
      </c>
      <c r="B14" s="8">
        <f>B13/1000</f>
        <v>35</v>
      </c>
      <c r="C14" s="6" t="s">
        <v>35</v>
      </c>
    </row>
    <row r="15">
      <c r="A15" s="16"/>
    </row>
    <row r="16">
      <c r="A16" s="16"/>
    </row>
    <row r="17">
      <c r="A17" s="16"/>
    </row>
    <row r="18">
      <c r="A18" s="16"/>
    </row>
    <row r="19">
      <c r="A19" s="17" t="s">
        <v>36</v>
      </c>
    </row>
    <row r="20">
      <c r="A20" s="12" t="s">
        <v>37</v>
      </c>
      <c r="B20" s="8">
        <f>((B6/B5)*B12)/(1-(B6/B5))</f>
        <v>14285.71429</v>
      </c>
      <c r="C20" s="6" t="s">
        <v>33</v>
      </c>
    </row>
    <row r="21">
      <c r="A21" s="12" t="s">
        <v>38</v>
      </c>
      <c r="B21" s="8">
        <f>(B9*B12*SQRT(1+(B10/B13)^2)*SQRT(1+(B10/B13)^2))/(SQRT(1+(B11/B10)^2)*SQRT(1+(B10/B11)^2))</f>
        <v>31697.86385</v>
      </c>
      <c r="C21" s="6" t="s">
        <v>33</v>
      </c>
    </row>
    <row r="22">
      <c r="A22" s="12" t="s">
        <v>39</v>
      </c>
      <c r="B22" s="8">
        <f>(B12*B11)/(B13-B11)</f>
        <v>4166.666667</v>
      </c>
      <c r="C22" s="6" t="s">
        <v>33</v>
      </c>
    </row>
    <row r="23">
      <c r="A23" s="12" t="s">
        <v>40</v>
      </c>
      <c r="B23" s="8">
        <f>1/(2*PI()*B11*B21)</f>
        <v>0.000000003586427866</v>
      </c>
      <c r="C23" s="6" t="s">
        <v>41</v>
      </c>
    </row>
    <row r="24">
      <c r="A24" s="12" t="s">
        <v>42</v>
      </c>
      <c r="B24" s="8">
        <f>B23/(2*PI()*B13*B23*B21-1)</f>
        <v>0.0000000001494344944</v>
      </c>
      <c r="C24" s="6" t="s">
        <v>41</v>
      </c>
    </row>
    <row r="25">
      <c r="A25" s="12" t="s">
        <v>43</v>
      </c>
      <c r="B25" s="8">
        <f>(B13-B11)/(2*PI()*B12*B13*B11)</f>
        <v>0.000000001091348181</v>
      </c>
      <c r="C25" s="6" t="s">
        <v>41</v>
      </c>
    </row>
    <row r="26">
      <c r="A26" s="16"/>
    </row>
    <row r="27">
      <c r="A27" s="12" t="s">
        <v>37</v>
      </c>
      <c r="B27" s="8">
        <f t="shared" ref="B27:B29" si="2">B20/1000</f>
        <v>14.28571429</v>
      </c>
      <c r="C27" s="6" t="s">
        <v>30</v>
      </c>
    </row>
    <row r="28">
      <c r="A28" s="12" t="s">
        <v>38</v>
      </c>
      <c r="B28" s="8">
        <f t="shared" si="2"/>
        <v>31.69786385</v>
      </c>
      <c r="C28" s="6" t="s">
        <v>44</v>
      </c>
    </row>
    <row r="29">
      <c r="A29" s="12" t="s">
        <v>39</v>
      </c>
      <c r="B29" s="8">
        <f t="shared" si="2"/>
        <v>4.166666667</v>
      </c>
      <c r="C29" s="6" t="s">
        <v>44</v>
      </c>
    </row>
    <row r="30">
      <c r="A30" s="12" t="s">
        <v>40</v>
      </c>
      <c r="B30" s="8">
        <f t="shared" ref="B30:B32" si="3">B23*10^9</f>
        <v>3.586427866</v>
      </c>
      <c r="C30" s="6" t="s">
        <v>45</v>
      </c>
    </row>
    <row r="31">
      <c r="A31" s="12" t="s">
        <v>42</v>
      </c>
      <c r="B31" s="8">
        <f t="shared" si="3"/>
        <v>0.1494344944</v>
      </c>
      <c r="C31" s="6" t="s">
        <v>45</v>
      </c>
    </row>
    <row r="32">
      <c r="A32" s="12" t="s">
        <v>43</v>
      </c>
      <c r="B32" s="8">
        <f t="shared" si="3"/>
        <v>1.091348181</v>
      </c>
      <c r="C32" s="6" t="s">
        <v>45</v>
      </c>
    </row>
  </sheetData>
  <mergeCells count="2">
    <mergeCell ref="A1:C1"/>
    <mergeCell ref="A19:C19"/>
  </mergeCells>
  <drawing r:id="rId1"/>
</worksheet>
</file>