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Tiger_Projects\"/>
    </mc:Choice>
  </mc:AlternateContent>
  <xr:revisionPtr revIDLastSave="0" documentId="13_ncr:1_{699E034D-9D42-4EDA-A244-05D7FE034975}" xr6:coauthVersionLast="47" xr6:coauthVersionMax="47" xr10:uidLastSave="{00000000-0000-0000-0000-000000000000}"/>
  <bookViews>
    <workbookView xWindow="-110" yWindow="-110" windowWidth="19420" windowHeight="10300" firstSheet="16" activeTab="19" xr2:uid="{00000000-000D-0000-FFFF-FFFF00000000}"/>
  </bookViews>
  <sheets>
    <sheet name="hyperion" sheetId="1" r:id="rId1"/>
    <sheet name="hyperion_query" sheetId="2" r:id="rId2"/>
    <sheet name="sales_demand_f" sheetId="3" r:id="rId3"/>
    <sheet name="QUERY_DEMAND_F" sheetId="4" r:id="rId4"/>
    <sheet name="SALES INVOICE LINES F" sheetId="6" r:id="rId5"/>
    <sheet name="sales_invoice_query" sheetId="7" r:id="rId6"/>
    <sheet name="sales invoice screen shot" sheetId="5" r:id="rId7"/>
    <sheet name="QUERY" sheetId="10" r:id="rId8"/>
    <sheet name="SCREEN SHOT_W_C_L_D" sheetId="9" r:id="rId9"/>
    <sheet name="w_inventory_location_d" sheetId="11" r:id="rId10"/>
    <sheet name="INVENTORY_QUERY" sheetId="12" r:id="rId11"/>
    <sheet name="INVENTORY_SCREENSHOT" sheetId="13" r:id="rId12"/>
    <sheet name="CUSTOMER_LOCATION_USE_D" sheetId="15" r:id="rId13"/>
    <sheet name="CUST_LOC_USE_D_QUERY" sheetId="16" r:id="rId14"/>
    <sheet name="payment_screen_shot" sheetId="19" r:id="rId15"/>
    <sheet name="payment_query" sheetId="20" r:id="rId16"/>
    <sheet name="w_claims_f" sheetId="21" r:id="rId17"/>
    <sheet name="claimf screen shot" sheetId="22" r:id="rId18"/>
    <sheet name="trade_funds_screenshot" sheetId="25" r:id="rId19"/>
    <sheet name="RESULT" sheetId="18" r:id="rId20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5" l="1"/>
  <c r="C40" i="7"/>
  <c r="D24" i="7"/>
  <c r="A12" i="21"/>
  <c r="A11" i="21"/>
  <c r="G6" i="6"/>
  <c r="G5" i="6"/>
  <c r="I7" i="11"/>
  <c r="I10" i="11"/>
  <c r="I5" i="11"/>
  <c r="I4" i="11"/>
  <c r="I3" i="11"/>
  <c r="G3" i="6"/>
  <c r="F11" i="3"/>
  <c r="F7" i="3"/>
  <c r="F8" i="3"/>
  <c r="F9" i="3"/>
  <c r="F10" i="3"/>
  <c r="F6" i="3"/>
  <c r="F5" i="3"/>
  <c r="F4" i="3"/>
  <c r="F3" i="3"/>
  <c r="F2" i="3"/>
  <c r="G6" i="1"/>
  <c r="G5" i="1"/>
  <c r="G4" i="1"/>
  <c r="G3" i="1"/>
  <c r="G2" i="1"/>
</calcChain>
</file>

<file path=xl/sharedStrings.xml><?xml version="1.0" encoding="utf-8"?>
<sst xmlns="http://schemas.openxmlformats.org/spreadsheetml/2006/main" count="520" uniqueCount="368">
  <si>
    <t>CUSTOMER</t>
  </si>
  <si>
    <t>PERIOD</t>
  </si>
  <si>
    <t>RECORDS IN PROD</t>
  </si>
  <si>
    <t>RECORDS IN OMNI</t>
  </si>
  <si>
    <t>RECORDS IN FILE</t>
  </si>
  <si>
    <t>VALIDATION OF AMOUNTS AND UNITS</t>
  </si>
  <si>
    <t>DIFFERENCE</t>
  </si>
  <si>
    <t>TESCO UK</t>
  </si>
  <si>
    <t>DONE</t>
  </si>
  <si>
    <t>RONA INC</t>
  </si>
  <si>
    <t>OXO BENELUX</t>
  </si>
  <si>
    <t>MEA ALL OTHERS</t>
  </si>
  <si>
    <t xml:space="preserve"> CG_STAPLES </t>
  </si>
  <si>
    <t xml:space="preserve">  SELECT BUDGETED_AMOUNT,CUSTOMER_ACCOUNT_INTGID FROM "PROD_EDW"."BI11G_DW"."WC_HYPERION_BUDGET_F" WHERE ENT_PERIOD_WID BETWEEN '20230501' AND '20230531'</t>
  </si>
  <si>
    <t xml:space="preserve"> AND CUSTOMER_ACCOUNT_INTGID =  'TESCO UK'  and gl_Account_num &lt;&gt; '401000'   IN (  SELECT BUDGET_AMOUNT FROM  "DEV_EDW"."EDW_OMNI"."W_HYPERION_BUDGET_F" WHERE ENT_PERIOD = 'May-23'</t>
  </si>
  <si>
    <t xml:space="preserve">  AND CUSTOMER =  'TESCO UK' and gl_Account_code &lt;&gt; '401000'</t>
  </si>
  <si>
    <t>)</t>
  </si>
  <si>
    <t xml:space="preserve">  SELECT BUDGETED_UNITS,CUSTOMER_ACCOUNT_INTGID FROM "PROD_EDW"."BI11G_DW"."WC_HYPERION_BUDGET_F" WHERE ENT_PERIOD_WID BETWEEN '20230501' AND '20230531'</t>
  </si>
  <si>
    <t xml:space="preserve"> AND CUSTOMER_ACCOUNT_INTGID =  'TESCO UK'  and gl_Account_num = '401000'   IN (  SELECT BUDGET_UNITS FROM  "DEV_EDW"."EDW_OMNI"."W_HYPERION_BUDGET_F" WHERE ENT_PERIOD = 'May-23'</t>
  </si>
  <si>
    <t xml:space="preserve">  AND CUSTOMER =  'TESCO UK' and gl_Account_code = '401000'</t>
  </si>
  <si>
    <t>TOTAL COUNT</t>
  </si>
  <si>
    <t xml:space="preserve">  SELECT BUDGETED_AMOUNT,CUSTOMER_ACCOUNT_INTGID FROM "PROD_EDW"."BI11G_DW"."WC_HYPERION_BUDGET_F" WHERE ENT_PERIOD_WID BETWEEN '20230401' AND '20230430'</t>
  </si>
  <si>
    <t xml:space="preserve"> AND CUSTOMER_ACCOUNT_INTGID =  'RONA INC.'   IN (  SELECT BUDGET_AMOUNT FROM  "DEV_EDW"."EDW_OMNI"."W_HYPERION_BUDGET_F" WHERE ENT_PERIOD = 'Apr-23'</t>
  </si>
  <si>
    <t xml:space="preserve">  AND CUSTOMER =  'RONA INC.' </t>
  </si>
  <si>
    <t>STAPLES</t>
  </si>
  <si>
    <t>SELECT BUDGETED_UNITS,CUSTOMER_ACCOUNT_INTGID FROM "PROD_EDW"."BI11G_DW"."WC_HYPERION_BUDGET_F" WHERE ENT_PERIOD_WID BETWEEN '20230501' AND '20230531'</t>
  </si>
  <si>
    <t xml:space="preserve"> AND CUSTOMER_ACCOUNT_INTGID =  'STAPLES'  and gl_Account_num = '401000'   IN (  SELECT BUDGET_UNITS FROM  "DEV_EDW"."EDW_OMNI"."W_HYPERION_BUDGET_F" WHERE ENT_PERIOD = 'May-23'</t>
  </si>
  <si>
    <t xml:space="preserve">  AND CUSTOMER =  'STAPLES' and gl_Account_code = '401000'</t>
  </si>
  <si>
    <t xml:space="preserve"> SELECT BUDGETED_AMOUNT,CUSTOMER_ACCOUNT_INTGID FROM "PROD_EDW"."BI11G_DW"."WC_HYPERION_BUDGET_F" WHERE ENT_PERIOD_WID BETWEEN '20230401' AND '20230430'</t>
  </si>
  <si>
    <t xml:space="preserve"> AND CUSTOMER_ACCOUNT_INTGID =   'STAPLES' AND  gl_Account_NUM &lt;&gt;'401000' NOT  IN (  SELECT BUDGET_AMOUNT FROM  "DEV_EDW"."EDW_OMNI"."W_HYPERION_BUDGET_F" WHERE ENT_PERIOD = 'Apr-23'</t>
  </si>
  <si>
    <t xml:space="preserve">  AND CUSTOMER =   'STAPLES'and gl_Account_code &lt;&gt; '401000'</t>
  </si>
  <si>
    <t>MEA_ALL_OTHER</t>
  </si>
  <si>
    <t xml:space="preserve"> AND CUSTOMER_ACCOUNT_INTGID =  'MEA ALL OTHER' AND  gl_Account_NUM &lt;&gt;'401000' NOT  IN (  SELECT BUDGET_AMOUNT FROM  "DEV_EDW"."EDW_OMNI"."W_HYPERION_BUDGET_F" WHERE ENT_PERIOD = 'Apr-23'</t>
  </si>
  <si>
    <t xml:space="preserve">  AND CUSTOMER =  'MEA ALL OTHER'and gl_Account_code = '401000'</t>
  </si>
  <si>
    <t xml:space="preserve"> SELECT BUDGETED_UNITS,CUSTOMER_ACCOUNT_INTGID FROM "PROD_EDW"."BI11G_DW"."WC_HYPERION_BUDGET_F" WHERE ENT_PERIOD_WID BETWEEN '20230401' AND '20230430'</t>
  </si>
  <si>
    <t xml:space="preserve"> AND CUSTOMER_ACCOUNT_INTGID =  'MEA ALL OTHER' AND  gl_Account_NUM &lt;&gt;'401000'   IN (  SELECT BUDGET_UNITS FROM  "DEV_EDW"."EDW_OMNI"."W_HYPERION_BUDGET_F" WHERE ENT_PERIOD = 'Apr-23'</t>
  </si>
  <si>
    <t xml:space="preserve"> AND CUSTOMER_ACCOUNT_INTGID =  'OXO BENELUX' AND   GL_ACCOUNT_NUM &lt;&gt; '401000'   IN (  SELECT BUDGET_AMOUNT FROM  "DEV_EDW"."EDW_OMNI"."W_HYPERION_BUDGET_F" WHERE ENT_PERIOD = 'Apr-23'</t>
  </si>
  <si>
    <t xml:space="preserve">  AND CUSTOMER =  'OXO BENELUX' AND GL_aCCOUNT_CODE &lt;&gt;'401000'</t>
  </si>
  <si>
    <t>DEMAND TYPE</t>
  </si>
  <si>
    <t>VALIDATION  STATUS</t>
  </si>
  <si>
    <t>REMARKS</t>
  </si>
  <si>
    <t>UNSCHEDULE</t>
  </si>
  <si>
    <t>SALES ORDER LAD</t>
  </si>
  <si>
    <t>SHIPPED</t>
  </si>
  <si>
    <t>SALES ORDERS</t>
  </si>
  <si>
    <t>FORECAST</t>
  </si>
  <si>
    <t>CONSUMPTION</t>
  </si>
  <si>
    <t>PLANNED ORDER DEMAND</t>
  </si>
  <si>
    <t>NULL RECORDS (checked for the entire model)</t>
  </si>
  <si>
    <t>WORK ORDER DEMAND</t>
  </si>
  <si>
    <t>SAFETY STOCKS</t>
  </si>
  <si>
    <t>EXPIRED LOT</t>
  </si>
  <si>
    <t xml:space="preserve">   select sales_order_number  from   "DEV_EDW"."EDW_OMNI"."W_SALES_DEMAND_F" where  demand_type = 'Unschedule' and </t>
  </si>
  <si>
    <t xml:space="preserve">    sales_date between '2023-05-01' and '2023-05-31'and sales_order_number not  in </t>
  </si>
  <si>
    <t xml:space="preserve">   (select  sales_order_number from  PROD_EDW.BI11G_DW.WC_SALES_DEMAND_F where  demand_type = 'Unschedule' and due_date  between '2023-05-01' and '2023-05-31') </t>
  </si>
  <si>
    <t xml:space="preserve">   </t>
  </si>
  <si>
    <t xml:space="preserve">    select sales_order_number  from   PROD_EDW.BI11G_DW.WC_SALES_DEMAND_F where  demand_type = 'Unschedule' and </t>
  </si>
  <si>
    <t xml:space="preserve">    due_date between '2023-05-01' and '2023-05-31'and sales_order_number    in </t>
  </si>
  <si>
    <t xml:space="preserve">   (select   sales_order_number from  "DEV_EDW"."EDW_OMNI"."W_SALES_DEMAND_F"where demand_type = 'Unschedule' and sales_date  between '2023-05-01' and '2023-05-31') </t>
  </si>
  <si>
    <t>TO CHECK PARTICULAR SOURCE NUMBER ( -- chk in omni for one source number that is present in prod but not in omni)</t>
  </si>
  <si>
    <t>select distinct sales_order_number  from   "DEV_EDW"."EDW_OMNI"."W_SALES_DEMAND_F" where  demand_type = 'Unschedule' and sales_order_number = '24160398'</t>
  </si>
  <si>
    <t xml:space="preserve">         select distinct  sales_order_number,demand_type from  PROD_EDW.BI11G_DW.WC_SALES_DEMAND_F where   sales_order_number = '24160398' and demand_type = 'Unschedule'</t>
  </si>
  <si>
    <t xml:space="preserve">         </t>
  </si>
  <si>
    <t xml:space="preserve"> SALES ORDER LAD</t>
  </si>
  <si>
    <t xml:space="preserve">select  sales_order_number  from   "DEV_EDW"."EDW_OMNI"."W_SALES_DEMAND_F" where  demand_type = 'Sales Orders - LAD' and </t>
  </si>
  <si>
    <t xml:space="preserve">    sales_date between '2023-05-01' and '2023-05-31'and sales_order_number   in </t>
  </si>
  <si>
    <t xml:space="preserve">   (select  sales_order_number from  PROD_EDW.BI11G_DW.WC_SALES_DEMAND_F where  demand_type = 'Sales Orders - LAD' and due_date  between '2023-05-01' and '2023-05-31') </t>
  </si>
  <si>
    <t xml:space="preserve">    select  sales_order_number  from   PROD_EDW.BI11G_DW.WC_SALES_DEMAND_F where  demand_type = 'Sales Orders - LAD' and </t>
  </si>
  <si>
    <t xml:space="preserve">    due_date between '2023-05-01' and '2023-05-31'and sales_order_number  not  in </t>
  </si>
  <si>
    <t xml:space="preserve">   (select   sales_order_number from  "DEV_EDW"."EDW_OMNI"."W_SALES_DEMAND_F"where  demand_type = 'Sales Orders - LAD' and sales_date  between '2023-05-01' and '2023-05-31') </t>
  </si>
  <si>
    <t xml:space="preserve">  select distinct sales_order_number  from   "DEV_EDW"."EDW_OMNI"."W_SALES_DEMAND_F" where  demand_type = 'Sales Orders - LAD' and sales_order_number = '24057386'</t>
  </si>
  <si>
    <t xml:space="preserve">         select distinct  sales_order_number,demand_type from  PROD_EDW.BI11G_DW.WC_SALES_DEMAND_F where   sales_order_number = '24057386' and demand_type = 'Sales Orders - LAD'</t>
  </si>
  <si>
    <t xml:space="preserve">  select sales_order_number  from   "DEV_EDW"."EDW_OMNI"."W_SALES_DEMAND_F" where  demand_type = 'Shipped' and </t>
  </si>
  <si>
    <t xml:space="preserve">   (select   sales_order_number from  PROD_EDW.BI11G_DW.WC_SALES_DEMAND_F where  demand_type = 'Shipped' and due_date  between '2023-05-01' and '2023-05-31') </t>
  </si>
  <si>
    <t xml:space="preserve">    select sales_order_number  from  PROD_EDW.BI11G_DW.WC_SALES_DEMAND_F where  demand_type = 'Shipped' and </t>
  </si>
  <si>
    <t xml:space="preserve">    due_date between '2023-05-01' and '2023-05-31'and sales_order_number   in </t>
  </si>
  <si>
    <t xml:space="preserve">   (select   sales_order_number from  "DEV_EDW"."EDW_OMNI"."W_SALES_DEMAND_F" where  demand_type = 'Shipped' and sales_date  between '2023-05-01' and '2023-05-31') </t>
  </si>
  <si>
    <t xml:space="preserve">   (select distinct  sales_order_number from  "DEV_EDW"."EDW_OMNI"."W_SALES_DEMAND_F"where  demand_type = 'Shipped' and sales_date  between '2023-05-01' and '2023-05-31') </t>
  </si>
  <si>
    <t xml:space="preserve">   select distinct sales_order_number  from   "DEV_EDW"."EDW_OMNI"."W_SALES_DEMAND_F" where  demand_type = 'Shipped' and sales_order_number = '24212465'</t>
  </si>
  <si>
    <t xml:space="preserve">         select distinct  sales_order_number,demand_type from  PROD_EDW.BI11G_DW.WC_SALES_DEMAND_F where   sales_order_number = '24212465' and demand_type = 'Shipped'</t>
  </si>
  <si>
    <t xml:space="preserve"> select  sales_order_number  from   "DEV_EDW"."EDW_OMNI"."W_SALES_DEMAND_F" where  demand_type = 'Consumption' and </t>
  </si>
  <si>
    <t xml:space="preserve">    sales_date between '2023-05-01' and '2023-05-31'and sales_order_number    in </t>
  </si>
  <si>
    <t xml:space="preserve">   (select   sales_order_number from  PROD_EDW.BI11G_DW.WC_SALES_DEMAND_F where  demand_type = 'Consumption' and due_date  between '2023-05-01' and '2023-05-31') </t>
  </si>
  <si>
    <t xml:space="preserve">    select  sales_order_number  from   PROD_EDW.BI11G_DW.WC_SALES_DEMAND_F where  demand_type = 'Consumption' and </t>
  </si>
  <si>
    <t xml:space="preserve">    due_date between '2023-05-01' and '2023-05-31'and sales_order_number   NOT in </t>
  </si>
  <si>
    <t xml:space="preserve">   (select   sales_order_number from  "DEV_EDW"."EDW_OMNI"."W_SALES_DEMAND_F"where  demand_type = 'Consumption' and sales_date  between '2023-05-01' and '2023-05-31') </t>
  </si>
  <si>
    <t xml:space="preserve"> </t>
  </si>
  <si>
    <t xml:space="preserve">  select distinct sales_order_number  from   "DEV_EDW"."EDW_OMNI"."W_SALES_DEMAND_F" where  demand_type = 'Consumption' and sales_order_number = '23873691'</t>
  </si>
  <si>
    <t xml:space="preserve">         select distinct  sales_order_number,demand_type from  PROD_EDW.BI11G_DW.WC_SALES_DEMAND_F where   sales_order_number = '23873691' and demand_type = 'Consumption'</t>
  </si>
  <si>
    <t xml:space="preserve"> select   sales_order_number from  PROD_EDW.BI11G_DW.WC_SALES_DEMAND_F where  demand_type =  'Planned order demand' and sales_order_number is not null</t>
  </si>
  <si>
    <t xml:space="preserve">      select   sales_order_number from  "DEV_EDW"."EDW_OMNI"."W_SALES_DEMAND_F"  where  demand_type =  'Planned order demand' and sales_order_number is not null</t>
  </si>
  <si>
    <t xml:space="preserve">      </t>
  </si>
  <si>
    <t xml:space="preserve">       select distinct sales_order_number  from   "DEV_EDW"."EDW_OMNI"."W_SALES_DEMAND_F" where   demand_type = 'Planned order demand' and sales_order_number IS NULL</t>
  </si>
  <si>
    <t xml:space="preserve">         select distinct  sales_order_number,demand_type from  PROD_EDW.BI11G_DW.WC_SALES_DEMAND_F where   sales_order_number IS NUL and  demand_type = 'Planned order demand'</t>
  </si>
  <si>
    <t xml:space="preserve"> select   sales_order_number from  PROD_EDW.BI11G_DW.WC_SALES_DEMAND_F where  demand_type = 'Work order demand' and  sales_order_number is null</t>
  </si>
  <si>
    <t xml:space="preserve">      select   sales_order_number from  "DEV_EDW"."EDW_OMNI"."W_SALES_DEMAND_F"  where  demand_type = 'Work order demand' and  sales_order_number = ''</t>
  </si>
  <si>
    <t>SAFETY STOCK</t>
  </si>
  <si>
    <t xml:space="preserve">     select   sales_order_number from  PROD_EDW.BI11G_DW.WC_SALES_DEMAND_F where demand_type = 'Safety Stock' and  sales_order_number is null</t>
  </si>
  <si>
    <t xml:space="preserve">      select   sales_order_number from  "DEV_EDW"."EDW_OMNI"."W_SALES_DEMAND_F"  where  demand_type = 'Safety Stock' and  sales_order_number is null</t>
  </si>
  <si>
    <t xml:space="preserve"> select   sales_order_number from  PROD_EDW.BI11G_DW.WC_SALES_DEMAND_F where  demand_type = 'Expired lot'</t>
  </si>
  <si>
    <t xml:space="preserve">      select   sales_order_number from  "DEV_EDW"."EDW_OMNI"."W_SALES_DEMAND_F"  where  demand_type = 'Expired lot'</t>
  </si>
  <si>
    <t>DONE IN BUDGET AND 3 PLUS 9</t>
  </si>
  <si>
    <t>RECORDS MATCH</t>
  </si>
  <si>
    <t xml:space="preserve">VALIDATION OF AMOUNTS </t>
  </si>
  <si>
    <t>DONE AND MATCHING</t>
  </si>
  <si>
    <t>actual</t>
  </si>
  <si>
    <t>108739289 (NULL)</t>
  </si>
  <si>
    <t>VALIDATION OF ROWS</t>
  </si>
  <si>
    <t>W_CUSTOMER_LOCATION_D</t>
  </si>
  <si>
    <t>with</t>
  </si>
  <si>
    <t xml:space="preserve">    secondary_inventory as (select * from dev_discover.MASTER_DATA.stg_oracle__secondary_inventories),</t>
  </si>
  <si>
    <t xml:space="preserve">    org_location as (select * from dev_discover.MASTER_DATA.stg_oracle__organization_locations  where INVENTORY_ORGANIZATION_ID = '666' ),</t>
  </si>
  <si>
    <t xml:space="preserve"> -- select * from dev_ods.oracle_master_data.hr_locations_all  where INVENTORY_ORGANIZATION_ID = '819' AND LOCATION_ID = '458115'</t>
  </si>
  <si>
    <t>--ORGANIZATION_ID= '666~100'  AND SUBINVENTORY_CODE = 'DHKM' AND LOCATOR_ID = '457545~100'-- 386577</t>
  </si>
  <si>
    <t xml:space="preserve">    org_definition as (select * from dev_discover.MASTER_DATA.stg_oracle__organization_definitions),</t>
  </si>
  <si>
    <t xml:space="preserve">    org_units as (select * from dev_discover.MASTER_DATA.stg_oracle__organization_units),</t>
  </si>
  <si>
    <t xml:space="preserve">    item_location as (select * from dev_discover.SUPPLY_CHAIN.stg_oracle__item_locations)</t>
  </si>
  <si>
    <t xml:space="preserve">    </t>
  </si>
  <si>
    <t xml:space="preserve">   SELECT </t>
  </si>
  <si>
    <t xml:space="preserve">     org_location.style address_type_code,</t>
  </si>
  <si>
    <t xml:space="preserve">    org_location.county_code,</t>
  </si>
  <si>
    <t xml:space="preserve">    org_location.state_province_code,</t>
  </si>
  <si>
    <t xml:space="preserve">    org_location.region_2,</t>
  </si>
  <si>
    <t xml:space="preserve">    org_location.region_3,</t>
  </si>
  <si>
    <t xml:space="preserve">    org_location.address_line_1,</t>
  </si>
  <si>
    <t xml:space="preserve">    org_location.address_line_2,</t>
  </si>
  <si>
    <t xml:space="preserve">    org_location.address_line_3</t>
  </si>
  <si>
    <t xml:space="preserve">    from item_location</t>
  </si>
  <si>
    <t>right outer join</t>
  </si>
  <si>
    <t xml:space="preserve">    secondary_inventory</t>
  </si>
  <si>
    <t xml:space="preserve">    on item_location.organization_id = secondary_inventory.organization_id</t>
  </si>
  <si>
    <t xml:space="preserve">    and item_location.subinventory_code = secondary_inventory.secondary_inventory_name</t>
  </si>
  <si>
    <t>inner join org_definition on secondary_inventory.organization_id = org_definition.organization_id</t>
  </si>
  <si>
    <t>left outer join</t>
  </si>
  <si>
    <t xml:space="preserve">    org_location</t>
  </si>
  <si>
    <t xml:space="preserve">   on secondary_inventory.location_id = org_location.location_id</t>
  </si>
  <si>
    <t xml:space="preserve">   WHERE   item_location.ORGANIZATION_ID = '666' AND item_location.INVENTORY_LOCATION_ID</t>
  </si>
  <si>
    <t xml:space="preserve"> = '454497'</t>
  </si>
  <si>
    <t>id's returning null for address and other fields</t>
  </si>
  <si>
    <t>select * from dev_discover.SUPPLY_CHAIN.stg_oracle__item_locations where INVENTORY_LOCATION_ID =10070398</t>
  </si>
  <si>
    <t>INTEGRATION ID'S NULL FOR THIS QUERY (ID'S MISSING IN ITEM LOCATIONS)</t>
  </si>
  <si>
    <t xml:space="preserve"> (select * from dev_discover.SUPPLY_CHAIN.stg_oracle__item_locations where ORGANIZATION_ID</t>
  </si>
  <si>
    <t xml:space="preserve"> = 474732 AND INVENTORY_LOCATION_ID =10070398)</t>
  </si>
  <si>
    <t>IN DEV_ODS ALSO RECORDS NOT THERE FOR THIS PROD INTEGRATION ID FOR WHICH OMNI ID IS NULL</t>
  </si>
  <si>
    <t>RECORDS IN  DEV OMNI</t>
  </si>
  <si>
    <t>RECORDS IN  TEST OMNI</t>
  </si>
  <si>
    <t>PROD - TEST</t>
  </si>
  <si>
    <t>PROD- DEV</t>
  </si>
  <si>
    <t>TEST - DEV</t>
  </si>
  <si>
    <t>MISSING RECORDS</t>
  </si>
  <si>
    <t>INTEGRATION ID NULLS IN PROD</t>
  </si>
  <si>
    <t>INTEGRATION ID NULLS IN DEV OMNI</t>
  </si>
  <si>
    <t>INTEGRATION ID NULLS IN TEST OMNI</t>
  </si>
  <si>
    <t>NOTE : NULLS IN MATCHING REORDS HAS GOT NO RECORDS IN DEV ODS</t>
  </si>
  <si>
    <t>NULLA IN INTEGRATION ID'S OF OMNI HAS GOT NO RECORD IN DEV_ODS FOR THE CORRESPONDNG PROD ID</t>
  </si>
  <si>
    <t xml:space="preserve">  select u.INTEGRATION_ID PROD_integration_id,a.integration_id OMNI_integration_id,u.ADDRESS_TYPE_CODE u_ADDRESS_TYPE_CODE,a.ADDRESS_TYPE_CODE a_ADDRESS_TYPE_CODE</t>
  </si>
  <si>
    <t xml:space="preserve"> from TEST_EDW.EDW_OMNI.W_INVENTORY_LOCATION_D  a LEFT join  "PROD_EDW"."BI11G_DW"."W_BUSN_LOCATION_D"  u</t>
  </si>
  <si>
    <t xml:space="preserve">  on replace(a.integration_id,'~100','') = CONCAT(SPLIT_PART(u.INTEGRATION_ID,'~',2),'~',SPLIT_PART(u.INTEGRATION_ID,'~',3),'~',SPLIT_PART(u.INTEGRATION_ID,'~',4)) </t>
  </si>
  <si>
    <t>WHERE a.integration_id is NOT   null</t>
  </si>
  <si>
    <t>DEV_OMNI</t>
  </si>
  <si>
    <t xml:space="preserve"> from DEV_EDW.EDW_OMNI.W_INVENTORY_LOCATION_D  a LEFT join  "PROD_EDW"."BI11G_DW"."W_BUSN_LOCATION_D"  u</t>
  </si>
  <si>
    <t>FOR DIFF</t>
  </si>
  <si>
    <t xml:space="preserve"> from TEST_EDW.EDW_OMNI.W_INVENTORY_LOCATION_D  a RIGHT join  "PROD_EDW"."BI11G_DW"."W_BUSN_LOCATION_D"  u</t>
  </si>
  <si>
    <t xml:space="preserve">WHERE a.integration_id is   null </t>
  </si>
  <si>
    <t>FOR THIS ID (666~100)</t>
  </si>
  <si>
    <t>select u.INTEGRATION_ID PROD_integration_id,a.integration_id OMNI_integration_id,u.ADDRESS_TYPE_CODE u_ADDRESS_TYPE_CODE,a.ADDRESS_TYPE_CODE a_ADDRESS_TYPE_CODE</t>
  </si>
  <si>
    <t xml:space="preserve"> from TEST_EDW.EDW_OMNI.W_INVENTORY_LOCATION_D a LEFT join  "PROD_EDW"."BI11G_DW"."W_BUSN_LOCATION_D"  u</t>
  </si>
  <si>
    <t xml:space="preserve">  on replace(a.integration_id,'~100','') = CONCAT(SPLIT_PART(u.INTEGRATION_ID,'~',2)) </t>
  </si>
  <si>
    <t>WHERE a.integration_id is NOT  null</t>
  </si>
  <si>
    <t>MODEL</t>
  </si>
  <si>
    <t>MATCHING</t>
  </si>
  <si>
    <t>PROD NULL</t>
  </si>
  <si>
    <t>OMNI NULL</t>
  </si>
  <si>
    <t xml:space="preserve">MATCHING </t>
  </si>
  <si>
    <t xml:space="preserve">  -- SALES IVOICE LINES F   </t>
  </si>
  <si>
    <t>matching</t>
  </si>
  <si>
    <t>difference</t>
  </si>
  <si>
    <t xml:space="preserve"> u.ST_ADDRESS1  PROD_ADDRESS1,a.ST_ADDRESS1 OMNI_ST_aDDRESS1,u.ST_ADDRESS2  PROD_ADDRESS2, a.ST_ADDRESS2 OMNI_ST_aDDRESS2,A.CREATED_ON_DATE A_CREATED_ON_DATE,</t>
  </si>
  <si>
    <t>select u.INTEGRATION_ID,a.integration_id,a.ADDRESS_NUM,u.ADDRESS_NUM from TEST_EDW.EDW_OMNI.W_CUSTOMER_LOCATION_USE_D a LEFT join  "PROD_EDW"."BI11G_DW".W_CUST_LOC_USE_PS   u</t>
  </si>
  <si>
    <t xml:space="preserve">  on replace(a.integration_id,'~100','') = CONCAT(SPLIT_PART(u.INTEGRATION_ID,'~',1)) where a.integration_id is NOT  null and a.CREATED_ON_DATE::date  &gt;= '2001-06-01' order by a.CREATED_ON_DATE  -- 289187946</t>
  </si>
  <si>
    <t xml:space="preserve">                                                                                                                  </t>
  </si>
  <si>
    <t>customer_loc_use_D</t>
  </si>
  <si>
    <t>select u.INTEGRATION_ID,a.integration_id,a.ADDRESS_NUM,u.ADDRESS_NUM from TEST_EDW.EDW_OMNI.W_CUSTOMER_LOCATION_USE_D a  RIGHT join  "PROD_EDW"."BI11G_DW".W_CUST_LOC_USE_PS   u</t>
  </si>
  <si>
    <t xml:space="preserve">  on replace(a.integration_id,'~100','') = CONCAT(SPLIT_PART(u.INTEGRATION_ID,'~',1)) where a.integration_id is  null and a.CREATED_ON_DATE::date  &gt;= '2001-06-01' order by a.CREATED_ON_DATE  -- 289187946</t>
  </si>
  <si>
    <t xml:space="preserve">WHERE a.integration_id is    null and a.CREATED_ON_DATE::date  &gt;= '2015-06-01' order by a.CREATED_ON_DATE  </t>
  </si>
  <si>
    <t xml:space="preserve">  select u.INTEGRATION_ID PROD_integration_id,a.integration_id OMNI_integration_id,u.COUNTY  PROD_COUNTY, a.COUNTY OMNI_COUNTY,</t>
  </si>
  <si>
    <t xml:space="preserve"> a.party_site_id a_party_site_id,u.w_update_dt u_w_update_dt</t>
  </si>
  <si>
    <t xml:space="preserve">  from TEST_EDW.EDW_OMNI.W_CUSTOMER_LOCATION_D a right join     "PROD_EDW"."BI11G_DW"."W_CUSTOMER_LOC_D"  u</t>
  </si>
  <si>
    <t xml:space="preserve">  on left(a.integration_id, len(a.integration_id) - 4) = SPLIT_PART(u.INTEGRATION_ID,'~',1)  AND a.integration_id is   null</t>
  </si>
  <si>
    <t>where  year(a.created_on_date::date) = '2023'</t>
  </si>
  <si>
    <t xml:space="preserve">  on left(a.integration_id, len(a.integration_id) - 4) = SPLIT_PART(u.INTEGRATION_ID,'~',1)  AND a.integration_id is  not  null</t>
  </si>
  <si>
    <t xml:space="preserve">  from TEST_EDW.EDW_OMNI.W_CUSTOMER_LOCATION_D a left join     "PROD_EDW"."BI11G_DW"."W_CUSTOMER_LOC_D"  u</t>
  </si>
  <si>
    <t>Model</t>
  </si>
  <si>
    <t>Instance (DEV or TEST) used for validation</t>
  </si>
  <si>
    <t>Status</t>
  </si>
  <si>
    <t>Matching level, % of matching</t>
  </si>
  <si>
    <t>Know discrepancies (examples scenarios where data mismatch exists)</t>
  </si>
  <si>
    <t>w_customr_location_d</t>
  </si>
  <si>
    <t>TEST</t>
  </si>
  <si>
    <t>COMPLETED</t>
  </si>
  <si>
    <t>w_payment_method_d</t>
  </si>
  <si>
    <t>w_customer_loc_use_d</t>
  </si>
  <si>
    <t>w_invntory_location_d</t>
  </si>
  <si>
    <t>w_sales_invoice_line_f</t>
  </si>
  <si>
    <t xml:space="preserve">  ,u.w_update_dt u_w_update_dt,a.created_on_date </t>
  </si>
  <si>
    <t xml:space="preserve"> from TEST_EDW.EDW_OMNI.W_INVENTORY_LOCATION_D  a right join  "PROD_EDW"."BI11G_DW"."W_BUSN_LOCATION_D"  u</t>
  </si>
  <si>
    <t xml:space="preserve">  on  replace(a.integration_id,'~100','') = CONCAT(SPLIT_PART(u.INTEGRATION_ID,'~',2),'~',SPLIT_PART(u.INTEGRATION_ID,'~',3),'~',SPLIT_PART(u.INTEGRATION_ID,'~',4)) WHERE</t>
  </si>
  <si>
    <t xml:space="preserve"> from TEST_EDW.EDW_OMNI.W_INVENTORY_LOCATION_D  a left join  "PROD_EDW"."BI11G_DW"."W_BUSN_LOCATION_D"  u</t>
  </si>
  <si>
    <t xml:space="preserve"> a.integration_id is  not null and  u.integration_id is not null and year(a.created_on_date::date) = '2023'</t>
  </si>
  <si>
    <t xml:space="preserve"> a.integration_id is  null and year(a.created_on_date::date) = '2023'</t>
  </si>
  <si>
    <t>w_hyperion_budget_f</t>
  </si>
  <si>
    <t>units and amount validated with prod anf input file for two scenarios</t>
  </si>
  <si>
    <t>w_trade_balances_f</t>
  </si>
  <si>
    <t>w_sales_forecast_f</t>
  </si>
  <si>
    <t>w_sales_demand_f</t>
  </si>
  <si>
    <t xml:space="preserve">RECORDS EXCESS FOR  demand_type </t>
  </si>
  <si>
    <t>UNSCHEDULE, SALES ORDER LAD, FORECAST AND SALES ORDERS</t>
  </si>
  <si>
    <t>IN COMPLETE</t>
  </si>
  <si>
    <t>REBUILD BECAUSE OF CHNAGES IN CLAIMS F</t>
  </si>
  <si>
    <t>w_claims_f</t>
  </si>
  <si>
    <t>w_trade_funds_f</t>
  </si>
  <si>
    <t>ID'S NOT PRESENT IN SOURCE TABLE IN THESE 820 RECORDS</t>
  </si>
  <si>
    <t>select  CREATION_DATE from   dev_ods.oracle_master_data.HZ_CUST_ACCT_SITES_ALL where CUST_ACCT_SITE_ID = '3605810'</t>
  </si>
  <si>
    <t xml:space="preserve"> select  CREATION_DATE from   dev_ods.oracle_master_data.HZ_CUST_ACCT_SITES_ALL where CUST_ACCT_SITE_ID = '5678750'</t>
  </si>
  <si>
    <t xml:space="preserve"> select  CREATION_DATE from   dev_ods.oracle_master_data.HZ_CUST_SITE_USES_ALL where CUST_ACCT_SITE_ID = '5678750'</t>
  </si>
  <si>
    <t xml:space="preserve"> select  CREATION_DATE from   dev_ods.oracle_master_data.HZ_CUST_SITE_USES_ALL where SITE_USE_ID = '1342638'</t>
  </si>
  <si>
    <t>NOTE : AP_INTEGRATION_ID NOT INCLUDED IN DBT _CODE</t>
  </si>
  <si>
    <t>33 RECORDS NOT PRESENT IN OMNI WITH AP INTEGRATION ID</t>
  </si>
  <si>
    <t xml:space="preserve"> select u.INTEGRATION_ID,a.integration_id from TEST_EDW.EDW_OMNI.W_PAYMENT_METHOD_D a LEFT join "PROD_EDW"."BI11G_DW"."W_PAYMENT_METHOD_D" u</t>
  </si>
  <si>
    <t xml:space="preserve">   on left(a.integration_id, len(a.integration_id) - 4) = CONCAT(SPLIT_PART(u.INTEGRATION_ID,'~',1),'~',SPLIT_PART(u.INTEGRATION_ID,'~',2)) where a.integration_id is NOT null </t>
  </si>
  <si>
    <t xml:space="preserve">                                                                                                                  AND u.integration_id is not null</t>
  </si>
  <si>
    <t xml:space="preserve">                                                                                                                  and year(a.CREATED_ON_DATE::date) ='2023'</t>
  </si>
  <si>
    <t xml:space="preserve"> select u.INTEGRATION_ID,a.integration_id from TEST_EDW.EDW_OMNI.W_PAYMENT_METHOD_D a RIGHT join "PROD_EDW"."BI11G_DW"."W_PAYMENT_METHOD_D" u</t>
  </si>
  <si>
    <t xml:space="preserve">   on left(a.integration_id, len(a.integration_id) - 4) = CONCAT(SPLIT_PART(u.INTEGRATION_ID,'~',1),'~',SPLIT_PART(u.INTEGRATION_ID,'~',2)) where a.integration_id is  null </t>
  </si>
  <si>
    <t xml:space="preserve">select count(*)  from          TEST_EDW.EDW_OMNI.W_PAYMENT_METHOD_D    where year(CREATED_ON_DATE::date) ='2023' </t>
  </si>
  <si>
    <t xml:space="preserve">  select count(*)  from         "PROD_EDW"."BI11G_DW"."W_PAYMENT_METHOD_D"   where year(CREATED_ON_DT::date) ='2023'         </t>
  </si>
  <si>
    <t>set of id's</t>
  </si>
  <si>
    <t xml:space="preserve">SET OF ID'S </t>
  </si>
  <si>
    <t>query</t>
  </si>
  <si>
    <t xml:space="preserve"> 3256398~98431104~2627277~81035718</t>
  </si>
  <si>
    <t xml:space="preserve"> select  CREATION_DATE from   dev_ods.oracle_financials.ozf_claims_all where claim_id = '3256398'</t>
  </si>
  <si>
    <t xml:space="preserve"> select  CREATION_DATE from   dev_ods.oracle_financials. ozf_funds_utilized_all_b where utilization_id = '98431104'  --present</t>
  </si>
  <si>
    <t xml:space="preserve"> select  CREATION_DATE from   dev_ods.oracle_financials.ozf_claim_lines_all where  claim_line_id ='2627277'</t>
  </si>
  <si>
    <t>missing id's with null</t>
  </si>
  <si>
    <t xml:space="preserve">-- 3508268~~2835184~ </t>
  </si>
  <si>
    <t>-- 2803816~77616429~2354382~58540749</t>
  </si>
  <si>
    <t xml:space="preserve">  select  CREATION_DATE from   dev_ods.oracle_financials.ozf_claim_lines_util_all where claim_line_util_id  ='81035718'-- present</t>
  </si>
  <si>
    <t xml:space="preserve"> select u.INTEGRATION_ID,a.integration_id omni_int_id,u.REASON_CODE,a.REASON_CODE,a.due_date</t>
  </si>
  <si>
    <t xml:space="preserve">  from "TEST_EDW"."EDW_OMNI"."W_CLAIMS_F" </t>
  </si>
  <si>
    <t xml:space="preserve">  a left join  "PROD_EDW"."BI11G_DW"."WC_CLAIMS_F" u</t>
  </si>
  <si>
    <t xml:space="preserve">    on  left(a.integration_id, len(a.integration_id) - 4) = u.INTEGRATION_ID where </t>
  </si>
  <si>
    <t xml:space="preserve">     a.integration_id is  not  null  and  u.integration_id is  not  null  and  YEAR(a.DUE_DATE::DATE)  = '2023'</t>
  </si>
  <si>
    <t>LEFT JOIN</t>
  </si>
  <si>
    <t>BOTH THE TABLES INTEGRATION ID NOT NULL</t>
  </si>
  <si>
    <t>RIGHT JOIN</t>
  </si>
  <si>
    <t xml:space="preserve">  a right join  "PROD_EDW"."BI11G_DW"."WC_CLAIMS_F" u</t>
  </si>
  <si>
    <t>left join with both id's not ull</t>
  </si>
  <si>
    <t>right join with both id's not ull</t>
  </si>
  <si>
    <t>test integration id null</t>
  </si>
  <si>
    <t xml:space="preserve">id's nulls </t>
  </si>
  <si>
    <t>RECIPIENT_LOC~10693417</t>
  </si>
  <si>
    <t>RECIPIENT_LOC~10710145</t>
  </si>
  <si>
    <t>RECIPIENT_LOC~10710146</t>
  </si>
  <si>
    <t>present in soucre table with creation date</t>
  </si>
  <si>
    <t>STORAGE_LOC~1320~JXHW~</t>
  </si>
  <si>
    <t>STORAGE_LOC~1320~HFFG~</t>
  </si>
  <si>
    <t>STORAGE_LOC~1319~JXHW~</t>
  </si>
  <si>
    <t>STORAGE_LOC~1299~BTBOXO~474413</t>
  </si>
  <si>
    <t>createion date null in diff of records for receipient loc</t>
  </si>
  <si>
    <t>NOTE</t>
  </si>
  <si>
    <t>for storage loc no records in source table</t>
  </si>
  <si>
    <t>STORAGE_LOC~1299~BTBOXO~474655</t>
  </si>
  <si>
    <t>Sampel ID's</t>
  </si>
  <si>
    <t>BUEGDT,3PLUS9,6PLUS6,9PLUS3</t>
  </si>
  <si>
    <t>BASE TABLE QUERY</t>
  </si>
  <si>
    <t>select  CREATION_DATE from   dev_ods.oracle_master_data.hr_locations_all where location_id  = '10693417'</t>
  </si>
  <si>
    <t xml:space="preserve">  select  CREATION_DATE from   dev_ods.oracle_master_data.mtl_secondary_inventories where location_id  = '1299' and secondary_inventory_name = 'BTBOXO'</t>
  </si>
  <si>
    <t xml:space="preserve">  select  CREATION_DATE from   dev_ods.oracle_inventory.mtl_item_locations where inventory_location_id  = '474655'</t>
  </si>
  <si>
    <t xml:space="preserve">  </t>
  </si>
  <si>
    <t>3266328(2023)</t>
  </si>
  <si>
    <t>180512578(full)</t>
  </si>
  <si>
    <t xml:space="preserve">  select  CREATION_DATE from   dev_ods.oracle_financials.ra_customer_trx_lines_all where customer_trx_line_id = '296126260'</t>
  </si>
  <si>
    <t>id's</t>
  </si>
  <si>
    <t>TOTAL RECORDS IN OMNI</t>
  </si>
  <si>
    <t>TOTAL RECORDS IN PROD</t>
  </si>
  <si>
    <t>(40+41)</t>
  </si>
  <si>
    <t>MATCHING RECORDS IN PROD FROM TEST</t>
  </si>
  <si>
    <t>NON MATCHING RECORDS IN PROD FROM TEST</t>
  </si>
  <si>
    <t>ID'S</t>
  </si>
  <si>
    <t>MATCHING RECORDS WITH NOT NULLS BOTH IDS LEFT JOIN(2023)</t>
  </si>
  <si>
    <t>MATCHING RECORDS WITH NOT NULLS BOTH IDS RIGHT JOIN(2023)</t>
  </si>
  <si>
    <t xml:space="preserve">   select  CREATION_DATE from   dev_ods.oracle_financials. ozf_funds_utilized_all_b where utilization_id = '135232467' --present</t>
  </si>
  <si>
    <t>FEW DEMAND_TYPE EXCESS IN OMNI</t>
  </si>
  <si>
    <t>SELECT  sum(BUDGETED_AMOUNT)</t>
  </si>
  <si>
    <t> FROM "PROD_EDW"."BI11G_DW"."WC_HYPERION_BUDGET_F"  a WHERE ENT_PERIOD_WID ='20230630'</t>
  </si>
  <si>
    <t> AND a.CUSTOMER_ACCOUNT_INTGID =  'SPAIN ALL OTHER' and a.gl_Account_num = '407500'  AND a.scenario = 'BUDGET'</t>
  </si>
  <si>
    <t>                 </t>
  </si>
  <si>
    <t>SELECT  budgeted_amount</t>
  </si>
  <si>
    <t> AND a.CUSTOMER_ACCOUNT_INTGID =  'SPAIN ALL OTHER' and a.gl_Account_num = '407500'  AND a.scenario = 'BUDGET'    </t>
  </si>
  <si>
    <t>  SELECT  sum(BUDGETED_AMOUNT)</t>
  </si>
  <si>
    <t> AND a.CUSTOMER_ACCOUNT_INTGID =  'OXO Germany' and a.gl_Account_num = '407500'  AND a.scenario = 'BUDGET'      </t>
  </si>
  <si>
    <t>   SELECT  sum(BUDGETED_AMOUNT)</t>
  </si>
  <si>
    <t> AND a.CUSTOMER_ACCOUNT_INTGID = 'BENELUX ALL OTHER' and a.gl_Account_num = '511000'  AND a.scenario = 'BUDGET'         </t>
  </si>
  <si>
    <t> -- unique val</t>
  </si>
  <si>
    <t>  select budget_amount from "DEV_EDW"."EDW_OMNI"."W_HYPERION_BUDGET_F" where ENT_PERIOD = 'Jun-23' and gl_Account_code = '407500'</t>
  </si>
  <si>
    <t>  and customer = 'SPAIN ALL OTHER'and budget_amount is not null</t>
  </si>
  <si>
    <t>  </t>
  </si>
  <si>
    <t>   select SUM(budget_amount) from "DEV_EDW"."EDW_OMNI"."W_HYPERION_BUDGET_F" where ENT_PERIOD = 'Jun-23' and gl_Account_code = '407500'</t>
  </si>
  <si>
    <t>   and customer = 'OXO Germany' and budget_amount is not </t>
  </si>
  <si>
    <t>             </t>
  </si>
  <si>
    <t>   select budget_amount from "DEV_EDW"."EDW_OMNI"."W_HYPERION_BUDGET_F" where ENT_PERIOD = 'Jun-23' and gl_Account_code = '511000'</t>
  </si>
  <si>
    <t>   and customer = 'BENELUX ALL OTHER' and budget_amount is not null</t>
  </si>
  <si>
    <t>                </t>
  </si>
  <si>
    <t>   select * from "DEV_EDW"."EDW_OMNI"."W_HYPERION_BUDGET_F" where ENT_PERIOD = 'Jun-23' and gl_Account_code = '407500'</t>
  </si>
  <si>
    <t>    and customer = 'AUSTRIA ALL OTHER' and budget_amount is not null</t>
  </si>
  <si>
    <t>                 -- budget UNITS</t>
  </si>
  <si>
    <t>                   select BUDGET_UNITS from "DEV_EDW"."EDW_OMNI"."W_HYPERION_BUDGET_F" where ENT_PERIOD = 'Jun-23' and gl_Account_code = '401000'</t>
  </si>
  <si>
    <t>               and customer = 'TESCO UK' and budget_units is not null</t>
  </si>
  <si>
    <t>                    select sum(BUDGET_UNITS) from "DEV_EDW"."EDW_OMNI"."W_HYPERION_BUDGET_F" where ENT_PERIOD = 'Jun-23' and gl_Account_code = '401000'</t>
  </si>
  <si>
    <t>               and customer = 'STAPLES' and budget_units is not null</t>
  </si>
  <si>
    <t>                       select BUDGET_UNITS from "DEV_EDW"."EDW_OMNI"."W_HYPERION_BUDGET_F" where ENT_PERIOD = 'Jun-23' and gl_Account_code = '401000'</t>
  </si>
  <si>
    <t>                 -- 3plus9 amount</t>
  </si>
  <si>
    <t>                  select sum(FORECAST_3PLUS9_UNITS)  from "DEV_EDW"."EDW_OMNI"."W_HYPERION_BUDGET_F" where ENT_PERIOD = 'Jun-23' and gl_Account_code = '401000'</t>
  </si>
  <si>
    <t>               and customer = 'WALGREENS' and FORECAST_3PLUS9_UNITS is not null -- 84247</t>
  </si>
  <si>
    <t>                 --3plus9</t>
  </si>
  <si>
    <t>                 select sum(FORECAST_3PLUS9_AMOUNT)  from "DEV_EDW"."EDW_OMNI"."W_HYPERION_BUDGET_F" where ENT_PERIOD = 'Jun-23' and gl_Account_code = '401000'</t>
  </si>
  <si>
    <t>               and customer = 'W</t>
  </si>
  <si>
    <t>nulls should be with prod created date</t>
  </si>
  <si>
    <t>left join a.integration_id is null</t>
  </si>
  <si>
    <t xml:space="preserve"> select u.INTEGRATION_ID,a.integration_id,
  a.TAX_AMOUNT tax,
  u.TAX_AMT u_tax,
  a.list_amount,
  u.list_amt,
  a.net_amount,
  u.net_amt,
  u.discount_amt,
  a.discount_amount,
  a.created_on_date::date,
  a.invoiced_quantity,
  u.invoiced_qty,
  u.created_on_dt
  from "TEST_EDW"."EDW_OMNI"."W_SALES_INVOICE_LINE_F" 
  a RIGHT join  "PROD_EDW"."BI11G_DW"."W_SALES_INVOICE_LINE_F"  u
    on left(a.integration_id, len(a.integration_id) - 4)= CONCAT(SPLIT_PART(u.INTEGRATION_ID,'~',1))
    where a.integration_id is not   null   
    AND a.integration_id is not   null  AND YEAR(a.created_on_date::date) = '2020'  and YEAR(u.created_on_dt::date) = '2020' 
 (same query for left join)</t>
  </si>
  <si>
    <t xml:space="preserve"> -- base table query
select  CREATION_DATE from   dev_ods.oracle_financials.ra_customer_trx_lines_all where customer_trx_line_id = '271102348'</t>
  </si>
  <si>
    <t>select u.INTEGRATION_ID,a.integration_id from TEST_EDW.EDW_OMNI.W_PAYMENT_METHOD_D a right join "PROD_EDW"."BI11G_DW"."W_PAYMENT_METHOD_D" u
--ON a.integration_id = u.integration_id and u.integration_id is not null
   on left(a.integration_id, len(a.integration_id) - 4) = CONCAT(SPLIT_PART(u.INTEGRATION_ID,'~',1),'~',SPLIT_PART(u.INTEGRATION_ID,'~',2)) where a.integration_id is not null  AND u.integration_id is not null</t>
  </si>
  <si>
    <t>AP_PAYMENT_CODE IN INTEGRATION_ID
 OF OMNI MISSING</t>
  </si>
  <si>
    <t>RUN  --- FULL MODEL
200 -- left join (TEST)
200 -- right join (PROD)
(both the id's not null)</t>
  </si>
  <si>
    <t xml:space="preserve"> select u.INTEGRATION_ID PROD_integration_id,a.integration_id OMNI_integration_id,u.ADDRESS_TYPE_CODE u_ADDRESS_TYPE_CODE,a.ADDRESS_TYPE_CODE a_ADDRESS_TYPE_CODE
  ,u.created_on_dt,a.created_on_date 
 from TEST_EDW.EDW_OMNI.W_INVENTORY_LOCATION_D  a left join  "PROD_EDW"."BI11G_DW"."W_BUSN_LOCATION_D"  u
  on  replace(a.integration_id,'~100','') = CONCAT(SPLIT_PART(u.INTEGRATION_ID,'~',2),'~',SPLIT_PART(u.INTEGRATION_ID,'~',3),'~',SPLIT_PART(u.INTEGRATION_ID,'~',4)) WHERE
 a.integration_id is NOT  null and  u.integration_id is not null</t>
  </si>
  <si>
    <t xml:space="preserve">LOCATION_ID : 142
CREATED_ON_DATE: 2003-09-16, PROD --  2003-09-16  (SAME TIMESTAMP)
STORAGE_LOC~83~EAMS~
CREATED_ON_DATE: 2004-02-04 11:41:15.000, PROD --  2004-02-04 11:41:15.000 (SAME TIMESTAMP)
STORAGE_LOC~83~OSPMS~
CREATED_ON_DATE:  2004-07-26 16:59:03.000, PROD --  2004-07-26 16:59:03.000,
STORAGE_LOC~1199~DRYDCARET~
CREATED_ON_DATE:  2021-01-25 07:46:47.000, PROD --  2021-01-25 07:46:47.000
</t>
  </si>
  <si>
    <t>Base Table Query
 select  CREATION_DATE from   dev_ods.oracle_master_data.hr_locations_all where location_id  = '142'
select  CREATION_DATE from   dev_ods.oracle_master_data.mtl_secondary_inventories where organization_id  = '1199' and secondary_inventory_name = 'DRYDCAQC'
select * from dev_edw.edw_omni.w_inventory_location_d where integration_id = 'STORAGE_LOC~1199~DRYDCAQC~100'
  select  CREATION_DATE from   dev_ods.oracle_inventory.mtl_item_locations where inventory_location_id  = '474655'</t>
  </si>
  <si>
    <t>NOT ABLE TO FIND OUT THE RECORD WITH THIS INTEGRATION_ID WITH DATE FORMET</t>
  </si>
  <si>
    <t xml:space="preserve"> select  CREATION_DATE,last_update_date from   dev_ods.oracle_financials.ozf_claims_all where claim_id = '2803816'
 select  CREATION_DATE,last_update_date from   dev_ods.oracle_financials. ozf_funds_utilized_all_b where utilization_id = '77600881'  --present
 select  CREATION_DATE,last_update_date from   dev_ods.oracle_financials.ozf_claim_lines_all where  claim_line_id ='2354382'
  select  CREATION_DATE,last_update_date from   dev_ods.oracle_financials.ozf_claim_lines_util_all where claim_line_util_id
 ='58539731'-- present </t>
  </si>
  <si>
    <t xml:space="preserve">292045 RECORDS NULLS 
FROM OMNI AND PROD
UTILIZATION_ID AND UTIL_LINE_ID PRESENT 
WHERE AS CLAIM_ID AND CLAIM_LINE_ID NOT POPULTAING 
</t>
  </si>
  <si>
    <t>SAMPLE ID'S:
3186700~111578584~2581267~75656559
2803816~77600881~2354382~58539731
3465470~~2806334~
2803816~77509260~2354382~58535390
Id's IN INTEGRATION_ID 
3256398~  (claim_id)
98431104~ (utiliztion_id)
2627277~ (claim_line_id) 
81035718 (claim_line_util_id)</t>
  </si>
  <si>
    <t xml:space="preserve">Select u.INTEGRATION_ID,a.integration_id omni_int_id,u.REASON_CODE,a.REASON_CODE,a.last_update_date,u.LAST_UPDATE_DATE u_last_update_date from "TEST_EDW"."EDW_OMNI"."W_CLAIMS_F" 
  a right join  "PROD_EDW"."BI11G_DW"."WC_CLAIMS_F" u
    on  left(a.integration_id, len(a.integration_id) - 4) = u.INTEGRATION_ID where 
     a.integration_id is not null  and  u.integration_id is NOT  null </t>
  </si>
  <si>
    <t>Base Table Query:
   select  CREATION_DATE,LAST_UPDATE_DATE from 
  dev_ods.oracle_financials. ozf_funds_utilized_all_b where utilization_id = '200676236'</t>
  </si>
  <si>
    <t>2020
1615030- left join (TEST)
1615030- right join (PROD)
(both the id's not null)</t>
  </si>
  <si>
    <t xml:space="preserve">15 RECORDS MISSING IN OMNI WHERE CREATED ON DATE ID NULL AND NOT PRESENT IN SOURCE </t>
  </si>
  <si>
    <t>RIGHT JOIN WITH PROD  (NULLS IN TEST)
(DIFFERNCE -- 15)  
6860500
5826551
6934042</t>
  </si>
  <si>
    <t>select u.INTEGRATION_ID PROD_integration_id,a.integration_id OMNI_integration_id,u.COUNTY  PROD_COUNTY, a.COUNTY OMNI_COUNTY,
 u.ST_ADDRESS1  PROD_ADDRESS1,a.ST_ADDRESS1 OMNI_ST_aDDRESS1,u.ST_ADDRESS2  PROD_ADDRESS2, a.ST_ADDRESS2 OMNI_ST_aDDRESS2,A.CREATED_ON_DATE A_CREATED_ON_DATE,
 u.CREATED_ON_dt u_CREATED_ON_DATE,
 a.party_site_id a_party_site_id,u.w_update_dt u_w_update_dt
 --count(u.INTEGRATION_ID)
  from TEST_EDW.EDW_OMNI.W_CUSTOMER_LOCATION_D a  right join     "PROD_EDW"."BI11G_DW"."W_CUSTOMER_LOC_D"  u 
  on left(a.integration_id, len(a.integration_id) - 4) = SPLIT_PART(u.INTEGRATION_ID,'~',1)   where a.integration_id is  null     and u.CREATED_ON_dt  like '%2020-%'</t>
  </si>
  <si>
    <t>VALIDATION QUERY</t>
  </si>
  <si>
    <t xml:space="preserve">
select  CREATION_DATE from   dev_ods.oracle_master_data.HZ_CUST_ACCT_SITES_ALL where CUST_ACCT_SITE_ID = '3298242'</t>
  </si>
  <si>
    <t xml:space="preserve">       PERIOD : 2020
2078127-- left join (TEST)
2078127 -- right join (PROD)
(both the id's not null)</t>
  </si>
  <si>
    <t>RIGHT JOIN WITH PROD  (NULLS IN TEST)
(DIFFERNCE -- 1372)  
8183493 
9602327 
9654163 
9602431
9489068</t>
  </si>
  <si>
    <t xml:space="preserve">23 RECORDS MISSING IN OMNI WHERE CREATED ON DATE ID NULL , NOT PRESENT IN SOURCE (CUST SITE USES) , OMNI
</t>
  </si>
  <si>
    <t xml:space="preserve"> customer _loc_use_d
 select  CREATION_DATE from   dev_ods.oracle_master_data.HZ_CUST_ACCT_SITES_ALL where CUST_ACCT_SITE_ID = '8183493'
 select  CREATION_DATE from   dev_ods.oracle_master_data.HZ_CUST_SITE_USES_ALL where CUST_ACCT_SITE_ID = '8183493'
 select  CREATION_DATE from   dev_ods.oracle_master_data.HZ_CUST_SITE_USES_ALL where SITE_USE_ID = '8183493'
select * from dev_edw.edw_omni.w_customer_location_use_d where integration_id = '9602431~100'</t>
  </si>
  <si>
    <t>MATCHING QUERY:
select u.INTEGRATION_ID,a.integration_id omni_integration_id,a.ADDRESS_NUM,u.ADDRESS_NUM,a.created_on_date::date a_created_on_date,u.created_on_dt from TEST_EDW.EDW_OMNI.W_CUSTOMER_LOCATION_USE_D a  right join 
                                                                                                                  "PROD_EDW"."BI11G_DW".W_CUST_LOC_USE_PS   u
--ON a.integration_id = u.integration_id and u.integration_id is not null
  on left(a.integration_id, len(a.integration_id) - 4) = SPLIT_PART(u.INTEGRATION_ID,'~',1) where a.integration_id is  not  null   and u.integration_id is not  null 
DIFFERENCE QUERY :
select u.INTEGRATION_ID,a.integration_id omni_integration_id,a.ADDRESS_NUM,u.ADDRESS_NUM,a.created_on_date::date a_created_on_date,u.created_on_dt from TEST_EDW.EDW_OMNI.W_CUSTOMER_LOCATION_USE_D a  right join 
                                                                                                                  "PROD_EDW"."BI11G_DW".W_CUST_LOC_USE_PS   u
--ON a.integration_id = u.integration_id and u.integration_id is not null
  on left(a.integration_id, len(a.integration_id) - 4) = SPLIT_PART(u.INTEGRATION_ID,'~',1) where a.integration_id is   null  and u.created_on_dt like'%2020-%'</t>
  </si>
  <si>
    <t>period -  2020
23,765 -- left join (TEST)
23,765 -- right join (PROD)
(both the id's not null)</t>
  </si>
  <si>
    <t xml:space="preserve">RIGHT JOIN WITH PROD  (NULLS IN TEST)
(DIFFERNCE -- 6623)  
Sample ID's:
RECIPIENT_LOC~7530964
STORAGE_LOC~1159~SZWIP~
RECIPIENT_LOC~6478220
RECIPIENT_LOC~7292517
STORAGE_LOC~1159~QCJD~
</t>
  </si>
  <si>
    <t>DIFFERENCE IN OVER ALL MODEL
TEST  (RIGHT JOIN WITH PROD) 
NULLS IN TEST
DIFF - 278133
SAMPLE :
259956933
267046156
259805050
265275809</t>
  </si>
  <si>
    <t>6623 RECORDS MISSING IN OMNI  
1. RECEIPIENT_LOC ID'S PRESENT IN SOURCE TABLE and omni
STORAGE LOC ID'S  PRESENT IN SOURCE TABLE 
where
  INTEGRATION_ID = 'STORAGE_LOC~1159~QCJD~100
present in omni 
but in prod it is
where
  INTEGRATION_ID = 'STORAGE_LOC~1159~QCJD~</t>
  </si>
  <si>
    <t xml:space="preserve">
   -- SALES IVOICE LINES F   
  select u.INTEGRATION_ID,a.integration_id,
  a.TAX_AMOUNT tax,
  u.TAX_AMT u_tax,
  a.list_amount,
  u.list_amt,
  a.net_amount,
  u.net_amt,
  u.discount_amt,
  a.discount_amount,
  a.created_on_date::date,
  a.invoiced_quantity,
  u.invoiced_qty,
  u.created_on_dt,
  u.delete_flg
  from "DEV_EDW"."EDW_OMNI"."W_SALES_INVOICE_LINE_F" 
  A RIGHT join  "PROD_EDW"."BI11G_DW"."W_SALES_INVOICE_LINE_F"  u
    on left(a.integration_id, len(a.integration_id) - 4)= CONCAT(SPLIT_PART(u.INTEGRATION_ID,'~',1))
    where a.integration_id is   null   AND   u.created_on_dt::date like '%2020-%'</t>
  </si>
  <si>
    <t>period : 2020
17789339 - LEFT JOIN
17789339  - RIGHT JOIN
(both the id's not null)</t>
  </si>
  <si>
    <t xml:space="preserve">40341 RECORDS MISSING IN OMNI WHERE CREATED ON DATE ID NULL 
PRESENT IN  STAGE TABLE AND NOT PRESENT IN CUST_SITE_USES
SITE_USE_ID </t>
  </si>
  <si>
    <t>Sample ID's:
216229834
231515192
230185477
216609422
216228784</t>
  </si>
  <si>
    <t xml:space="preserve">309 
stg__trade_funds
-- and (nvl(trade_funds_utilizations.amount, 0) &lt;&gt; 0)
this condition is not bringing the data 
</t>
  </si>
  <si>
    <t xml:space="preserve"> select u.INTEGRATION_ID,a.integration_id omni_int_id,A.GL_DATE,a.CHANGED_ON_DATE
,u.CHANGED_ON_DT
  from "TEST_EDW"."EDW_OMNI"."W_TRADE_FUNDS_F" 
  a right join  "PROD_EDW"."BI11G_DW"."WC_TRADE_FUNDS_F" u
    on  left(a.integration_id, len(a.integration_id) - 4) = u.INTEGRATION_ID where 
     a.integration_id is  null and YEAR(u.CHANGED_ON_DT::DATE)  = '2020'</t>
  </si>
  <si>
    <t xml:space="preserve">period : 2020
15,648,563 - left join
15,648,563 - right join
(both the id's not null)
</t>
  </si>
  <si>
    <t>PERIOD  --- 2020
11308042 - LEFT JOIN
11308042  RIGHT JOIN
(both the id's not null)</t>
  </si>
  <si>
    <t xml:space="preserve"> select LAST_UPDATE_DATE from   dev_ods.oracle_scp.sales_data where item_id = '1344313'
   -- trade 
      select LAST_UPDATE_DATE from   dev_ods.oracle_scp.sales_data where location_id = '120848'
            select LAST_UPDATE_DATE from   dev_ods.oracle_scp.sales_data where sales_date = '20240201'
   select  nvl(dev_ods.oracle_scp.sales_data.item_id
    || '~'
    ||  dev_ods.oracle_scp.sales_data.location_id
    || '~'
    || dev_ods.oracle_scp.sales_data.sales_date::date
    || '~'
    || dev_ods.oracle_scp.sales_data._source_id,0) integration_id
</t>
  </si>
  <si>
    <t>sample id's:
1149047~513545~20230501
184703~524158~20231101
1344313~120848~20240201
934990~552337~20240401
963462~516171~20241101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</si>
</sst>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</font>
    <font>
      <sz val="7"/>
      <color rgb="FF000000"/>
      <name val="Consolas"/>
      <family val="3"/>
    </font>
    <font>
      <sz val="11"/>
      <color rgb="FF000000"/>
      <name val="Calibri Light"/>
      <family val="2"/>
      <scheme val="major"/>
    </font>
    <font>
      <sz val="7"/>
      <color rgb="FF242424"/>
      <name val="Cascadia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4" fontId="0" fillId="0" borderId="0" xfId="0" applyNumberFormat="1"/>
    <xf numFmtId="16" fontId="0" fillId="0" borderId="0" xfId="0" applyNumberFormat="1"/>
    <xf numFmtId="3" fontId="0" fillId="0" borderId="0" xfId="0" applyNumberFormat="1"/>
    <xf numFmtId="0" fontId="19" fillId="0" borderId="0" xfId="0" applyFont="1"/>
    <xf numFmtId="0" fontId="0" fillId="0" borderId="0" xfId="0" applyAlignment="1">
      <alignment wrapText="1"/>
    </xf>
    <xf numFmtId="0" fontId="20" fillId="33" borderId="10" xfId="0" applyFont="1" applyFill="1" applyBorder="1" applyAlignment="1">
      <alignment vertical="center" wrapText="1"/>
    </xf>
    <xf numFmtId="0" fontId="20" fillId="33" borderId="11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3" fontId="20" fillId="33" borderId="13" xfId="0" applyNumberFormat="1" applyFont="1" applyFill="1" applyBorder="1" applyAlignment="1">
      <alignment vertical="center" wrapText="1"/>
    </xf>
    <xf numFmtId="0" fontId="20" fillId="33" borderId="14" xfId="0" applyFont="1" applyFill="1" applyBorder="1" applyAlignment="1">
      <alignment vertical="center" wrapText="1"/>
    </xf>
    <xf numFmtId="0" fontId="20" fillId="33" borderId="16" xfId="0" applyFont="1" applyFill="1" applyBorder="1" applyAlignment="1">
      <alignment vertical="center" wrapText="1"/>
    </xf>
    <xf numFmtId="0" fontId="20" fillId="33" borderId="17" xfId="0" applyFont="1" applyFill="1" applyBorder="1" applyAlignment="1">
      <alignment vertical="center" wrapText="1"/>
    </xf>
    <xf numFmtId="0" fontId="0" fillId="0" borderId="15" xfId="0" applyBorder="1"/>
    <xf numFmtId="0" fontId="20" fillId="33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22" fillId="0" borderId="0" xfId="0" applyFont="1" applyAlignment="1">
      <alignment vertical="center"/>
    </xf>
    <xf numFmtId="0" fontId="20" fillId="33" borderId="18" xfId="0" applyFont="1" applyFill="1" applyBorder="1" applyAlignment="1">
      <alignment vertical="center" wrapText="1"/>
    </xf>
    <xf numFmtId="0" fontId="20" fillId="33" borderId="0" xfId="0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23" fillId="0" borderId="0" xfId="0" applyFont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95250</xdr:rowOff>
    </xdr:from>
    <xdr:to>
      <xdr:col>14</xdr:col>
      <xdr:colOff>178248</xdr:colOff>
      <xdr:row>35</xdr:row>
      <xdr:rowOff>127096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C93902-4A48-00B1-E822-03D6A1A59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99000"/>
          <a:ext cx="8712648" cy="18733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16</xdr:col>
      <xdr:colOff>235463</xdr:colOff>
      <xdr:row>57</xdr:row>
      <xdr:rowOff>161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4C69B-54C8-A5C1-545F-B0F32A2EC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66000"/>
          <a:ext cx="9989063" cy="3130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15</xdr:col>
      <xdr:colOff>495795</xdr:colOff>
      <xdr:row>21</xdr:row>
      <xdr:rowOff>57314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A8B236-4283-6D06-0D49-11BCF0BF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6600"/>
          <a:ext cx="9639795" cy="31878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495733</xdr:colOff>
      <xdr:row>19</xdr:row>
      <xdr:rowOff>44594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0700EA-44DE-19AC-EAA7-03C0959D7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6600"/>
          <a:ext cx="8420533" cy="2806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16</xdr:col>
      <xdr:colOff>381490</xdr:colOff>
      <xdr:row>45</xdr:row>
      <xdr:rowOff>76365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F2E6B9-A45B-8962-C849-0A9CB86EC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56200"/>
          <a:ext cx="9525490" cy="3206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13</xdr:col>
      <xdr:colOff>311573</xdr:colOff>
      <xdr:row>53</xdr:row>
      <xdr:rowOff>133442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3A90CA-8D91-45DD-9AA5-A30DD6423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02600"/>
          <a:ext cx="8236373" cy="17907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14</xdr:col>
      <xdr:colOff>495764</xdr:colOff>
      <xdr:row>21</xdr:row>
      <xdr:rowOff>44623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5ABA86-079E-1189-2CBA-734540BB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"/>
          <a:ext cx="9030164" cy="3359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12700</xdr:rowOff>
    </xdr:from>
    <xdr:to>
      <xdr:col>16</xdr:col>
      <xdr:colOff>140208</xdr:colOff>
      <xdr:row>41</xdr:row>
      <xdr:rowOff>158918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636A3-0B14-9E3E-24B8-41C4D0772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32300"/>
          <a:ext cx="9893808" cy="32767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559299</xdr:colOff>
      <xdr:row>20</xdr:row>
      <xdr:rowOff>95416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5D1A98-F62E-F9F7-8FD2-8F36FEA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9703299" cy="32259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17</xdr:col>
      <xdr:colOff>273565</xdr:colOff>
      <xdr:row>40</xdr:row>
      <xdr:rowOff>108107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FD218-BDDD-888F-1BBD-C4D01F532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419600"/>
          <a:ext cx="1002716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235401</xdr:colOff>
      <xdr:row>55</xdr:row>
      <xdr:rowOff>82668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CCC535-52BB-1833-CEF3-ED88C7A86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918450"/>
          <a:ext cx="8769801" cy="22924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159197</xdr:colOff>
      <xdr:row>20</xdr:row>
      <xdr:rowOff>152569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26FA74-ED54-A21A-F162-7538E89D5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8693597" cy="3283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578287</xdr:colOff>
      <xdr:row>41</xdr:row>
      <xdr:rowOff>101757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38E03B-96E6-600B-436E-061CF911B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03750"/>
          <a:ext cx="8503087" cy="30481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38603</xdr:colOff>
      <xdr:row>22</xdr:row>
      <xdr:rowOff>89084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2C0FD3-911A-5AE7-DE5B-4B33E438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9792203" cy="35879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16</xdr:col>
      <xdr:colOff>25903</xdr:colOff>
      <xdr:row>42</xdr:row>
      <xdr:rowOff>108107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9D462A-54A7-C03E-FB07-36AA3440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7900"/>
          <a:ext cx="9779503" cy="3054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11</xdr:col>
      <xdr:colOff>273409</xdr:colOff>
      <xdr:row>56</xdr:row>
      <xdr:rowOff>95359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E3670F-3166-3A0D-C827-DB84CBB15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86750"/>
          <a:ext cx="6979009" cy="21210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514793</xdr:colOff>
      <xdr:row>20</xdr:row>
      <xdr:rowOff>127158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74A7F-006F-48B3-BCA0-A915EA18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6600"/>
          <a:ext cx="8617393" cy="30735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457640</xdr:colOff>
      <xdr:row>39</xdr:row>
      <xdr:rowOff>101747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72E316-0D08-1922-6B7B-BAEF0CAA2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8560240" cy="286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C5" sqref="C5:E5"/>
    </sheetView>
  </sheetViews>
  <sheetFormatPr defaultRowHeight="14.5" x14ac:dyDescent="0.35"/>
  <cols>
    <col min="1" max="1" width="15.81640625" bestFit="1" customWidth="1"/>
    <col min="3" max="3" width="17.26953125" bestFit="1" customWidth="1"/>
    <col min="4" max="4" width="17.453125" bestFit="1" customWidth="1"/>
    <col min="5" max="5" width="15.54296875" bestFit="1" customWidth="1"/>
    <col min="6" max="6" width="35.453125" bestFit="1" customWidth="1"/>
    <col min="7" max="7" width="11.542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8" x14ac:dyDescent="0.35">
      <c r="A2" t="s">
        <v>7</v>
      </c>
      <c r="B2" s="2">
        <v>45069</v>
      </c>
      <c r="C2">
        <v>37</v>
      </c>
      <c r="D2">
        <v>37</v>
      </c>
      <c r="E2">
        <v>37</v>
      </c>
      <c r="F2" t="s">
        <v>101</v>
      </c>
      <c r="G2">
        <f>D2-C2</f>
        <v>0</v>
      </c>
    </row>
    <row r="3" spans="1:18" x14ac:dyDescent="0.35">
      <c r="A3" t="s">
        <v>9</v>
      </c>
      <c r="B3" s="2">
        <v>45039</v>
      </c>
      <c r="C3">
        <v>71</v>
      </c>
      <c r="D3">
        <v>71</v>
      </c>
      <c r="E3">
        <v>71</v>
      </c>
      <c r="F3" t="s">
        <v>101</v>
      </c>
      <c r="G3">
        <f>D3-C3</f>
        <v>0</v>
      </c>
    </row>
    <row r="4" spans="1:18" x14ac:dyDescent="0.35">
      <c r="A4" t="s">
        <v>10</v>
      </c>
      <c r="B4" s="2">
        <v>45039</v>
      </c>
      <c r="C4">
        <v>1534</v>
      </c>
      <c r="D4">
        <v>1546</v>
      </c>
      <c r="E4">
        <v>1546</v>
      </c>
      <c r="F4" t="s">
        <v>101</v>
      </c>
      <c r="G4">
        <f>D4-C4</f>
        <v>12</v>
      </c>
      <c r="Q4" s="1"/>
      <c r="R4" s="1"/>
    </row>
    <row r="5" spans="1:18" x14ac:dyDescent="0.35">
      <c r="A5" t="s">
        <v>11</v>
      </c>
      <c r="B5" s="2">
        <v>45039</v>
      </c>
      <c r="C5">
        <v>653</v>
      </c>
      <c r="D5">
        <v>662</v>
      </c>
      <c r="E5">
        <v>662</v>
      </c>
      <c r="F5" t="s">
        <v>101</v>
      </c>
      <c r="G5">
        <f>D5-C5</f>
        <v>9</v>
      </c>
    </row>
    <row r="6" spans="1:18" x14ac:dyDescent="0.35">
      <c r="A6" t="s">
        <v>12</v>
      </c>
      <c r="B6" s="2">
        <v>45039</v>
      </c>
      <c r="C6">
        <v>228</v>
      </c>
      <c r="D6">
        <v>228</v>
      </c>
      <c r="E6">
        <v>228</v>
      </c>
      <c r="F6" t="s">
        <v>101</v>
      </c>
      <c r="G6">
        <f>D6-C6</f>
        <v>0</v>
      </c>
    </row>
    <row r="7" spans="1:18" x14ac:dyDescent="0.35">
      <c r="Q7" s="1"/>
      <c r="R7" s="1"/>
    </row>
    <row r="18" spans="17:18" x14ac:dyDescent="0.35">
      <c r="Q18" s="1"/>
      <c r="R18" s="1"/>
    </row>
    <row r="19" spans="17:18" x14ac:dyDescent="0.35">
      <c r="Q19" s="1"/>
      <c r="R19" s="1"/>
    </row>
    <row r="24" spans="17:18" x14ac:dyDescent="0.35">
      <c r="Q24" s="1"/>
      <c r="R24" s="1"/>
    </row>
    <row r="28" spans="17:18" x14ac:dyDescent="0.35">
      <c r="Q28" s="1"/>
      <c r="R28" s="1"/>
    </row>
    <row r="29" spans="17:18" x14ac:dyDescent="0.35">
      <c r="Q29" s="1"/>
      <c r="R29" s="1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4445-3A86-42C3-9BEE-6A285F420157}">
  <dimension ref="A1:J16"/>
  <sheetViews>
    <sheetView topLeftCell="G4" workbookViewId="0">
      <selection activeCell="G4" sqref="G4"/>
    </sheetView>
  </sheetViews>
  <sheetFormatPr defaultRowHeight="14.5" x14ac:dyDescent="0.35"/>
  <cols>
    <col min="3" max="3" width="16.1796875" bestFit="1" customWidth="1"/>
    <col min="4" max="4" width="16.36328125" bestFit="1" customWidth="1"/>
    <col min="5" max="5" width="16.36328125" customWidth="1"/>
    <col min="6" max="6" width="15.453125" bestFit="1" customWidth="1"/>
    <col min="7" max="7" width="23.7265625" bestFit="1" customWidth="1"/>
    <col min="8" max="8" width="32.08984375" bestFit="1" customWidth="1"/>
    <col min="9" max="9" width="11.81640625" bestFit="1" customWidth="1"/>
    <col min="10" max="10" width="23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102</v>
      </c>
      <c r="G1" t="s">
        <v>107</v>
      </c>
      <c r="H1" t="s">
        <v>149</v>
      </c>
      <c r="I1" t="s">
        <v>6</v>
      </c>
    </row>
    <row r="2" spans="1:10" x14ac:dyDescent="0.35">
      <c r="B2" s="2"/>
    </row>
    <row r="3" spans="1:10" x14ac:dyDescent="0.35">
      <c r="B3" s="2"/>
      <c r="C3" s="3">
        <v>388851</v>
      </c>
      <c r="D3" s="3">
        <v>367867</v>
      </c>
      <c r="E3" s="3">
        <v>386577</v>
      </c>
      <c r="F3">
        <v>386577</v>
      </c>
      <c r="G3" t="s">
        <v>104</v>
      </c>
      <c r="I3" s="3">
        <f>E3-D3</f>
        <v>18710</v>
      </c>
      <c r="J3" s="3" t="s">
        <v>148</v>
      </c>
    </row>
    <row r="4" spans="1:10" x14ac:dyDescent="0.35">
      <c r="I4" s="3">
        <f>C3-E3</f>
        <v>2274</v>
      </c>
      <c r="J4" t="s">
        <v>146</v>
      </c>
    </row>
    <row r="5" spans="1:10" x14ac:dyDescent="0.35">
      <c r="H5" t="s">
        <v>152</v>
      </c>
      <c r="I5" s="3">
        <f>C3-D3</f>
        <v>20984</v>
      </c>
      <c r="J5" t="s">
        <v>147</v>
      </c>
    </row>
    <row r="6" spans="1:10" x14ac:dyDescent="0.35">
      <c r="C6" s="3"/>
      <c r="H6">
        <v>6623</v>
      </c>
      <c r="I6" s="3"/>
    </row>
    <row r="7" spans="1:10" x14ac:dyDescent="0.35">
      <c r="C7" s="3"/>
      <c r="H7" t="s">
        <v>150</v>
      </c>
      <c r="I7" s="3">
        <f>H6-H8</f>
        <v>2274</v>
      </c>
    </row>
    <row r="8" spans="1:10" x14ac:dyDescent="0.35">
      <c r="C8" s="3"/>
      <c r="F8" s="3"/>
      <c r="H8">
        <v>4349</v>
      </c>
      <c r="I8" s="3"/>
    </row>
    <row r="9" spans="1:10" x14ac:dyDescent="0.35">
      <c r="C9" s="3"/>
    </row>
    <row r="10" spans="1:10" x14ac:dyDescent="0.35">
      <c r="C10" s="3"/>
      <c r="H10" t="s">
        <v>151</v>
      </c>
      <c r="I10">
        <f>H11-H13</f>
        <v>20984</v>
      </c>
    </row>
    <row r="11" spans="1:10" x14ac:dyDescent="0.35">
      <c r="H11">
        <v>25161</v>
      </c>
      <c r="I11" s="3"/>
    </row>
    <row r="12" spans="1:10" x14ac:dyDescent="0.35">
      <c r="H12" t="s">
        <v>150</v>
      </c>
    </row>
    <row r="13" spans="1:10" x14ac:dyDescent="0.35">
      <c r="H13">
        <v>4177</v>
      </c>
    </row>
    <row r="15" spans="1:10" x14ac:dyDescent="0.35">
      <c r="C15" t="s">
        <v>153</v>
      </c>
    </row>
    <row r="16" spans="1:10" x14ac:dyDescent="0.35">
      <c r="C16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922C-950C-47AC-B947-D6CBFC84DBD8}">
  <dimension ref="A2:B111"/>
  <sheetViews>
    <sheetView topLeftCell="A106" workbookViewId="0">
      <selection activeCell="I124" sqref="I124"/>
    </sheetView>
  </sheetViews>
  <sheetFormatPr defaultRowHeight="14.5" x14ac:dyDescent="0.35"/>
  <sheetData>
    <row r="2" spans="1:1" x14ac:dyDescent="0.35">
      <c r="A2" t="s">
        <v>155</v>
      </c>
    </row>
    <row r="3" spans="1:1" x14ac:dyDescent="0.35">
      <c r="A3" t="s">
        <v>156</v>
      </c>
    </row>
    <row r="4" spans="1:1" x14ac:dyDescent="0.35">
      <c r="A4" t="s">
        <v>157</v>
      </c>
    </row>
    <row r="5" spans="1:1" x14ac:dyDescent="0.35">
      <c r="A5" t="s">
        <v>158</v>
      </c>
    </row>
    <row r="7" spans="1:1" x14ac:dyDescent="0.35">
      <c r="A7" t="s">
        <v>159</v>
      </c>
    </row>
    <row r="8" spans="1:1" x14ac:dyDescent="0.35">
      <c r="A8" t="s">
        <v>155</v>
      </c>
    </row>
    <row r="9" spans="1:1" x14ac:dyDescent="0.35">
      <c r="A9" t="s">
        <v>160</v>
      </c>
    </row>
    <row r="10" spans="1:1" x14ac:dyDescent="0.35">
      <c r="A10" t="s">
        <v>157</v>
      </c>
    </row>
    <row r="11" spans="1:1" x14ac:dyDescent="0.35">
      <c r="A11" t="s">
        <v>158</v>
      </c>
    </row>
    <row r="13" spans="1:1" x14ac:dyDescent="0.35">
      <c r="A13" t="s">
        <v>161</v>
      </c>
    </row>
    <row r="15" spans="1:1" x14ac:dyDescent="0.35">
      <c r="A15" t="s">
        <v>155</v>
      </c>
    </row>
    <row r="16" spans="1:1" x14ac:dyDescent="0.35">
      <c r="A16" t="s">
        <v>162</v>
      </c>
    </row>
    <row r="17" spans="1:1" x14ac:dyDescent="0.35">
      <c r="A17" t="s">
        <v>157</v>
      </c>
    </row>
    <row r="18" spans="1:1" x14ac:dyDescent="0.35">
      <c r="A18" t="s">
        <v>163</v>
      </c>
    </row>
    <row r="20" spans="1:1" x14ac:dyDescent="0.35">
      <c r="A20" t="s">
        <v>164</v>
      </c>
    </row>
    <row r="21" spans="1:1" x14ac:dyDescent="0.35">
      <c r="A21" t="s">
        <v>165</v>
      </c>
    </row>
    <row r="22" spans="1:1" x14ac:dyDescent="0.35">
      <c r="A22" t="s">
        <v>166</v>
      </c>
    </row>
    <row r="23" spans="1:1" x14ac:dyDescent="0.35">
      <c r="A23" t="s">
        <v>167</v>
      </c>
    </row>
    <row r="24" spans="1:1" x14ac:dyDescent="0.35">
      <c r="A24" t="s">
        <v>168</v>
      </c>
    </row>
    <row r="26" spans="1:1" x14ac:dyDescent="0.35">
      <c r="A26" s="4" t="s">
        <v>138</v>
      </c>
    </row>
    <row r="27" spans="1:1" x14ac:dyDescent="0.35">
      <c r="A27" t="s">
        <v>109</v>
      </c>
    </row>
    <row r="28" spans="1:1" x14ac:dyDescent="0.35">
      <c r="A28" t="s">
        <v>110</v>
      </c>
    </row>
    <row r="29" spans="1:1" x14ac:dyDescent="0.35">
      <c r="A29" t="s">
        <v>111</v>
      </c>
    </row>
    <row r="30" spans="1:1" x14ac:dyDescent="0.35">
      <c r="A30" t="s">
        <v>112</v>
      </c>
    </row>
    <row r="31" spans="1:1" x14ac:dyDescent="0.35">
      <c r="A31" t="s">
        <v>113</v>
      </c>
    </row>
    <row r="32" spans="1:1" x14ac:dyDescent="0.35">
      <c r="A32" t="s">
        <v>114</v>
      </c>
    </row>
    <row r="33" spans="1:1" x14ac:dyDescent="0.35">
      <c r="A33" t="s">
        <v>115</v>
      </c>
    </row>
    <row r="34" spans="1:1" x14ac:dyDescent="0.35">
      <c r="A34" t="s">
        <v>116</v>
      </c>
    </row>
    <row r="35" spans="1:1" x14ac:dyDescent="0.35">
      <c r="A35" t="s">
        <v>117</v>
      </c>
    </row>
    <row r="36" spans="1:1" x14ac:dyDescent="0.35">
      <c r="A36" t="s">
        <v>118</v>
      </c>
    </row>
    <row r="37" spans="1:1" x14ac:dyDescent="0.35">
      <c r="A37" t="s">
        <v>119</v>
      </c>
    </row>
    <row r="38" spans="1:1" x14ac:dyDescent="0.35">
      <c r="A38" t="s">
        <v>120</v>
      </c>
    </row>
    <row r="39" spans="1:1" x14ac:dyDescent="0.35">
      <c r="A39" t="s">
        <v>121</v>
      </c>
    </row>
    <row r="40" spans="1:1" x14ac:dyDescent="0.35">
      <c r="A40" t="s">
        <v>122</v>
      </c>
    </row>
    <row r="41" spans="1:1" x14ac:dyDescent="0.35">
      <c r="A41" t="s">
        <v>123</v>
      </c>
    </row>
    <row r="42" spans="1:1" x14ac:dyDescent="0.35">
      <c r="A42" t="s">
        <v>124</v>
      </c>
    </row>
    <row r="43" spans="1:1" x14ac:dyDescent="0.35">
      <c r="A43" t="s">
        <v>125</v>
      </c>
    </row>
    <row r="44" spans="1:1" x14ac:dyDescent="0.35">
      <c r="A44" t="s">
        <v>126</v>
      </c>
    </row>
    <row r="45" spans="1:1" x14ac:dyDescent="0.35">
      <c r="A45" t="s">
        <v>127</v>
      </c>
    </row>
    <row r="46" spans="1:1" x14ac:dyDescent="0.35">
      <c r="A46" t="s">
        <v>128</v>
      </c>
    </row>
    <row r="47" spans="1:1" x14ac:dyDescent="0.35">
      <c r="A47" t="s">
        <v>129</v>
      </c>
    </row>
    <row r="48" spans="1:1" x14ac:dyDescent="0.35">
      <c r="A48" t="s">
        <v>130</v>
      </c>
    </row>
    <row r="49" spans="1:1" x14ac:dyDescent="0.35">
      <c r="A49" t="s">
        <v>131</v>
      </c>
    </row>
    <row r="50" spans="1:1" x14ac:dyDescent="0.35">
      <c r="A50" t="s">
        <v>132</v>
      </c>
    </row>
    <row r="51" spans="1:1" x14ac:dyDescent="0.35">
      <c r="A51" t="s">
        <v>133</v>
      </c>
    </row>
    <row r="52" spans="1:1" x14ac:dyDescent="0.35">
      <c r="A52" t="s">
        <v>134</v>
      </c>
    </row>
    <row r="53" spans="1:1" x14ac:dyDescent="0.35">
      <c r="A53" t="s">
        <v>135</v>
      </c>
    </row>
    <row r="54" spans="1:1" x14ac:dyDescent="0.35">
      <c r="A54" t="s">
        <v>136</v>
      </c>
    </row>
    <row r="55" spans="1:1" x14ac:dyDescent="0.35">
      <c r="A55" t="s">
        <v>137</v>
      </c>
    </row>
    <row r="57" spans="1:1" x14ac:dyDescent="0.35">
      <c r="A57" t="s">
        <v>140</v>
      </c>
    </row>
    <row r="58" spans="1:1" x14ac:dyDescent="0.35">
      <c r="A58" t="s">
        <v>139</v>
      </c>
    </row>
    <row r="60" spans="1:1" x14ac:dyDescent="0.35">
      <c r="A60" t="s">
        <v>141</v>
      </c>
    </row>
    <row r="61" spans="1:1" x14ac:dyDescent="0.35">
      <c r="A61" t="s">
        <v>142</v>
      </c>
    </row>
    <row r="63" spans="1:1" x14ac:dyDescent="0.35">
      <c r="A63" t="s">
        <v>170</v>
      </c>
    </row>
    <row r="65" spans="1:1" x14ac:dyDescent="0.35">
      <c r="A65" t="s">
        <v>165</v>
      </c>
    </row>
    <row r="66" spans="1:1" x14ac:dyDescent="0.35">
      <c r="A66" t="s">
        <v>204</v>
      </c>
    </row>
    <row r="67" spans="1:1" x14ac:dyDescent="0.35">
      <c r="A67" t="s">
        <v>207</v>
      </c>
    </row>
    <row r="68" spans="1:1" x14ac:dyDescent="0.35">
      <c r="A68" t="s">
        <v>206</v>
      </c>
    </row>
    <row r="69" spans="1:1" x14ac:dyDescent="0.35">
      <c r="A69" t="s">
        <v>208</v>
      </c>
    </row>
    <row r="72" spans="1:1" x14ac:dyDescent="0.35">
      <c r="A72" t="s">
        <v>6</v>
      </c>
    </row>
    <row r="74" spans="1:1" x14ac:dyDescent="0.35">
      <c r="A74" t="s">
        <v>165</v>
      </c>
    </row>
    <row r="75" spans="1:1" x14ac:dyDescent="0.35">
      <c r="A75" t="s">
        <v>204</v>
      </c>
    </row>
    <row r="76" spans="1:1" x14ac:dyDescent="0.35">
      <c r="A76" t="s">
        <v>205</v>
      </c>
    </row>
    <row r="77" spans="1:1" x14ac:dyDescent="0.35">
      <c r="A77" t="s">
        <v>206</v>
      </c>
    </row>
    <row r="78" spans="1:1" x14ac:dyDescent="0.35">
      <c r="A78" t="s">
        <v>209</v>
      </c>
    </row>
    <row r="79" spans="1:1" x14ac:dyDescent="0.35">
      <c r="A79" t="s">
        <v>184</v>
      </c>
    </row>
    <row r="81" spans="1:2" x14ac:dyDescent="0.35">
      <c r="A81">
        <v>382270</v>
      </c>
      <c r="B81" t="s">
        <v>256</v>
      </c>
    </row>
    <row r="82" spans="1:2" x14ac:dyDescent="0.35">
      <c r="A82">
        <v>382270</v>
      </c>
      <c r="B82" t="s">
        <v>257</v>
      </c>
    </row>
    <row r="84" spans="1:2" x14ac:dyDescent="0.35">
      <c r="A84">
        <v>6623</v>
      </c>
      <c r="B84" t="s">
        <v>258</v>
      </c>
    </row>
    <row r="86" spans="1:2" x14ac:dyDescent="0.35">
      <c r="A86" t="s">
        <v>259</v>
      </c>
    </row>
    <row r="88" spans="1:2" x14ac:dyDescent="0.35">
      <c r="A88" t="s">
        <v>260</v>
      </c>
    </row>
    <row r="89" spans="1:2" x14ac:dyDescent="0.35">
      <c r="A89" t="s">
        <v>261</v>
      </c>
    </row>
    <row r="90" spans="1:2" x14ac:dyDescent="0.35">
      <c r="A90" t="s">
        <v>262</v>
      </c>
    </row>
    <row r="91" spans="1:2" x14ac:dyDescent="0.35">
      <c r="A91" t="s">
        <v>264</v>
      </c>
    </row>
    <row r="92" spans="1:2" x14ac:dyDescent="0.35">
      <c r="A92" t="s">
        <v>265</v>
      </c>
    </row>
    <row r="93" spans="1:2" x14ac:dyDescent="0.35">
      <c r="A93" t="s">
        <v>265</v>
      </c>
    </row>
    <row r="94" spans="1:2" x14ac:dyDescent="0.35">
      <c r="A94" t="s">
        <v>266</v>
      </c>
    </row>
    <row r="95" spans="1:2" x14ac:dyDescent="0.35">
      <c r="A95" t="s">
        <v>267</v>
      </c>
    </row>
    <row r="96" spans="1:2" x14ac:dyDescent="0.35">
      <c r="A96" t="s">
        <v>271</v>
      </c>
    </row>
    <row r="98" spans="1:1" x14ac:dyDescent="0.35">
      <c r="A98" t="s">
        <v>269</v>
      </c>
    </row>
    <row r="99" spans="1:1" x14ac:dyDescent="0.35">
      <c r="A99" t="s">
        <v>263</v>
      </c>
    </row>
    <row r="100" spans="1:1" x14ac:dyDescent="0.35">
      <c r="A100" t="s">
        <v>268</v>
      </c>
    </row>
    <row r="102" spans="1:1" x14ac:dyDescent="0.35">
      <c r="A102" t="s">
        <v>270</v>
      </c>
    </row>
    <row r="104" spans="1:1" x14ac:dyDescent="0.35">
      <c r="A104" t="s">
        <v>274</v>
      </c>
    </row>
    <row r="106" spans="1:1" x14ac:dyDescent="0.35">
      <c r="A106" t="s">
        <v>275</v>
      </c>
    </row>
    <row r="107" spans="1:1" x14ac:dyDescent="0.35">
      <c r="A107" t="s">
        <v>86</v>
      </c>
    </row>
    <row r="108" spans="1:1" x14ac:dyDescent="0.35">
      <c r="A108" t="s">
        <v>276</v>
      </c>
    </row>
    <row r="109" spans="1:1" x14ac:dyDescent="0.35">
      <c r="A109" t="s">
        <v>277</v>
      </c>
    </row>
    <row r="111" spans="1:1" x14ac:dyDescent="0.35">
      <c r="A111" t="s">
        <v>278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31A1-F474-400A-AF86-DE7D229C2A7B}">
  <dimension ref="A2:R43"/>
  <sheetViews>
    <sheetView topLeftCell="A50" workbookViewId="0">
      <selection activeCell="R68" sqref="R68"/>
    </sheetView>
  </sheetViews>
  <sheetFormatPr defaultRowHeight="14.5" x14ac:dyDescent="0.35"/>
  <sheetData>
    <row r="2" spans="1:1" x14ac:dyDescent="0.35">
      <c r="A2" t="s">
        <v>173</v>
      </c>
    </row>
    <row r="23" spans="1:18" x14ac:dyDescent="0.35">
      <c r="A23" t="s">
        <v>6</v>
      </c>
    </row>
    <row r="29" spans="1:18" x14ac:dyDescent="0.35">
      <c r="R29" t="s">
        <v>327</v>
      </c>
    </row>
    <row r="30" spans="1:18" x14ac:dyDescent="0.35">
      <c r="R30" t="s">
        <v>328</v>
      </c>
    </row>
    <row r="43" spans="1:1" x14ac:dyDescent="0.35">
      <c r="A43" t="s">
        <v>143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872-6804-4608-A24A-2E315489F5DE}">
  <dimension ref="A2:B23"/>
  <sheetViews>
    <sheetView topLeftCell="A51" workbookViewId="0">
      <selection activeCell="S69" sqref="S69"/>
    </sheetView>
  </sheetViews>
  <sheetFormatPr defaultRowHeight="14.5" x14ac:dyDescent="0.35"/>
  <sheetData>
    <row r="2" spans="1:1" x14ac:dyDescent="0.35">
      <c r="A2" t="s">
        <v>170</v>
      </c>
    </row>
    <row r="23" spans="2:2" x14ac:dyDescent="0.35">
      <c r="B23" t="s">
        <v>176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1BDC-DD94-4729-9D3A-DDD2A7F8BFB9}">
  <dimension ref="A2:A28"/>
  <sheetViews>
    <sheetView topLeftCell="A24" workbookViewId="0">
      <selection activeCell="F42" sqref="F42"/>
    </sheetView>
  </sheetViews>
  <sheetFormatPr defaultRowHeight="14.5" x14ac:dyDescent="0.35"/>
  <sheetData>
    <row r="2" spans="1:1" x14ac:dyDescent="0.35">
      <c r="A2" t="s">
        <v>170</v>
      </c>
    </row>
    <row r="4" spans="1:1" x14ac:dyDescent="0.35">
      <c r="A4" t="s">
        <v>181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10" spans="1:1" x14ac:dyDescent="0.35">
      <c r="A10" t="s">
        <v>6</v>
      </c>
    </row>
    <row r="12" spans="1:1" x14ac:dyDescent="0.35">
      <c r="A12" t="s">
        <v>182</v>
      </c>
    </row>
    <row r="13" spans="1:1" x14ac:dyDescent="0.35">
      <c r="A13" t="s">
        <v>183</v>
      </c>
    </row>
    <row r="15" spans="1:1" x14ac:dyDescent="0.35">
      <c r="A15" t="s">
        <v>274</v>
      </c>
    </row>
    <row r="16" spans="1:1" x14ac:dyDescent="0.35">
      <c r="A16" t="s">
        <v>223</v>
      </c>
    </row>
    <row r="17" spans="1:1" x14ac:dyDescent="0.35">
      <c r="A17" t="s">
        <v>224</v>
      </c>
    </row>
    <row r="18" spans="1:1" x14ac:dyDescent="0.35">
      <c r="A18" t="s">
        <v>225</v>
      </c>
    </row>
    <row r="20" spans="1:1" x14ac:dyDescent="0.35">
      <c r="A20" t="s">
        <v>236</v>
      </c>
    </row>
    <row r="21" spans="1:1" x14ac:dyDescent="0.35">
      <c r="A21">
        <v>16224581</v>
      </c>
    </row>
    <row r="22" spans="1:1" x14ac:dyDescent="0.35">
      <c r="A22">
        <v>16224148</v>
      </c>
    </row>
    <row r="23" spans="1:1" x14ac:dyDescent="0.35">
      <c r="A23">
        <v>16223964</v>
      </c>
    </row>
    <row r="24" spans="1:1" x14ac:dyDescent="0.35">
      <c r="A24">
        <v>16223964</v>
      </c>
    </row>
    <row r="25" spans="1:1" x14ac:dyDescent="0.35">
      <c r="A25">
        <v>16224253</v>
      </c>
    </row>
    <row r="26" spans="1:1" x14ac:dyDescent="0.35">
      <c r="A26">
        <v>16220824</v>
      </c>
    </row>
    <row r="27" spans="1:1" x14ac:dyDescent="0.35">
      <c r="A27">
        <v>16223742</v>
      </c>
    </row>
    <row r="28" spans="1:1" x14ac:dyDescent="0.35">
      <c r="A28">
        <v>16220847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F476-A71B-49EE-A6CD-AA9C42847BEC}">
  <dimension ref="A2:A45"/>
  <sheetViews>
    <sheetView topLeftCell="A2" workbookViewId="0">
      <selection activeCell="K2" sqref="K2"/>
    </sheetView>
  </sheetViews>
  <sheetFormatPr defaultRowHeight="14.5" x14ac:dyDescent="0.35"/>
  <sheetData>
    <row r="2" spans="1:1" x14ac:dyDescent="0.35">
      <c r="A2" t="s">
        <v>170</v>
      </c>
    </row>
    <row r="24" spans="1:1" x14ac:dyDescent="0.35">
      <c r="A24" t="s">
        <v>6</v>
      </c>
    </row>
    <row r="45" spans="1:1" x14ac:dyDescent="0.35">
      <c r="A45" t="s">
        <v>226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830D-C6E5-4662-8F42-57A2FDD3D700}">
  <dimension ref="A2:A19"/>
  <sheetViews>
    <sheetView topLeftCell="A11" workbookViewId="0">
      <selection activeCell="F26" sqref="F26"/>
    </sheetView>
  </sheetViews>
  <sheetFormatPr defaultRowHeight="14.5" x14ac:dyDescent="0.35"/>
  <sheetData>
    <row r="2" spans="1:1" x14ac:dyDescent="0.35">
      <c r="A2" t="s">
        <v>170</v>
      </c>
    </row>
    <row r="4" spans="1:1" x14ac:dyDescent="0.35">
      <c r="A4" t="s">
        <v>228</v>
      </c>
    </row>
    <row r="6" spans="1:1" x14ac:dyDescent="0.35">
      <c r="A6" t="s">
        <v>229</v>
      </c>
    </row>
    <row r="7" spans="1:1" x14ac:dyDescent="0.35">
      <c r="A7" t="s">
        <v>230</v>
      </c>
    </row>
    <row r="8" spans="1:1" x14ac:dyDescent="0.35">
      <c r="A8" t="s">
        <v>231</v>
      </c>
    </row>
    <row r="12" spans="1:1" x14ac:dyDescent="0.35">
      <c r="A12" t="s">
        <v>6</v>
      </c>
    </row>
    <row r="14" spans="1:1" x14ac:dyDescent="0.35">
      <c r="A14" t="s">
        <v>232</v>
      </c>
    </row>
    <row r="16" spans="1:1" x14ac:dyDescent="0.35">
      <c r="A16" t="s">
        <v>233</v>
      </c>
    </row>
    <row r="18" spans="1:1" x14ac:dyDescent="0.35">
      <c r="A18" t="s">
        <v>234</v>
      </c>
    </row>
    <row r="19" spans="1:1" x14ac:dyDescent="0.35">
      <c r="A19" t="s">
        <v>235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85AF-DBBE-4269-9817-84DADBB60320}">
  <dimension ref="A2:C45"/>
  <sheetViews>
    <sheetView topLeftCell="A18" workbookViewId="0">
      <selection activeCell="D18" sqref="D18"/>
    </sheetView>
  </sheetViews>
  <sheetFormatPr defaultRowHeight="14.5" x14ac:dyDescent="0.35"/>
  <sheetData>
    <row r="2" spans="1:3" x14ac:dyDescent="0.35">
      <c r="A2" t="s">
        <v>238</v>
      </c>
    </row>
    <row r="3" spans="1:3" x14ac:dyDescent="0.35">
      <c r="A3" t="s">
        <v>170</v>
      </c>
    </row>
    <row r="5" spans="1:3" x14ac:dyDescent="0.35">
      <c r="A5" t="s">
        <v>247</v>
      </c>
    </row>
    <row r="6" spans="1:3" x14ac:dyDescent="0.35">
      <c r="A6" t="s">
        <v>248</v>
      </c>
    </row>
    <row r="7" spans="1:3" x14ac:dyDescent="0.35">
      <c r="A7" t="s">
        <v>249</v>
      </c>
    </row>
    <row r="8" spans="1:3" x14ac:dyDescent="0.35">
      <c r="A8" t="s">
        <v>250</v>
      </c>
    </row>
    <row r="9" spans="1:3" x14ac:dyDescent="0.35">
      <c r="A9" t="s">
        <v>251</v>
      </c>
    </row>
    <row r="11" spans="1:3" x14ac:dyDescent="0.35">
      <c r="A11">
        <f>-- 67470741</f>
        <v>67470741</v>
      </c>
      <c r="B11" t="s">
        <v>252</v>
      </c>
      <c r="C11" t="s">
        <v>253</v>
      </c>
    </row>
    <row r="12" spans="1:3" x14ac:dyDescent="0.35">
      <c r="A12">
        <f>-- 67470741</f>
        <v>67470741</v>
      </c>
      <c r="B12" t="s">
        <v>254</v>
      </c>
      <c r="C12" t="s">
        <v>253</v>
      </c>
    </row>
    <row r="14" spans="1:3" x14ac:dyDescent="0.35">
      <c r="A14" t="s">
        <v>6</v>
      </c>
    </row>
    <row r="16" spans="1:3" x14ac:dyDescent="0.35">
      <c r="A16" t="s">
        <v>247</v>
      </c>
    </row>
    <row r="17" spans="1:1" x14ac:dyDescent="0.35">
      <c r="A17" t="s">
        <v>248</v>
      </c>
    </row>
    <row r="18" spans="1:1" x14ac:dyDescent="0.35">
      <c r="A18" t="s">
        <v>255</v>
      </c>
    </row>
    <row r="19" spans="1:1" x14ac:dyDescent="0.35">
      <c r="A19" t="s">
        <v>250</v>
      </c>
    </row>
    <row r="20" spans="1:1" x14ac:dyDescent="0.35">
      <c r="A20" t="s">
        <v>251</v>
      </c>
    </row>
    <row r="29" spans="1:1" x14ac:dyDescent="0.35">
      <c r="A29" t="s">
        <v>274</v>
      </c>
    </row>
    <row r="31" spans="1:1" x14ac:dyDescent="0.35">
      <c r="A31" t="s">
        <v>86</v>
      </c>
    </row>
    <row r="32" spans="1:1" x14ac:dyDescent="0.35">
      <c r="A32" t="s">
        <v>240</v>
      </c>
    </row>
    <row r="34" spans="1:1" x14ac:dyDescent="0.35">
      <c r="A34" t="s">
        <v>241</v>
      </c>
    </row>
    <row r="36" spans="1:1" x14ac:dyDescent="0.35">
      <c r="A36" t="s">
        <v>242</v>
      </c>
    </row>
    <row r="37" spans="1:1" x14ac:dyDescent="0.35">
      <c r="A37" t="s">
        <v>86</v>
      </c>
    </row>
    <row r="38" spans="1:1" x14ac:dyDescent="0.35">
      <c r="A38" t="s">
        <v>246</v>
      </c>
    </row>
    <row r="41" spans="1:1" x14ac:dyDescent="0.35">
      <c r="A41" t="s">
        <v>243</v>
      </c>
    </row>
    <row r="43" spans="1:1" x14ac:dyDescent="0.35">
      <c r="A43" t="s">
        <v>239</v>
      </c>
    </row>
    <row r="44" spans="1:1" x14ac:dyDescent="0.35">
      <c r="A44" t="s">
        <v>244</v>
      </c>
    </row>
    <row r="45" spans="1:1" x14ac:dyDescent="0.35">
      <c r="A45" t="s">
        <v>245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CD5A-2329-4F24-961D-3C2F9BC62A40}">
  <dimension ref="A2:A25"/>
  <sheetViews>
    <sheetView topLeftCell="A48" workbookViewId="0">
      <selection activeCell="N66" sqref="N66"/>
    </sheetView>
  </sheetViews>
  <sheetFormatPr defaultRowHeight="14.5" x14ac:dyDescent="0.35"/>
  <sheetData>
    <row r="2" spans="1:1" x14ac:dyDescent="0.35">
      <c r="A2" t="s">
        <v>170</v>
      </c>
    </row>
    <row r="25" spans="1:1" x14ac:dyDescent="0.35">
      <c r="A25" t="s">
        <v>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5FF1-2474-46C9-8096-86A8BC63943D}">
  <dimension ref="A3:D56"/>
  <sheetViews>
    <sheetView topLeftCell="A44" workbookViewId="0">
      <selection activeCell="K61" sqref="K61"/>
    </sheetView>
  </sheetViews>
  <sheetFormatPr defaultRowHeight="14.5" x14ac:dyDescent="0.35"/>
  <cols>
    <col min="1" max="1" width="22.90625" customWidth="1"/>
    <col min="2" max="2" width="13.6328125" customWidth="1"/>
    <col min="3" max="3" width="18.36328125" customWidth="1"/>
  </cols>
  <sheetData>
    <row r="3" spans="1:1" x14ac:dyDescent="0.35">
      <c r="A3" t="s">
        <v>170</v>
      </c>
    </row>
    <row r="23" spans="1:1" x14ac:dyDescent="0.35">
      <c r="A23" t="s">
        <v>6</v>
      </c>
    </row>
    <row r="36" spans="1:2" x14ac:dyDescent="0.35">
      <c r="A36" t="s">
        <v>288</v>
      </c>
    </row>
    <row r="43" spans="1:2" x14ac:dyDescent="0.35">
      <c r="A43">
        <v>2086435</v>
      </c>
      <c r="B43" t="s">
        <v>289</v>
      </c>
    </row>
    <row r="44" spans="1:2" x14ac:dyDescent="0.35">
      <c r="A44">
        <v>2086435</v>
      </c>
      <c r="B44" t="s">
        <v>290</v>
      </c>
    </row>
    <row r="47" spans="1:2" x14ac:dyDescent="0.35">
      <c r="A47" t="s">
        <v>274</v>
      </c>
    </row>
    <row r="49" spans="1:4" x14ac:dyDescent="0.35">
      <c r="A49" t="s">
        <v>291</v>
      </c>
    </row>
    <row r="53" spans="1:4" ht="29" x14ac:dyDescent="0.35">
      <c r="A53" s="5" t="s">
        <v>286</v>
      </c>
      <c r="C53" s="18">
        <v>98708521</v>
      </c>
      <c r="D53" t="s">
        <v>169</v>
      </c>
    </row>
    <row r="54" spans="1:4" x14ac:dyDescent="0.35">
      <c r="A54" t="s">
        <v>287</v>
      </c>
      <c r="C54">
        <v>3765</v>
      </c>
    </row>
    <row r="56" spans="1:4" x14ac:dyDescent="0.35">
      <c r="A56" t="s">
        <v>284</v>
      </c>
      <c r="C56">
        <f>C53+C54</f>
        <v>98712286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workbookViewId="0">
      <selection activeCell="H1" sqref="H1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16</v>
      </c>
    </row>
    <row r="12" spans="1:1" x14ac:dyDescent="0.35">
      <c r="A12" t="s">
        <v>9</v>
      </c>
    </row>
    <row r="13" spans="1:1" x14ac:dyDescent="0.35">
      <c r="A13" t="s">
        <v>20</v>
      </c>
    </row>
    <row r="14" spans="1:1" x14ac:dyDescent="0.35">
      <c r="A14" t="s">
        <v>21</v>
      </c>
    </row>
    <row r="15" spans="1:1" x14ac:dyDescent="0.35">
      <c r="A15" t="s">
        <v>22</v>
      </c>
    </row>
    <row r="16" spans="1:1" x14ac:dyDescent="0.35">
      <c r="A16" t="s">
        <v>23</v>
      </c>
    </row>
    <row r="17" spans="1:1" x14ac:dyDescent="0.35">
      <c r="A17" t="s">
        <v>16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2" spans="1:1" x14ac:dyDescent="0.35">
      <c r="A22" t="s">
        <v>27</v>
      </c>
    </row>
    <row r="23" spans="1:1" x14ac:dyDescent="0.35">
      <c r="A23" t="s">
        <v>16</v>
      </c>
    </row>
    <row r="25" spans="1:1" x14ac:dyDescent="0.35">
      <c r="A25" t="s">
        <v>28</v>
      </c>
    </row>
    <row r="26" spans="1:1" x14ac:dyDescent="0.35">
      <c r="A26" t="s">
        <v>29</v>
      </c>
    </row>
    <row r="27" spans="1:1" x14ac:dyDescent="0.35">
      <c r="A27" t="s">
        <v>30</v>
      </c>
    </row>
    <row r="28" spans="1:1" x14ac:dyDescent="0.35">
      <c r="A28" t="s">
        <v>16</v>
      </c>
    </row>
    <row r="30" spans="1:1" x14ac:dyDescent="0.35">
      <c r="A30" t="s">
        <v>31</v>
      </c>
    </row>
    <row r="32" spans="1:1" x14ac:dyDescent="0.35">
      <c r="A32" t="s">
        <v>28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16</v>
      </c>
    </row>
    <row r="37" spans="1:1" x14ac:dyDescent="0.35">
      <c r="A37" t="s">
        <v>34</v>
      </c>
    </row>
    <row r="38" spans="1:1" x14ac:dyDescent="0.35">
      <c r="A38" t="s">
        <v>35</v>
      </c>
    </row>
    <row r="39" spans="1:1" x14ac:dyDescent="0.35">
      <c r="A39" t="s">
        <v>33</v>
      </c>
    </row>
    <row r="40" spans="1:1" x14ac:dyDescent="0.35">
      <c r="A40" t="s">
        <v>16</v>
      </c>
    </row>
    <row r="42" spans="1:1" x14ac:dyDescent="0.35">
      <c r="A42" t="s">
        <v>10</v>
      </c>
    </row>
    <row r="44" spans="1:1" x14ac:dyDescent="0.35">
      <c r="A44" t="s">
        <v>28</v>
      </c>
    </row>
    <row r="45" spans="1:1" x14ac:dyDescent="0.35">
      <c r="A45" t="s">
        <v>36</v>
      </c>
    </row>
    <row r="46" spans="1:1" x14ac:dyDescent="0.35">
      <c r="A46" t="s">
        <v>37</v>
      </c>
    </row>
    <row r="47" spans="1:1" x14ac:dyDescent="0.35">
      <c r="A47" t="s">
        <v>16</v>
      </c>
    </row>
    <row r="50" spans="1:1" x14ac:dyDescent="0.35">
      <c r="A50" s="22" t="s">
        <v>293</v>
      </c>
    </row>
    <row r="51" spans="1:1" x14ac:dyDescent="0.35">
      <c r="A51" s="22" t="s">
        <v>294</v>
      </c>
    </row>
    <row r="52" spans="1:1" x14ac:dyDescent="0.35">
      <c r="A52" s="22" t="s">
        <v>295</v>
      </c>
    </row>
    <row r="53" spans="1:1" x14ac:dyDescent="0.35">
      <c r="A53" s="22" t="s">
        <v>296</v>
      </c>
    </row>
    <row r="54" spans="1:1" x14ac:dyDescent="0.35">
      <c r="A54" s="22" t="s">
        <v>297</v>
      </c>
    </row>
    <row r="55" spans="1:1" x14ac:dyDescent="0.35">
      <c r="A55" s="22" t="s">
        <v>294</v>
      </c>
    </row>
    <row r="56" spans="1:1" x14ac:dyDescent="0.35">
      <c r="A56" s="22" t="s">
        <v>298</v>
      </c>
    </row>
    <row r="57" spans="1:1" x14ac:dyDescent="0.35">
      <c r="A57" s="22" t="s">
        <v>296</v>
      </c>
    </row>
    <row r="58" spans="1:1" x14ac:dyDescent="0.35">
      <c r="A58" s="22" t="s">
        <v>299</v>
      </c>
    </row>
    <row r="59" spans="1:1" x14ac:dyDescent="0.35">
      <c r="A59" s="22" t="s">
        <v>294</v>
      </c>
    </row>
    <row r="60" spans="1:1" x14ac:dyDescent="0.35">
      <c r="A60" s="22" t="s">
        <v>300</v>
      </c>
    </row>
    <row r="61" spans="1:1" x14ac:dyDescent="0.35">
      <c r="A61" s="22" t="s">
        <v>296</v>
      </c>
    </row>
    <row r="62" spans="1:1" x14ac:dyDescent="0.35">
      <c r="A62" s="22" t="s">
        <v>301</v>
      </c>
    </row>
    <row r="63" spans="1:1" x14ac:dyDescent="0.35">
      <c r="A63" s="22" t="s">
        <v>294</v>
      </c>
    </row>
    <row r="64" spans="1:1" x14ac:dyDescent="0.35">
      <c r="A64" s="22" t="s">
        <v>302</v>
      </c>
    </row>
    <row r="65" spans="1:1" x14ac:dyDescent="0.35">
      <c r="A65" s="22" t="s">
        <v>296</v>
      </c>
    </row>
    <row r="66" spans="1:1" x14ac:dyDescent="0.35">
      <c r="A66" s="22" t="s">
        <v>303</v>
      </c>
    </row>
    <row r="67" spans="1:1" x14ac:dyDescent="0.35">
      <c r="A67" s="22" t="s">
        <v>304</v>
      </c>
    </row>
    <row r="68" spans="1:1" x14ac:dyDescent="0.35">
      <c r="A68" s="22" t="s">
        <v>305</v>
      </c>
    </row>
    <row r="69" spans="1:1" x14ac:dyDescent="0.35">
      <c r="A69" s="22" t="s">
        <v>306</v>
      </c>
    </row>
    <row r="70" spans="1:1" x14ac:dyDescent="0.35">
      <c r="A70" s="22" t="s">
        <v>307</v>
      </c>
    </row>
    <row r="71" spans="1:1" x14ac:dyDescent="0.35">
      <c r="A71" s="22" t="s">
        <v>308</v>
      </c>
    </row>
    <row r="72" spans="1:1" x14ac:dyDescent="0.35">
      <c r="A72" s="22" t="s">
        <v>309</v>
      </c>
    </row>
    <row r="73" spans="1:1" x14ac:dyDescent="0.35">
      <c r="A73" s="22" t="s">
        <v>310</v>
      </c>
    </row>
    <row r="74" spans="1:1" x14ac:dyDescent="0.35">
      <c r="A74" s="22" t="s">
        <v>311</v>
      </c>
    </row>
    <row r="75" spans="1:1" x14ac:dyDescent="0.35">
      <c r="A75" s="22" t="s">
        <v>312</v>
      </c>
    </row>
    <row r="76" spans="1:1" x14ac:dyDescent="0.35">
      <c r="A76" s="22" t="s">
        <v>313</v>
      </c>
    </row>
    <row r="77" spans="1:1" x14ac:dyDescent="0.35">
      <c r="A77" s="22" t="s">
        <v>314</v>
      </c>
    </row>
    <row r="78" spans="1:1" x14ac:dyDescent="0.35">
      <c r="A78" s="22" t="s">
        <v>296</v>
      </c>
    </row>
    <row r="79" spans="1:1" x14ac:dyDescent="0.35">
      <c r="A79" s="22" t="s">
        <v>315</v>
      </c>
    </row>
    <row r="80" spans="1:1" x14ac:dyDescent="0.35">
      <c r="A80" s="22" t="s">
        <v>316</v>
      </c>
    </row>
    <row r="81" spans="1:1" x14ac:dyDescent="0.35">
      <c r="A81" s="22" t="s">
        <v>317</v>
      </c>
    </row>
    <row r="82" spans="1:1" x14ac:dyDescent="0.35">
      <c r="A82" s="22" t="s">
        <v>318</v>
      </c>
    </row>
    <row r="83" spans="1:1" x14ac:dyDescent="0.35">
      <c r="A83" s="22" t="s">
        <v>319</v>
      </c>
    </row>
    <row r="84" spans="1:1" x14ac:dyDescent="0.35">
      <c r="A84" s="22" t="s">
        <v>320</v>
      </c>
    </row>
    <row r="85" spans="1:1" x14ac:dyDescent="0.35">
      <c r="A85" s="22" t="s">
        <v>319</v>
      </c>
    </row>
    <row r="86" spans="1:1" x14ac:dyDescent="0.35">
      <c r="A86" s="22" t="s">
        <v>296</v>
      </c>
    </row>
    <row r="87" spans="1:1" x14ac:dyDescent="0.35">
      <c r="A87" s="22" t="s">
        <v>296</v>
      </c>
    </row>
    <row r="88" spans="1:1" x14ac:dyDescent="0.35">
      <c r="A88" s="22" t="s">
        <v>321</v>
      </c>
    </row>
    <row r="89" spans="1:1" x14ac:dyDescent="0.35">
      <c r="A89" s="22" t="s">
        <v>322</v>
      </c>
    </row>
    <row r="90" spans="1:1" x14ac:dyDescent="0.35">
      <c r="A90" s="22" t="s">
        <v>323</v>
      </c>
    </row>
    <row r="91" spans="1:1" x14ac:dyDescent="0.35">
      <c r="A91" s="22" t="s">
        <v>296</v>
      </c>
    </row>
    <row r="92" spans="1:1" x14ac:dyDescent="0.35">
      <c r="A92" s="22" t="s">
        <v>324</v>
      </c>
    </row>
    <row r="93" spans="1:1" x14ac:dyDescent="0.35">
      <c r="A93" s="22" t="s">
        <v>325</v>
      </c>
    </row>
    <row r="94" spans="1:1" x14ac:dyDescent="0.35">
      <c r="A94" s="22" t="s">
        <v>326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D3D6-808E-445F-8611-D2F58ED57139}">
  <dimension ref="F2:N21"/>
  <sheetViews>
    <sheetView tabSelected="1" topLeftCell="F9" workbookViewId="0">
      <selection activeCell="I11" sqref="I11"/>
    </sheetView>
  </sheetViews>
  <sheetFormatPr defaultRowHeight="14.5" x14ac:dyDescent="0.35"/>
  <cols>
    <col min="6" max="6" width="27.54296875" customWidth="1"/>
    <col min="8" max="8" width="18.08984375" customWidth="1"/>
    <col min="9" max="9" width="27.08984375" customWidth="1"/>
    <col min="10" max="10" width="35.81640625" customWidth="1"/>
    <col min="11" max="11" width="34.81640625" style="15" customWidth="1"/>
    <col min="12" max="12" width="74.36328125" style="15" customWidth="1"/>
    <col min="13" max="13" width="70.1796875" style="15" bestFit="1" customWidth="1"/>
    <col min="14" max="14" width="74.54296875" style="15" bestFit="1" customWidth="1"/>
  </cols>
  <sheetData>
    <row r="2" spans="6:14" ht="15" thickBot="1" x14ac:dyDescent="0.4"/>
    <row r="3" spans="6:14" ht="87.5" thickBot="1" x14ac:dyDescent="0.4">
      <c r="F3" s="6" t="s">
        <v>192</v>
      </c>
      <c r="G3" s="7" t="s">
        <v>193</v>
      </c>
      <c r="H3" s="7" t="s">
        <v>194</v>
      </c>
      <c r="I3" s="7" t="s">
        <v>195</v>
      </c>
      <c r="J3" s="13" t="s">
        <v>196</v>
      </c>
      <c r="K3" s="16" t="s">
        <v>272</v>
      </c>
      <c r="L3" s="23" t="s">
        <v>347</v>
      </c>
      <c r="M3" s="23" t="s">
        <v>274</v>
      </c>
    </row>
    <row r="4" spans="6:14" ht="189" thickBot="1" x14ac:dyDescent="0.4">
      <c r="F4" s="25" t="s">
        <v>197</v>
      </c>
      <c r="G4" s="26" t="s">
        <v>198</v>
      </c>
      <c r="H4" s="26" t="s">
        <v>199</v>
      </c>
      <c r="I4" s="26" t="s">
        <v>343</v>
      </c>
      <c r="J4" s="27" t="s">
        <v>344</v>
      </c>
      <c r="K4" s="28" t="s">
        <v>345</v>
      </c>
      <c r="L4" s="28" t="s">
        <v>346</v>
      </c>
      <c r="M4" s="28" t="s">
        <v>348</v>
      </c>
      <c r="N4" s="28"/>
    </row>
    <row r="5" spans="6:14" ht="102" thickBot="1" x14ac:dyDescent="0.4">
      <c r="F5" s="8" t="s">
        <v>200</v>
      </c>
      <c r="G5" s="9" t="s">
        <v>198</v>
      </c>
      <c r="H5" s="9" t="s">
        <v>199</v>
      </c>
      <c r="I5" s="9" t="s">
        <v>333</v>
      </c>
      <c r="J5" s="14" t="s">
        <v>227</v>
      </c>
      <c r="K5" s="17" t="s">
        <v>332</v>
      </c>
      <c r="L5" s="17" t="s">
        <v>331</v>
      </c>
    </row>
    <row r="6" spans="6:14" ht="334" thickBot="1" x14ac:dyDescent="0.4">
      <c r="F6" s="8" t="s">
        <v>201</v>
      </c>
      <c r="G6" s="9" t="s">
        <v>198</v>
      </c>
      <c r="H6" s="9" t="s">
        <v>199</v>
      </c>
      <c r="I6" s="9" t="s">
        <v>349</v>
      </c>
      <c r="J6" s="14" t="s">
        <v>351</v>
      </c>
      <c r="K6" s="24" t="s">
        <v>350</v>
      </c>
      <c r="L6" s="29" t="s">
        <v>353</v>
      </c>
      <c r="M6" s="24" t="s">
        <v>352</v>
      </c>
      <c r="N6" s="17"/>
    </row>
    <row r="7" spans="6:14" ht="203.5" thickBot="1" x14ac:dyDescent="0.4">
      <c r="F7" s="8" t="s">
        <v>202</v>
      </c>
      <c r="G7" s="9" t="s">
        <v>198</v>
      </c>
      <c r="H7" s="9" t="s">
        <v>199</v>
      </c>
      <c r="I7" s="9" t="s">
        <v>354</v>
      </c>
      <c r="J7" s="14" t="s">
        <v>357</v>
      </c>
      <c r="K7" s="17" t="s">
        <v>355</v>
      </c>
      <c r="L7" s="17" t="s">
        <v>334</v>
      </c>
      <c r="M7" s="17" t="s">
        <v>336</v>
      </c>
      <c r="N7" s="17" t="s">
        <v>335</v>
      </c>
    </row>
    <row r="8" spans="6:14" ht="319.5" thickBot="1" x14ac:dyDescent="0.4">
      <c r="F8" s="8" t="s">
        <v>203</v>
      </c>
      <c r="G8" s="9" t="s">
        <v>198</v>
      </c>
      <c r="H8" s="9" t="s">
        <v>199</v>
      </c>
      <c r="I8" s="9" t="s">
        <v>359</v>
      </c>
      <c r="J8" s="14" t="s">
        <v>360</v>
      </c>
      <c r="K8" s="24" t="s">
        <v>356</v>
      </c>
      <c r="L8" s="29" t="s">
        <v>358</v>
      </c>
      <c r="M8" s="16" t="s">
        <v>330</v>
      </c>
    </row>
    <row r="9" spans="6:14" ht="44" thickBot="1" x14ac:dyDescent="0.4">
      <c r="F9" s="8" t="s">
        <v>210</v>
      </c>
      <c r="G9" s="9" t="s">
        <v>198</v>
      </c>
      <c r="H9" s="9" t="s">
        <v>199</v>
      </c>
      <c r="I9" s="9" t="s">
        <v>211</v>
      </c>
      <c r="J9" s="14" t="s">
        <v>104</v>
      </c>
      <c r="K9" s="15" t="s">
        <v>273</v>
      </c>
    </row>
    <row r="10" spans="6:14" ht="29.5" thickBot="1" x14ac:dyDescent="0.4">
      <c r="F10" s="8" t="s">
        <v>212</v>
      </c>
      <c r="G10" s="9" t="s">
        <v>198</v>
      </c>
      <c r="H10" s="9" t="s">
        <v>217</v>
      </c>
      <c r="I10" s="9"/>
      <c r="J10" s="14" t="s">
        <v>218</v>
      </c>
    </row>
    <row r="11" spans="6:14" ht="247" thickBot="1" x14ac:dyDescent="0.4">
      <c r="F11" s="8" t="s">
        <v>213</v>
      </c>
      <c r="G11" s="9" t="s">
        <v>198</v>
      </c>
      <c r="H11" s="9" t="s">
        <v>217</v>
      </c>
      <c r="I11" s="9"/>
      <c r="J11" s="14"/>
      <c r="K11" s="29" t="s">
        <v>367</v>
      </c>
      <c r="M11" s="29" t="s">
        <v>366</v>
      </c>
      <c r="N11" s="15" t="s">
        <v>337</v>
      </c>
    </row>
    <row r="12" spans="6:14" ht="29.5" thickBot="1" x14ac:dyDescent="0.4">
      <c r="F12" s="8" t="s">
        <v>214</v>
      </c>
      <c r="G12" s="9" t="s">
        <v>198</v>
      </c>
      <c r="H12" s="9" t="s">
        <v>199</v>
      </c>
      <c r="I12" s="9" t="s">
        <v>215</v>
      </c>
      <c r="J12" s="14" t="s">
        <v>216</v>
      </c>
      <c r="K12" s="15" t="s">
        <v>292</v>
      </c>
    </row>
    <row r="13" spans="6:14" ht="174.5" thickBot="1" x14ac:dyDescent="0.4">
      <c r="F13" s="8" t="s">
        <v>219</v>
      </c>
      <c r="G13" s="9" t="s">
        <v>198</v>
      </c>
      <c r="H13" s="9" t="s">
        <v>199</v>
      </c>
      <c r="I13" s="11" t="s">
        <v>365</v>
      </c>
      <c r="J13" s="14" t="s">
        <v>339</v>
      </c>
      <c r="K13" s="17" t="s">
        <v>340</v>
      </c>
      <c r="L13" s="17" t="s">
        <v>341</v>
      </c>
      <c r="M13" s="17" t="s">
        <v>338</v>
      </c>
    </row>
    <row r="14" spans="6:14" ht="130.5" x14ac:dyDescent="0.35">
      <c r="F14" s="19" t="s">
        <v>220</v>
      </c>
      <c r="G14" s="12" t="s">
        <v>198</v>
      </c>
      <c r="H14" s="12" t="s">
        <v>199</v>
      </c>
      <c r="I14" s="12" t="s">
        <v>364</v>
      </c>
      <c r="J14" s="20" t="s">
        <v>362</v>
      </c>
      <c r="K14" s="21" t="s">
        <v>361</v>
      </c>
      <c r="L14" s="17" t="s">
        <v>363</v>
      </c>
      <c r="M14" s="17" t="s">
        <v>342</v>
      </c>
    </row>
    <row r="15" spans="6:14" x14ac:dyDescent="0.35">
      <c r="F15" s="15"/>
      <c r="G15" s="15"/>
      <c r="H15" s="15"/>
      <c r="I15" s="15"/>
      <c r="J15" s="15"/>
    </row>
    <row r="16" spans="6:14" x14ac:dyDescent="0.35">
      <c r="F16" s="15"/>
      <c r="G16" s="15"/>
      <c r="H16" s="15"/>
      <c r="I16" s="15"/>
      <c r="J16" s="15"/>
    </row>
    <row r="17" spans="6:10" x14ac:dyDescent="0.35">
      <c r="F17" s="15"/>
      <c r="G17" s="15"/>
      <c r="H17" s="15"/>
      <c r="I17" s="15"/>
      <c r="J17" s="15"/>
    </row>
    <row r="18" spans="6:10" x14ac:dyDescent="0.35">
      <c r="F18" s="15"/>
      <c r="G18" s="15"/>
      <c r="H18" s="15"/>
      <c r="I18" s="15"/>
      <c r="J18" s="15"/>
    </row>
    <row r="19" spans="6:10" x14ac:dyDescent="0.35">
      <c r="F19" s="15"/>
      <c r="G19" s="15"/>
      <c r="H19" s="15"/>
      <c r="I19" s="15"/>
      <c r="J19" s="15"/>
    </row>
    <row r="20" spans="6:10" x14ac:dyDescent="0.35">
      <c r="F20" s="15"/>
      <c r="G20" s="15"/>
      <c r="H20" s="15"/>
      <c r="I20" s="15"/>
      <c r="J20" s="15"/>
    </row>
    <row r="21" spans="6:10" x14ac:dyDescent="0.35">
      <c r="F21" s="15"/>
      <c r="G21" s="15"/>
      <c r="H21" s="15"/>
      <c r="I21" s="15"/>
      <c r="J21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C14" sqref="C14"/>
    </sheetView>
  </sheetViews>
  <sheetFormatPr defaultRowHeight="14.5" x14ac:dyDescent="0.35"/>
  <cols>
    <col min="1" max="1" width="24.7265625" bestFit="1" customWidth="1"/>
    <col min="3" max="3" width="17.26953125" bestFit="1" customWidth="1"/>
    <col min="4" max="4" width="17.453125" bestFit="1" customWidth="1"/>
    <col min="5" max="5" width="35.453125" bestFit="1" customWidth="1"/>
    <col min="6" max="6" width="11.54296875" bestFit="1" customWidth="1"/>
    <col min="7" max="7" width="14.1796875" bestFit="1" customWidth="1"/>
  </cols>
  <sheetData>
    <row r="1" spans="1:7" x14ac:dyDescent="0.35">
      <c r="A1" t="s">
        <v>38</v>
      </c>
      <c r="B1" t="s">
        <v>1</v>
      </c>
      <c r="C1" t="s">
        <v>2</v>
      </c>
      <c r="D1" t="s">
        <v>3</v>
      </c>
      <c r="E1" t="s">
        <v>39</v>
      </c>
      <c r="F1" t="s">
        <v>6</v>
      </c>
      <c r="G1" t="s">
        <v>40</v>
      </c>
    </row>
    <row r="2" spans="1:7" x14ac:dyDescent="0.35">
      <c r="A2" t="s">
        <v>41</v>
      </c>
      <c r="B2" s="2">
        <v>45069</v>
      </c>
      <c r="C2">
        <v>452</v>
      </c>
      <c r="D2">
        <v>552888</v>
      </c>
      <c r="E2" t="s">
        <v>8</v>
      </c>
      <c r="F2">
        <f t="shared" ref="F2:F11" si="0">D2-C2</f>
        <v>552436</v>
      </c>
    </row>
    <row r="3" spans="1:7" x14ac:dyDescent="0.35">
      <c r="A3" t="s">
        <v>42</v>
      </c>
      <c r="B3" s="2">
        <v>45069</v>
      </c>
      <c r="C3">
        <v>683</v>
      </c>
      <c r="D3">
        <v>397</v>
      </c>
      <c r="E3" t="s">
        <v>8</v>
      </c>
      <c r="F3">
        <f t="shared" si="0"/>
        <v>-286</v>
      </c>
    </row>
    <row r="4" spans="1:7" x14ac:dyDescent="0.35">
      <c r="A4" t="s">
        <v>43</v>
      </c>
      <c r="B4" s="2">
        <v>45069</v>
      </c>
      <c r="C4">
        <v>81771</v>
      </c>
      <c r="D4">
        <v>81776</v>
      </c>
      <c r="E4" t="s">
        <v>8</v>
      </c>
      <c r="F4">
        <f t="shared" si="0"/>
        <v>5</v>
      </c>
    </row>
    <row r="5" spans="1:7" x14ac:dyDescent="0.35">
      <c r="A5" t="s">
        <v>44</v>
      </c>
      <c r="B5" s="2">
        <v>45069</v>
      </c>
      <c r="E5" t="s">
        <v>8</v>
      </c>
      <c r="F5">
        <f t="shared" si="0"/>
        <v>0</v>
      </c>
    </row>
    <row r="6" spans="1:7" x14ac:dyDescent="0.35">
      <c r="A6" t="s">
        <v>45</v>
      </c>
      <c r="B6" s="2"/>
      <c r="C6">
        <v>1256103</v>
      </c>
      <c r="D6">
        <v>1630197</v>
      </c>
      <c r="E6" t="s">
        <v>8</v>
      </c>
      <c r="F6">
        <f t="shared" si="0"/>
        <v>374094</v>
      </c>
    </row>
    <row r="7" spans="1:7" x14ac:dyDescent="0.35">
      <c r="A7" t="s">
        <v>46</v>
      </c>
      <c r="B7" s="2">
        <v>45069</v>
      </c>
      <c r="C7">
        <v>19</v>
      </c>
      <c r="D7">
        <v>19</v>
      </c>
      <c r="E7" t="s">
        <v>8</v>
      </c>
      <c r="F7">
        <f t="shared" si="0"/>
        <v>0</v>
      </c>
    </row>
    <row r="8" spans="1:7" x14ac:dyDescent="0.35">
      <c r="A8" t="s">
        <v>47</v>
      </c>
      <c r="B8" s="2"/>
      <c r="C8">
        <v>46414</v>
      </c>
      <c r="D8">
        <v>46419</v>
      </c>
      <c r="E8" t="s">
        <v>8</v>
      </c>
      <c r="F8">
        <f t="shared" si="0"/>
        <v>5</v>
      </c>
      <c r="G8" t="s">
        <v>48</v>
      </c>
    </row>
    <row r="9" spans="1:7" x14ac:dyDescent="0.35">
      <c r="A9" t="s">
        <v>49</v>
      </c>
      <c r="B9" s="2"/>
      <c r="C9">
        <v>228</v>
      </c>
      <c r="D9">
        <v>228</v>
      </c>
      <c r="E9" t="s">
        <v>8</v>
      </c>
      <c r="F9">
        <f t="shared" si="0"/>
        <v>0</v>
      </c>
      <c r="G9" t="s">
        <v>48</v>
      </c>
    </row>
    <row r="10" spans="1:7" x14ac:dyDescent="0.35">
      <c r="A10" t="s">
        <v>50</v>
      </c>
      <c r="B10" s="2"/>
      <c r="C10">
        <v>568300</v>
      </c>
      <c r="D10">
        <v>568300</v>
      </c>
      <c r="E10" t="s">
        <v>8</v>
      </c>
      <c r="F10">
        <f t="shared" si="0"/>
        <v>0</v>
      </c>
      <c r="G10" t="s">
        <v>48</v>
      </c>
    </row>
    <row r="11" spans="1:7" x14ac:dyDescent="0.35">
      <c r="A11" t="s">
        <v>51</v>
      </c>
      <c r="B11" s="2"/>
      <c r="C11">
        <v>0</v>
      </c>
      <c r="D11">
        <v>15</v>
      </c>
      <c r="E11" t="s">
        <v>8</v>
      </c>
      <c r="F11">
        <f t="shared" si="0"/>
        <v>15</v>
      </c>
      <c r="G1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3"/>
  <sheetViews>
    <sheetView topLeftCell="A69" workbookViewId="0">
      <selection activeCell="F86" sqref="F86"/>
    </sheetView>
  </sheetViews>
  <sheetFormatPr defaultRowHeight="14.5" x14ac:dyDescent="0.35"/>
  <sheetData>
    <row r="1" spans="1:1" x14ac:dyDescent="0.35">
      <c r="A1" t="s">
        <v>41</v>
      </c>
    </row>
    <row r="3" spans="1:1" x14ac:dyDescent="0.35">
      <c r="A3" t="s">
        <v>52</v>
      </c>
    </row>
    <row r="4" spans="1:1" x14ac:dyDescent="0.35">
      <c r="A4" t="s">
        <v>53</v>
      </c>
    </row>
    <row r="5" spans="1:1" x14ac:dyDescent="0.35">
      <c r="A5" t="s">
        <v>54</v>
      </c>
    </row>
    <row r="6" spans="1:1" x14ac:dyDescent="0.35">
      <c r="A6" t="s">
        <v>55</v>
      </c>
    </row>
    <row r="7" spans="1:1" x14ac:dyDescent="0.35">
      <c r="A7" t="s">
        <v>56</v>
      </c>
    </row>
    <row r="8" spans="1:1" x14ac:dyDescent="0.35">
      <c r="A8" t="s">
        <v>57</v>
      </c>
    </row>
    <row r="9" spans="1:1" x14ac:dyDescent="0.35">
      <c r="A9" t="s">
        <v>58</v>
      </c>
    </row>
    <row r="11" spans="1:1" x14ac:dyDescent="0.35">
      <c r="A11" t="s">
        <v>59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64</v>
      </c>
    </row>
    <row r="17" spans="1:1" x14ac:dyDescent="0.35">
      <c r="A17" t="s">
        <v>65</v>
      </c>
    </row>
    <row r="18" spans="1:1" x14ac:dyDescent="0.35">
      <c r="A18" t="s">
        <v>66</v>
      </c>
    </row>
    <row r="19" spans="1:1" x14ac:dyDescent="0.35">
      <c r="A19" t="s">
        <v>55</v>
      </c>
    </row>
    <row r="20" spans="1:1" x14ac:dyDescent="0.35">
      <c r="A20" t="s">
        <v>67</v>
      </c>
    </row>
    <row r="21" spans="1:1" x14ac:dyDescent="0.35">
      <c r="A21" t="s">
        <v>68</v>
      </c>
    </row>
    <row r="22" spans="1:1" x14ac:dyDescent="0.35">
      <c r="A22" t="s">
        <v>69</v>
      </c>
    </row>
    <row r="24" spans="1:1" x14ac:dyDescent="0.35">
      <c r="A24" t="s">
        <v>59</v>
      </c>
    </row>
    <row r="26" spans="1:1" x14ac:dyDescent="0.35">
      <c r="A26" t="s">
        <v>70</v>
      </c>
    </row>
    <row r="27" spans="1:1" x14ac:dyDescent="0.35">
      <c r="A27" t="s">
        <v>71</v>
      </c>
    </row>
    <row r="29" spans="1:1" x14ac:dyDescent="0.35">
      <c r="A29" t="s">
        <v>43</v>
      </c>
    </row>
    <row r="31" spans="1:1" x14ac:dyDescent="0.35">
      <c r="A31" t="s">
        <v>72</v>
      </c>
    </row>
    <row r="32" spans="1:1" x14ac:dyDescent="0.35">
      <c r="A32" t="s">
        <v>65</v>
      </c>
    </row>
    <row r="33" spans="1:1" x14ac:dyDescent="0.35">
      <c r="A33" t="s">
        <v>73</v>
      </c>
    </row>
    <row r="34" spans="1:1" x14ac:dyDescent="0.35">
      <c r="A34" t="s">
        <v>55</v>
      </c>
    </row>
    <row r="35" spans="1:1" x14ac:dyDescent="0.35">
      <c r="A35" t="s">
        <v>74</v>
      </c>
    </row>
    <row r="36" spans="1:1" x14ac:dyDescent="0.35">
      <c r="A36" t="s">
        <v>75</v>
      </c>
    </row>
    <row r="37" spans="1:1" x14ac:dyDescent="0.35">
      <c r="A37" t="s">
        <v>76</v>
      </c>
    </row>
    <row r="38" spans="1:1" x14ac:dyDescent="0.35">
      <c r="A38" t="s">
        <v>77</v>
      </c>
    </row>
    <row r="39" spans="1:1" x14ac:dyDescent="0.35">
      <c r="A39" t="s">
        <v>55</v>
      </c>
    </row>
    <row r="40" spans="1:1" x14ac:dyDescent="0.35">
      <c r="A40" t="s">
        <v>59</v>
      </c>
    </row>
    <row r="41" spans="1:1" x14ac:dyDescent="0.35">
      <c r="A41" t="s">
        <v>78</v>
      </c>
    </row>
    <row r="42" spans="1:1" x14ac:dyDescent="0.35">
      <c r="A42" t="s">
        <v>79</v>
      </c>
    </row>
    <row r="44" spans="1:1" x14ac:dyDescent="0.35">
      <c r="A44" t="s">
        <v>46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55</v>
      </c>
    </row>
    <row r="50" spans="1:1" x14ac:dyDescent="0.35">
      <c r="A50" t="s">
        <v>83</v>
      </c>
    </row>
    <row r="51" spans="1:1" x14ac:dyDescent="0.35">
      <c r="A51" t="s">
        <v>84</v>
      </c>
    </row>
    <row r="52" spans="1:1" x14ac:dyDescent="0.35">
      <c r="A52" t="s">
        <v>85</v>
      </c>
    </row>
    <row r="53" spans="1:1" x14ac:dyDescent="0.35">
      <c r="A53" t="s">
        <v>86</v>
      </c>
    </row>
    <row r="54" spans="1:1" x14ac:dyDescent="0.35">
      <c r="A54" t="s">
        <v>59</v>
      </c>
    </row>
    <row r="55" spans="1:1" x14ac:dyDescent="0.35">
      <c r="A55" t="s">
        <v>87</v>
      </c>
    </row>
    <row r="56" spans="1:1" x14ac:dyDescent="0.35">
      <c r="A56" t="s">
        <v>88</v>
      </c>
    </row>
    <row r="58" spans="1:1" x14ac:dyDescent="0.35">
      <c r="A58" t="s">
        <v>47</v>
      </c>
    </row>
    <row r="60" spans="1:1" x14ac:dyDescent="0.35">
      <c r="A60" t="s">
        <v>59</v>
      </c>
    </row>
    <row r="62" spans="1:1" x14ac:dyDescent="0.35">
      <c r="A62" t="s">
        <v>89</v>
      </c>
    </row>
    <row r="63" spans="1:1" x14ac:dyDescent="0.35">
      <c r="A63" t="s">
        <v>90</v>
      </c>
    </row>
    <row r="64" spans="1:1" x14ac:dyDescent="0.35">
      <c r="A64" t="s">
        <v>91</v>
      </c>
    </row>
    <row r="65" spans="1:1" x14ac:dyDescent="0.35">
      <c r="A65" t="s">
        <v>92</v>
      </c>
    </row>
    <row r="66" spans="1:1" x14ac:dyDescent="0.35">
      <c r="A66" t="s">
        <v>93</v>
      </c>
    </row>
    <row r="68" spans="1:1" x14ac:dyDescent="0.35">
      <c r="A68" t="s">
        <v>49</v>
      </c>
    </row>
    <row r="69" spans="1:1" x14ac:dyDescent="0.35">
      <c r="A69" t="s">
        <v>55</v>
      </c>
    </row>
    <row r="70" spans="1:1" x14ac:dyDescent="0.35">
      <c r="A70" t="s">
        <v>94</v>
      </c>
    </row>
    <row r="71" spans="1:1" x14ac:dyDescent="0.35">
      <c r="A71" t="s">
        <v>55</v>
      </c>
    </row>
    <row r="72" spans="1:1" x14ac:dyDescent="0.35">
      <c r="A72" t="s">
        <v>95</v>
      </c>
    </row>
    <row r="74" spans="1:1" x14ac:dyDescent="0.35">
      <c r="A74" t="s">
        <v>96</v>
      </c>
    </row>
    <row r="76" spans="1:1" x14ac:dyDescent="0.35">
      <c r="A76" t="s">
        <v>97</v>
      </c>
    </row>
    <row r="77" spans="1:1" x14ac:dyDescent="0.35">
      <c r="A77" t="s">
        <v>55</v>
      </c>
    </row>
    <row r="78" spans="1:1" x14ac:dyDescent="0.35">
      <c r="A78" t="s">
        <v>98</v>
      </c>
    </row>
    <row r="80" spans="1:1" x14ac:dyDescent="0.35">
      <c r="A80" t="s">
        <v>51</v>
      </c>
    </row>
    <row r="82" spans="1:1" x14ac:dyDescent="0.35">
      <c r="A82" t="s">
        <v>99</v>
      </c>
    </row>
    <row r="83" spans="1:1" x14ac:dyDescent="0.35">
      <c r="A83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FCC7-DA13-40E8-ACF1-E79DCCA2DD7A}">
  <dimension ref="A1:H7"/>
  <sheetViews>
    <sheetView workbookViewId="0">
      <selection activeCell="H7" sqref="H7"/>
    </sheetView>
  </sheetViews>
  <sheetFormatPr defaultRowHeight="14.5" x14ac:dyDescent="0.35"/>
  <cols>
    <col min="1" max="1" width="15.1796875" bestFit="1" customWidth="1"/>
    <col min="2" max="2" width="7.08984375" bestFit="1" customWidth="1"/>
    <col min="3" max="3" width="16.1796875" bestFit="1" customWidth="1"/>
    <col min="4" max="4" width="16.36328125" bestFit="1" customWidth="1"/>
    <col min="5" max="5" width="14.7265625" bestFit="1" customWidth="1"/>
    <col min="6" max="6" width="33.08984375" bestFit="1" customWidth="1"/>
    <col min="7" max="7" width="11.81640625" bestFit="1" customWidth="1"/>
    <col min="8" max="8" width="11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102</v>
      </c>
      <c r="F1" t="s">
        <v>103</v>
      </c>
      <c r="G1" t="s">
        <v>6</v>
      </c>
    </row>
    <row r="2" spans="1:8" x14ac:dyDescent="0.35">
      <c r="B2" s="2"/>
      <c r="H2" t="s">
        <v>105</v>
      </c>
    </row>
    <row r="3" spans="1:8" x14ac:dyDescent="0.35">
      <c r="B3" s="2"/>
      <c r="C3" s="3">
        <v>180725933</v>
      </c>
      <c r="D3" s="3">
        <v>289187946</v>
      </c>
      <c r="E3">
        <v>180448653</v>
      </c>
      <c r="F3" t="s">
        <v>104</v>
      </c>
      <c r="G3" s="3">
        <f>D3-E3</f>
        <v>108739293</v>
      </c>
      <c r="H3" s="3" t="s">
        <v>106</v>
      </c>
    </row>
    <row r="4" spans="1:8" x14ac:dyDescent="0.35">
      <c r="B4" s="2"/>
      <c r="G4" s="3"/>
    </row>
    <row r="5" spans="1:8" x14ac:dyDescent="0.35">
      <c r="B5" s="2"/>
      <c r="G5" s="3">
        <f>D3-E3</f>
        <v>108739293</v>
      </c>
      <c r="H5" s="3" t="s">
        <v>171</v>
      </c>
    </row>
    <row r="6" spans="1:8" x14ac:dyDescent="0.35">
      <c r="B6" s="2"/>
      <c r="G6" s="3">
        <f>C3-E3</f>
        <v>277280</v>
      </c>
      <c r="H6" s="3" t="s">
        <v>172</v>
      </c>
    </row>
    <row r="7" spans="1:8" x14ac:dyDescent="0.35">
      <c r="D7" s="3"/>
      <c r="F7" s="3"/>
      <c r="G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B50C-8A10-4A5F-8B53-D1A863F3E96A}">
  <dimension ref="A3:H41"/>
  <sheetViews>
    <sheetView topLeftCell="A25" workbookViewId="0">
      <selection activeCell="C40" sqref="C40"/>
    </sheetView>
  </sheetViews>
  <sheetFormatPr defaultRowHeight="14.5" x14ac:dyDescent="0.35"/>
  <cols>
    <col min="1" max="1" width="39.7265625" customWidth="1"/>
    <col min="3" max="3" width="39.36328125" bestFit="1" customWidth="1"/>
    <col min="4" max="5" width="10.453125" bestFit="1" customWidth="1"/>
  </cols>
  <sheetData>
    <row r="3" spans="1:1" x14ac:dyDescent="0.35">
      <c r="A3" t="s">
        <v>174</v>
      </c>
    </row>
    <row r="5" spans="1:1" ht="409.5" x14ac:dyDescent="0.35">
      <c r="A5" s="5" t="s">
        <v>329</v>
      </c>
    </row>
    <row r="12" spans="1:1" x14ac:dyDescent="0.35">
      <c r="A12" t="s">
        <v>6</v>
      </c>
    </row>
    <row r="14" spans="1:1" x14ac:dyDescent="0.35">
      <c r="A14" t="s">
        <v>174</v>
      </c>
    </row>
    <row r="16" spans="1:1" ht="409.5" x14ac:dyDescent="0.35">
      <c r="A16" s="5" t="s">
        <v>329</v>
      </c>
    </row>
    <row r="21" spans="1:8" x14ac:dyDescent="0.35">
      <c r="A21" t="s">
        <v>279</v>
      </c>
      <c r="B21" t="s">
        <v>252</v>
      </c>
      <c r="C21" t="s">
        <v>253</v>
      </c>
      <c r="H21" s="10" t="s">
        <v>280</v>
      </c>
    </row>
    <row r="22" spans="1:8" x14ac:dyDescent="0.35">
      <c r="A22" t="s">
        <v>279</v>
      </c>
      <c r="B22" t="s">
        <v>254</v>
      </c>
      <c r="C22" t="s">
        <v>253</v>
      </c>
      <c r="H22" s="10">
        <v>180512578</v>
      </c>
    </row>
    <row r="24" spans="1:8" x14ac:dyDescent="0.35">
      <c r="B24" s="10">
        <v>180512578</v>
      </c>
      <c r="C24">
        <v>18979500</v>
      </c>
      <c r="D24">
        <f>C24-B24</f>
        <v>-161533078</v>
      </c>
      <c r="E24">
        <v>28925</v>
      </c>
    </row>
    <row r="26" spans="1:8" x14ac:dyDescent="0.35">
      <c r="A26" t="s">
        <v>274</v>
      </c>
    </row>
    <row r="28" spans="1:8" x14ac:dyDescent="0.35">
      <c r="A28" t="s">
        <v>281</v>
      </c>
    </row>
    <row r="30" spans="1:8" x14ac:dyDescent="0.35">
      <c r="A30" t="s">
        <v>282</v>
      </c>
    </row>
    <row r="31" spans="1:8" x14ac:dyDescent="0.35">
      <c r="A31">
        <v>290615534</v>
      </c>
    </row>
    <row r="32" spans="1:8" x14ac:dyDescent="0.35">
      <c r="A32">
        <v>294665894</v>
      </c>
    </row>
    <row r="33" spans="1:3" x14ac:dyDescent="0.35">
      <c r="A33">
        <v>185036377</v>
      </c>
    </row>
    <row r="34" spans="1:3" x14ac:dyDescent="0.35">
      <c r="A34">
        <v>296126260</v>
      </c>
    </row>
    <row r="36" spans="1:3" x14ac:dyDescent="0.35">
      <c r="A36" t="s">
        <v>283</v>
      </c>
      <c r="C36">
        <v>289251871</v>
      </c>
    </row>
    <row r="37" spans="1:3" ht="29" x14ac:dyDescent="0.35">
      <c r="A37" s="5" t="s">
        <v>286</v>
      </c>
      <c r="C37" s="18">
        <v>180512578</v>
      </c>
    </row>
    <row r="38" spans="1:3" x14ac:dyDescent="0.35">
      <c r="A38" t="s">
        <v>287</v>
      </c>
      <c r="C38">
        <v>277922</v>
      </c>
    </row>
    <row r="40" spans="1:3" x14ac:dyDescent="0.35">
      <c r="A40" t="s">
        <v>284</v>
      </c>
      <c r="C40">
        <f>C37+C38</f>
        <v>180790500</v>
      </c>
    </row>
    <row r="41" spans="1:3" x14ac:dyDescent="0.35">
      <c r="A41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5781-9FB5-444D-B6F3-6E7C6D4C3C0E}">
  <dimension ref="A2:B24"/>
  <sheetViews>
    <sheetView topLeftCell="A45" workbookViewId="0">
      <selection activeCell="B62" sqref="B62"/>
    </sheetView>
  </sheetViews>
  <sheetFormatPr defaultRowHeight="14.5" x14ac:dyDescent="0.35"/>
  <sheetData>
    <row r="2" spans="1:2" x14ac:dyDescent="0.35">
      <c r="A2" t="s">
        <v>173</v>
      </c>
      <c r="B2" s="2"/>
    </row>
    <row r="3" spans="1:2" x14ac:dyDescent="0.35">
      <c r="B3" s="2"/>
    </row>
    <row r="4" spans="1:2" x14ac:dyDescent="0.35">
      <c r="B4" s="2"/>
    </row>
    <row r="5" spans="1:2" x14ac:dyDescent="0.35">
      <c r="B5" s="2"/>
    </row>
    <row r="6" spans="1:2" x14ac:dyDescent="0.35">
      <c r="B6" s="2"/>
    </row>
    <row r="24" spans="1:1" x14ac:dyDescent="0.35">
      <c r="A24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BA1A-5312-4319-A584-DF3906F8CC5E}">
  <dimension ref="A1:A29"/>
  <sheetViews>
    <sheetView workbookViewId="0">
      <selection activeCell="D1" sqref="D1"/>
    </sheetView>
  </sheetViews>
  <sheetFormatPr defaultRowHeight="14.5" x14ac:dyDescent="0.35"/>
  <sheetData>
    <row r="1" spans="1:1" x14ac:dyDescent="0.35">
      <c r="A1" s="4" t="s">
        <v>108</v>
      </c>
    </row>
    <row r="2" spans="1:1" x14ac:dyDescent="0.35">
      <c r="A2" s="4"/>
    </row>
    <row r="3" spans="1:1" x14ac:dyDescent="0.35">
      <c r="A3" s="4" t="s">
        <v>175</v>
      </c>
    </row>
    <row r="4" spans="1:1" x14ac:dyDescent="0.35">
      <c r="A4" s="4"/>
    </row>
    <row r="5" spans="1:1" x14ac:dyDescent="0.35">
      <c r="A5" s="4" t="s">
        <v>185</v>
      </c>
    </row>
    <row r="6" spans="1:1" x14ac:dyDescent="0.35">
      <c r="A6" s="4" t="s">
        <v>177</v>
      </c>
    </row>
    <row r="7" spans="1:1" x14ac:dyDescent="0.35">
      <c r="A7" s="4" t="s">
        <v>186</v>
      </c>
    </row>
    <row r="8" spans="1:1" x14ac:dyDescent="0.35">
      <c r="A8" s="4"/>
    </row>
    <row r="9" spans="1:1" x14ac:dyDescent="0.35">
      <c r="A9" s="4" t="s">
        <v>191</v>
      </c>
    </row>
    <row r="10" spans="1:1" x14ac:dyDescent="0.35">
      <c r="A10" s="4" t="s">
        <v>190</v>
      </c>
    </row>
    <row r="11" spans="1:1" x14ac:dyDescent="0.35">
      <c r="A11" s="4" t="s">
        <v>189</v>
      </c>
    </row>
    <row r="12" spans="1:1" x14ac:dyDescent="0.35">
      <c r="A12" s="4" t="s">
        <v>176</v>
      </c>
    </row>
    <row r="13" spans="1:1" x14ac:dyDescent="0.35">
      <c r="A13" s="4"/>
    </row>
    <row r="14" spans="1:1" x14ac:dyDescent="0.35">
      <c r="A14" s="4" t="s">
        <v>185</v>
      </c>
    </row>
    <row r="15" spans="1:1" x14ac:dyDescent="0.35">
      <c r="A15" s="4" t="s">
        <v>177</v>
      </c>
    </row>
    <row r="16" spans="1:1" x14ac:dyDescent="0.35">
      <c r="A16" s="4" t="s">
        <v>186</v>
      </c>
    </row>
    <row r="17" spans="1:1" x14ac:dyDescent="0.35">
      <c r="A17" s="4"/>
    </row>
    <row r="18" spans="1:1" x14ac:dyDescent="0.35">
      <c r="A18" s="4" t="s">
        <v>187</v>
      </c>
    </row>
    <row r="19" spans="1:1" x14ac:dyDescent="0.35">
      <c r="A19" s="4" t="s">
        <v>188</v>
      </c>
    </row>
    <row r="20" spans="1:1" x14ac:dyDescent="0.35">
      <c r="A20" s="4" t="s">
        <v>189</v>
      </c>
    </row>
    <row r="22" spans="1:1" x14ac:dyDescent="0.35">
      <c r="A22" t="s">
        <v>222</v>
      </c>
    </row>
    <row r="24" spans="1:1" x14ac:dyDescent="0.35">
      <c r="A24" t="s">
        <v>237</v>
      </c>
    </row>
    <row r="25" spans="1:1" x14ac:dyDescent="0.35">
      <c r="A25">
        <v>1021673</v>
      </c>
    </row>
    <row r="26" spans="1:1" x14ac:dyDescent="0.35">
      <c r="A26">
        <v>3676377</v>
      </c>
    </row>
    <row r="27" spans="1:1" x14ac:dyDescent="0.35">
      <c r="A27">
        <v>3295706</v>
      </c>
    </row>
    <row r="28" spans="1:1" x14ac:dyDescent="0.35">
      <c r="A28">
        <v>3295715</v>
      </c>
    </row>
    <row r="29" spans="1:1" x14ac:dyDescent="0.35">
      <c r="A29">
        <v>3295742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201D-3FBB-4062-A42A-ED6FFB2F925E}">
  <dimension ref="B3:B55"/>
  <sheetViews>
    <sheetView topLeftCell="A23" workbookViewId="0">
      <selection activeCell="D23" sqref="D23"/>
    </sheetView>
  </sheetViews>
  <sheetFormatPr defaultRowHeight="14.5" x14ac:dyDescent="0.35"/>
  <sheetData>
    <row r="3" spans="2:2" x14ac:dyDescent="0.35">
      <c r="B3" t="s">
        <v>175</v>
      </c>
    </row>
    <row r="27" spans="2:2" x14ac:dyDescent="0.35">
      <c r="B27" t="s">
        <v>176</v>
      </c>
    </row>
    <row r="49" spans="2:2" x14ac:dyDescent="0.35">
      <c r="B49" t="s">
        <v>221</v>
      </c>
    </row>
    <row r="51" spans="2:2" x14ac:dyDescent="0.35">
      <c r="B51">
        <v>1021673</v>
      </c>
    </row>
    <row r="52" spans="2:2" x14ac:dyDescent="0.35">
      <c r="B52">
        <v>3676377</v>
      </c>
    </row>
    <row r="53" spans="2:2" x14ac:dyDescent="0.35">
      <c r="B53">
        <v>3605810</v>
      </c>
    </row>
    <row r="54" spans="2:2" x14ac:dyDescent="0.35">
      <c r="B54">
        <v>1289980</v>
      </c>
    </row>
    <row r="55" spans="2:2" x14ac:dyDescent="0.35">
      <c r="B55">
        <v>1438184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hyperion</vt:lpstr>
      <vt:lpstr>hyperion_query</vt:lpstr>
      <vt:lpstr>sales_demand_f</vt:lpstr>
      <vt:lpstr>QUERY_DEMAND_F</vt:lpstr>
      <vt:lpstr>SALES INVOICE LINES F</vt:lpstr>
      <vt:lpstr>sales_invoice_query</vt:lpstr>
      <vt:lpstr>sales invoice screen shot</vt:lpstr>
      <vt:lpstr>QUERY</vt:lpstr>
      <vt:lpstr>SCREEN SHOT_W_C_L_D</vt:lpstr>
      <vt:lpstr>w_inventory_location_d</vt:lpstr>
      <vt:lpstr>INVENTORY_QUERY</vt:lpstr>
      <vt:lpstr>INVENTORY_SCREENSHOT</vt:lpstr>
      <vt:lpstr>CUSTOMER_LOCATION_USE_D</vt:lpstr>
      <vt:lpstr>CUST_LOC_USE_D_QUERY</vt:lpstr>
      <vt:lpstr>payment_screen_shot</vt:lpstr>
      <vt:lpstr>payment_query</vt:lpstr>
      <vt:lpstr>w_claims_f</vt:lpstr>
      <vt:lpstr>claimf screen shot</vt:lpstr>
      <vt:lpstr>trade_funds_screenshot</vt:lpstr>
      <vt:lpstr>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Ambika Shyam (Tigeranalytics)</dc:creator>
  <cp:keywords/>
  <dc:description/>
  <cp:lastModifiedBy>Ambika Shyam</cp:lastModifiedBy>
  <cp:revision/>
  <cp:lastPrinted>2023-07-14T08:54:12Z</cp:lastPrinted>
  <dcterms:created xsi:type="dcterms:W3CDTF">2023-06-26T18:12:26Z</dcterms:created>
  <dcterms:modified xsi:type="dcterms:W3CDTF">2023-07-23T11:48:30Z</dcterms:modified>
  <cp:category/>
  <cp:contentStatus/>
</cp:coreProperties>
</file>