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ambika\SBD_PROJECT\Euro_Numerator\"/>
    </mc:Choice>
  </mc:AlternateContent>
  <xr:revisionPtr revIDLastSave="0" documentId="8_{AB548315-2AC1-4500-A1E3-98CF3A5FA536}" xr6:coauthVersionLast="47" xr6:coauthVersionMax="47" xr10:uidLastSave="{00000000-0000-0000-0000-000000000000}"/>
  <bookViews>
    <workbookView xWindow="-110" yWindow="-110" windowWidth="19420" windowHeight="10300" tabRatio="842" activeTab="2" xr2:uid="{FA40C2A3-25B8-4B11-AE46-0D886578C5E8}"/>
  </bookViews>
  <sheets>
    <sheet name="Global-Market Size in Value" sheetId="2" r:id="rId1"/>
    <sheet name="Market Size in Value" sheetId="4" r:id="rId2"/>
    <sheet name="Market Size in Volume" sheetId="3" r:id="rId3"/>
    <sheet name="Channel Data" sheetId="5" r:id="rId4"/>
    <sheet name="Manufacturer Data" sheetId="6" r:id="rId5"/>
    <sheet name="Brand Data" sheetId="7" r:id="rId6"/>
    <sheet name="Growth Trends" sheetId="8" r:id="rId7"/>
    <sheet name="Sources" sheetId="9" r:id="rId8"/>
    <sheet name="Data Metrics - Exchange Rate" sheetId="10" r:id="rId9"/>
    <sheet name="Data Metrics - Inflation" sheetId="11"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5" i="5" l="1"/>
  <c r="H14" i="5"/>
  <c r="H13" i="5"/>
  <c r="H12" i="5"/>
  <c r="H11" i="5"/>
  <c r="H10" i="5"/>
  <c r="H9" i="5"/>
  <c r="H8" i="5"/>
</calcChain>
</file>

<file path=xl/sharedStrings.xml><?xml version="1.0" encoding="utf-8"?>
<sst xmlns="http://schemas.openxmlformats.org/spreadsheetml/2006/main" count="740" uniqueCount="134">
  <si>
    <t>Region</t>
  </si>
  <si>
    <t>Category</t>
  </si>
  <si>
    <t>Subcategory</t>
  </si>
  <si>
    <t>Power Source Type</t>
  </si>
  <si>
    <t>Units</t>
  </si>
  <si>
    <t>Year</t>
  </si>
  <si>
    <t>Market Size</t>
  </si>
  <si>
    <t>Growth % from previous year</t>
  </si>
  <si>
    <t>Country</t>
  </si>
  <si>
    <t>Market Share %</t>
  </si>
  <si>
    <t>Retail/Non-Retail</t>
  </si>
  <si>
    <t>Channel</t>
  </si>
  <si>
    <t>Offline/Online</t>
  </si>
  <si>
    <t>Market Size Unit</t>
  </si>
  <si>
    <t>Ranking</t>
  </si>
  <si>
    <t>Manufacturer Name</t>
  </si>
  <si>
    <t>Manufacturer Share</t>
  </si>
  <si>
    <t>Manufacturer Value</t>
  </si>
  <si>
    <t>Brand Owner</t>
  </si>
  <si>
    <t>Brand Name</t>
  </si>
  <si>
    <t>Brand Share</t>
  </si>
  <si>
    <t>Brand Value</t>
  </si>
  <si>
    <t>Description</t>
  </si>
  <si>
    <t>Local Currency</t>
  </si>
  <si>
    <t>Local Currency for unit USD</t>
  </si>
  <si>
    <t>Unit</t>
  </si>
  <si>
    <t>Inflation %</t>
  </si>
  <si>
    <t>ANZ</t>
  </si>
  <si>
    <t>Power Tools (corded vs cordless vs pneumatic)</t>
  </si>
  <si>
    <t>Drills + Hammer Drills</t>
  </si>
  <si>
    <t>Corded</t>
  </si>
  <si>
    <t>USD million</t>
  </si>
  <si>
    <t>Cordless</t>
  </si>
  <si>
    <t>Pneumatic</t>
  </si>
  <si>
    <t>Rotary Hammers</t>
  </si>
  <si>
    <t>Impact Drivers</t>
  </si>
  <si>
    <t>Australia</t>
  </si>
  <si>
    <t>'000</t>
  </si>
  <si>
    <t>Circular Saws</t>
  </si>
  <si>
    <t>Non-Retailing</t>
  </si>
  <si>
    <t>Offline</t>
  </si>
  <si>
    <t>Retailing</t>
  </si>
  <si>
    <t>Automotive Specialty</t>
  </si>
  <si>
    <t>Direct Selling</t>
  </si>
  <si>
    <t>Grocery and Lifestyle</t>
  </si>
  <si>
    <t>Online</t>
  </si>
  <si>
    <t>Home Improvement</t>
  </si>
  <si>
    <t>Online Pure Play</t>
  </si>
  <si>
    <t>Traditional Trade</t>
  </si>
  <si>
    <t>Manufacturer 1</t>
  </si>
  <si>
    <t>TTi</t>
  </si>
  <si>
    <t>Manufacturer 2</t>
  </si>
  <si>
    <t>Makita Corporation</t>
  </si>
  <si>
    <t>Manufacturer 3</t>
  </si>
  <si>
    <t>BOSCH</t>
  </si>
  <si>
    <t>Manufacturer 4</t>
  </si>
  <si>
    <t>KKR</t>
  </si>
  <si>
    <t>Manufacturer 5</t>
  </si>
  <si>
    <t>StanleyBlack&amp;Decker</t>
  </si>
  <si>
    <t>Others</t>
  </si>
  <si>
    <t/>
  </si>
  <si>
    <t>Brand 1</t>
  </si>
  <si>
    <t>Milwaukee</t>
  </si>
  <si>
    <t>Brand 2</t>
  </si>
  <si>
    <t>Makita</t>
  </si>
  <si>
    <t>Brand 3</t>
  </si>
  <si>
    <t>Brand 4</t>
  </si>
  <si>
    <t>metabo</t>
  </si>
  <si>
    <t>Brand 5</t>
  </si>
  <si>
    <t>DeWalt</t>
  </si>
  <si>
    <t xml:space="preserve">1. The Australian Power Tools market is highly influenced by the level of construction activities followed by the performance of manufacturing as well as mining industry. The decline in growth in all these sectors in 2020 subsequently resulted in a slight dip in growth for power tools, power tool accessories and hand tools by 1%. In addition to this, there was a noticeable decrease in the supply of power tools as products made in China remained very difficult to source including power tool accessories, circular saw blades etc., which resulted in further decline in growth during the period. However, spending on residential construction in Australia continued to increase by 4%, supported by Home Builder programme that forms part of a range of Australian Government initiatives intended to support confidence in the residential construction sector and encourage consumers to proceed with purchases or renovations that may have been delayed due to uncertainty around the effects of the COVID-19 pandemic.
2. The Gardening tools industry benefitted from increased DIY activity during the lockdown, which led consumers to spend more time in their gardens. The DIY and trade sectors boomed because people had nothing else to do but fix up their homes and gardens during lockdown. This was accompanied by increase in e-commerce share as consumers were not able to visit home improvement retail stores during the lockdown. This growth is especially significant in the outdoor power equipment category as approximately 65%-70% of the market is DIY focused.
3. Demand in the industrial and power tool space may also start to decline particularly as tradies opt for quality tool products so they have reliability on-site. In recent years, there has been shift in consumer perception of power tools by tradies who are now preferring quality tools that saves their time as well as enables high performance. This can lead to a low turnaround of tool purchases throughout the year in the forecast period, resulting in lower growth rates.
4. In the power tools market, an obvious key trend towards Lithium-ion batteries continues, with users preferring the light weight and enhanced run-time over Ni-Cd technology. This has led to an increase in popularity of cordless tools, with cordless drills occupying 56% of total drills in the Australian market, which is similar to North American and European Markets, reflecting both high incomes in Australia as well as a large consumer market. Cordless power tool products becoming more popular can also be established from the fact that new power tool accessories are also being launched to meet cordless requirements with new products made lighter and having the ability to cut cleaner and faster so they can improve the power tool’s performance. The growth of pneumatic power tools is expected to remain lower than the cordless tools, as a consequence of cessation of automobile manufacturing in the country. </t>
  </si>
  <si>
    <t>Brazil</t>
  </si>
  <si>
    <t xml:space="preserve">1. Demand for power tools picked up from 2020, boosted by a strengthening of the country's construction and manufacturing sector, especially motor vehicles. In the forecast period, while civil construction is booming but with large constructions, which many times work with modularized components and requires less power tools.
2. Electric tools will continue to comprise the majority of demand. Cordless electric tool are expected to gain share; however, penetration of high-value tools will remain limited when compared to high-income nations. There is also a movement towards lighter and cordless drills with lighting for small home repairs. The same logic could be applied to other power tools more used at home. Also, there is an increasing demand for complete toolboxes (with products inside), vacuum (growing a lot and competing with pressure washers in some cases).
3. E-Commerce grew before pandemic, but not as much. In 2020 it grew quite significantly. To continue developing the online channel it is essential to have a strong visualization in the website, produce content on how to use it and DYI tasks and to enhance the payment options and delivery fees. Many retailers had to upload in 2020 videos on how to install and use products, in addition to more technical information. </t>
  </si>
  <si>
    <t>Chile</t>
  </si>
  <si>
    <t xml:space="preserve">1. Construction sector in Chile is booming, after an initial slowdown during the pandemic, it showed signs of incipient recovery to the end of 2020 and to 2021 the activity of the sector is expected to grow 12.8% Y-o-Y. Growing from a very small base in the region, the tools sector recorded significant growth in most of the subcategories, especially reflected in the import of cordless variant even at the expense of corded and pneumatic tools. 
2. While channels selling the selected goods were considered critical and did not close during the Covid pandemic, sales suffered during the second and third quarter of 2020. Many industrial sectors, such as construction stopped, and retail sales were low due to uncertainty and economic scenario. However, fourth quarter of the year was a whole different story; the pandemic yielded  terrain and liquidity injected to the economy from the government, resulting in peak sales and stock breaks for many products. The regular first quarter and the outstanding results of results of the fourth quarter spurred high demand. 
3. Chilean market for the selected categories is almost entirely imported. Only a very few hand tools are produced locally, while all other categories are entirely imported. Therefore, the Chilean Market is heavily influenced by international prices and freight costs.
4. Goods shortage, international trade issues and freight costs that have risen between 50% and 300%(depending on conveyance and time of the year), pushed prices to the rise. Mining activity and copper prices as well remained height through 2020. However, at some point distributors had to sacrifice a portion of their margins to cushion the rise on prices and be able to offer final prices that consumers are willing to pay.
5. DIY experienced an upward trend during fourth quarter as people spending more time at home decided to work in improving them. Also, many people who became unemployed during the pandemic, decided to start their own ventures and started demanding tools for their own projects. Tools related to wood working were particularly demanded for those purposes. </t>
  </si>
  <si>
    <t>China</t>
  </si>
  <si>
    <t>1. Since China was the epicenter of COVID-19 virus, their resulting strategy of lockdowns definitely impacted the growth of tools industry during Jan-Mar 2020. After 76 days of the first lockdown, their economy begun to bounce back slowly. Overall, the slowdown in economic growth impacted the sales of power tools (merely 0.6% growth during 2020) and outdoor equipment (-1.3% growth during 2020) as businesses were forced to shut shop and incurred heavy losses. Particularly, sales of saws, sanders, lawn mowers, string trimmers and blowers suffered majorly, but quickly picked up pace of revival post 2020. This can also be attributed to the shutdown of renovation sites which use power tools heavily. Additionally, the pressure on production of chips required for power tools, which was strained by trade wars and pandemic together, also affected the sales of various brands. Whereas, brands like Bosch with their own chip production and other capabilities were better equipped with mitigating drastic impact.
2. Despite strong negative impact of COVID-19, some power tools such as rotary hammers, drills, drivers and reciprocating saws still experienced modest positive growth due to various usage. Firstly, these power tools were heavily used during rescue operations organised for emergency evacuation during flood, landslides and earthquakes in 2020. In the later half of 2020 and during 2021, the infrastructural development in China began to bounce back with new construction sites opening up, which majorly led to positive growth in majority of power tools. 
3. In terms of hand tools, the offline sales surely suffered drastically due to shutdown of shops. Even then, some hand tools like hammers (1.0%) , knives (1.4%), etc. registered minimal growth due to their increase in online sales as retailers readjusted their strategies to mitigate the impact of COVID-19.
4. Outdoor tools are mostly used by businesses because majority of Chinese population don't own lawns/gardens. Their growth (3.0%) has been slow even before the pandemic and suffered drastically even during the pandemic, while registering -1.3% growth in 2020, due to shutdown of businesses. Post pandemic, they are expected to incur slow growth based on their usage and demand unless major developments take place in the economy.</t>
  </si>
  <si>
    <t>France</t>
  </si>
  <si>
    <t xml:space="preserve">1. With the retailing shops being shut during most of 2020, sale of power tools via retail dropped by nearly 7%. Contrarily, non-retailing saw growth of nearly 24%  as the economy recovered with industries such as construction and automotive boosting sales by the end of 2020. 
2. Power tools are likely to grow at a CAGR of 2% over 2019-23, with battery powered tools contributing to more than one-third of the sales. Given the innovative capabilities and the growing DIY culture, the sales of cordless tools with advanced technologies is expected to grow. Pneumatic tools, currently holding around 21% share, are likely to decline in usage; however, they are expected to still remain popular among sectors such automotive industry, driving slow growth. 
3. With the emergent DIY culture, hand tools and power tool accessories have been popular even before 2020. The market is also moving away from planned obsolescence as consumers and brands are increasingly looking at repairable products. This is further expected to boost sales for smaller tools in hand tools and power tools accessories at a forecast CAGR of 1% and 2% respectively over 2019-23. 
4. Outdoor power tools grew by nearly 2% over 2019-20, which mainly contributed to the high performance of specialized stores and the home improvement channel. Home seclusion during 2020 led to increasing time spent on home renovation and gardening activities. Gas powered tools are expected to grow in certain categories such as chain saws in addition to the growing demand for cordless outdoor tools. </t>
  </si>
  <si>
    <t>Germany</t>
  </si>
  <si>
    <t>1. Construction market accounts for highest share of sales of power tools followed by vehicle production and machinery. Construction activities saw a positive growth in 2020 and weren't much impacted by COVID-19. However, vehicle production and manufacturing activities saw a huge decline in growth in 2020 due to the closure of production units. Hence, the overall market size for power tools and power tool accessories remained close to the value in 2019. The growth of both these categories was close to 0.2%.
2. As home seclusion increased during the pandemic, consumers were keen on maintaining their outdoor spaces. This along with the gradual increase in DIY trend, resulted in a positive growth rate of 3.2% in 2020 over 2019 for outdoor equipment. 
3. Cordless power tools, which currently have a share of 41%, are expected to show dynamic growth post 2020 as manufacturing companies are willing to invest more in cutting-edge products like professional-grade cordless tools. Rising DIY culture among consumers is also leading to this dynamic growth as they preferred buying cordless tools due the convenience these tools offered in terms of ease of usage and portability. The growth is expected to be on an increasing trend. 
4. Germany is also a significant market for pneumatic tools. Pneumatic tools, which have a share of 25%, are expected to show larger growths in comparison to corded tools post 2020 as these products are extensively used in motor vehicle industry and the size of this industry is fourth largest for Germany with respect to the world. The growth is expected to be on an increasing trend.</t>
  </si>
  <si>
    <t>India</t>
  </si>
  <si>
    <t>1. Construction being one of the major contributors, power tools, power tool accessories, and hand tool experienced a decline in growth rate in 2020.  Residential construction sector had a negative impact and contracted by almost 15% and the overall construction industry contracted by nearly 12%. Growth rate of power tools is expected to recover in forecast years as construction activities resume and is expected to be a largest driver of power tools market in India. Construction industry is expected to return to a positive growth rate of more than 10% from 2021 onwards. 
2. Stay at home orders in India due to the lockdown imposed in 2020 significantly reduced driving activity. Automobile manufacturing being one of major driver of power tools, power tool accessories, and hand tools had a negative impact as domestic passenger vehicle sales in India declined by nearly 20%.  This also hampered demand for motor vehicle maintenance. Reduction in driving activities continued in 2020 even after the lockdown policies eased. Automobile sales are expected to recover in 2021 post COVID and as driving activity increases, demand for motor vehicle maintenance is also expected to increase leaving a positive impact on power tools, power tool accessories, and hand tools industries.
3. Outdoor power equipment in India is majorly used in business environments as majority of the population in India do not have lawns or gardens. As businesses were closed due to lockdown in 2020 outdoor power equipment in India saw a slow growth which is expected to recover in the forecast years.
4. More than 50% of power tools used in India are corded. Like other developing countries, India holds a strong growth prospect toward cordless electric tools. However, penetration of cordless electric tools remains low where plug in electric tools account for greater share. Investment towards cutting edge products by professionals in India is hampered by limited financial flexibility.</t>
  </si>
  <si>
    <t>Italy</t>
  </si>
  <si>
    <t xml:space="preserve">1. Construction activities and vehicle production saw a decline in growth in 2020 due to impact of pandemic, which subsequently led to a dip in growth for power tools, power tool accessories and hand tools by 2% as these tools were majorly used in such activities. 
2. Increase in home seclusion during the pandemic and growing DIY culture among Italian consumers led to an increase in growth by 3.2% of garden equipment in 2020, as consumers were keen to maintain their outdoor spaces.
3. Cordless electric tools, which currently have a share of 35%, are expected to take over plug-in electric tools as Italy's highly modernized construction and manufacturing activities are expected to rapidly adopt to cordless tools due to the convenience they offer in terms of ease of usage and portability. 
4. Italy will also continue to be a significant market for pneumatic tools. Pneumatic tools, which currently have a share of 31% are expected to show larger growths in comparison to corded tools post 2020 as these products are extensively used in motor vehicle industry and Italy has a high rate of vehicle ownership. </t>
  </si>
  <si>
    <t>Url/link</t>
  </si>
  <si>
    <t>Type of source (Store audits, Expert/trade interviews, Secondary)</t>
  </si>
  <si>
    <t>Bunnings</t>
  </si>
  <si>
    <t>https://www.bunnings.com.au/</t>
  </si>
  <si>
    <t>Store audits</t>
  </si>
  <si>
    <t>Mitre10</t>
  </si>
  <si>
    <t>https://www.mitre10.com.au/</t>
  </si>
  <si>
    <t>Total Tools</t>
  </si>
  <si>
    <t>https://www.totaltools.com.au</t>
  </si>
  <si>
    <t>Home Timber and Hardware</t>
  </si>
  <si>
    <t>https://www.homehardware.com.au</t>
  </si>
  <si>
    <t>Sydney Tools</t>
  </si>
  <si>
    <t>https://sydneytools.com.au</t>
  </si>
  <si>
    <t>Supercheap Auto</t>
  </si>
  <si>
    <t>https://www.supercheapauto.com.au</t>
  </si>
  <si>
    <t>Autobarn</t>
  </si>
  <si>
    <t>https://www.autobarn.com.au/ab/</t>
  </si>
  <si>
    <t>Repco</t>
  </si>
  <si>
    <t>https://www.repco.com.au/en/</t>
  </si>
  <si>
    <t>Bursons</t>
  </si>
  <si>
    <t>https://www.burson.com.au/</t>
  </si>
  <si>
    <t>Blackwoods</t>
  </si>
  <si>
    <t>https://www.blackwoods.com.au</t>
  </si>
  <si>
    <t>Just Tools</t>
  </si>
  <si>
    <t>https://www.justtools.com.au</t>
  </si>
  <si>
    <t>Woolworths</t>
  </si>
  <si>
    <t>https://www.woolworths.com.au</t>
  </si>
  <si>
    <t>Coles</t>
  </si>
  <si>
    <t xml:space="preserve"> https://www.coles.com.au  </t>
  </si>
  <si>
    <t>Big W</t>
  </si>
  <si>
    <t>https://www.bigw.com.au/</t>
  </si>
  <si>
    <t>USD for unit Local Currency</t>
  </si>
  <si>
    <t>AUD</t>
  </si>
  <si>
    <t>BRL</t>
  </si>
  <si>
    <t>CLP</t>
  </si>
  <si>
    <t>CNY</t>
  </si>
  <si>
    <t>EUR</t>
  </si>
  <si>
    <t>INR</t>
  </si>
  <si>
    <t>Mexico</t>
  </si>
  <si>
    <t>MXN</t>
  </si>
  <si>
    <t>Russia</t>
  </si>
  <si>
    <t>RUB</t>
  </si>
  <si>
    <t>South Korea</t>
  </si>
  <si>
    <t>KRW</t>
  </si>
  <si>
    <t>United Kingdom</t>
  </si>
  <si>
    <t>GBP</t>
  </si>
  <si>
    <t>USA</t>
  </si>
  <si>
    <t>USD</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</si>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</sst>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0_-;\-* #,##0.0_-;_-* &quot;-&quot;??_-;_-@_-"/>
    <numFmt numFmtId="166" formatCode="0.0%"/>
  </numFmts>
  <fonts count="10" x14ac:knownFonts="1">
    <font>
      <sz val="11"/>
      <color theme="1"/>
      <name val="Calibri"/>
      <family val="2"/>
    </font>
    <font>
      <b/>
      <sz val="11"/>
      <color rgb="FFFFFFFF"/>
      <name val="Calibri"/>
      <family val="2"/>
    </font>
    <font>
      <sz val="11"/>
      <color theme="1"/>
      <name val="Calibri"/>
      <family val="2"/>
    </font>
    <font>
      <b/>
      <sz val="11"/>
      <color theme="2"/>
      <name val="Calibri"/>
      <family val="2"/>
      <scheme val="minor"/>
    </font>
    <font>
      <sz val="10"/>
      <color theme="1"/>
      <name val="Calibri"/>
      <family val="2"/>
      <scheme val="minor"/>
    </font>
    <font>
      <b/>
      <sz val="11"/>
      <color rgb="FFFFFFFF"/>
      <name val="Calibri"/>
      <family val="2"/>
      <scheme val="minor"/>
    </font>
    <font>
      <sz val="8"/>
      <name val="Calibri"/>
      <family val="2"/>
    </font>
    <font>
      <b/>
      <sz val="11"/>
      <color theme="1"/>
      <name val="Calibri"/>
      <family val="2"/>
      <scheme val="minor"/>
    </font>
    <font>
      <sz val="11"/>
      <color theme="1"/>
      <name val="Calibri"/>
      <family val="2"/>
      <scheme val="minor"/>
    </font>
    <font>
      <b/>
      <sz val="10"/>
      <color rgb="FFFFFFFF"/>
      <name val="Calibri"/>
      <family val="2"/>
      <scheme val="minor"/>
    </font>
  </fonts>
  <fills count="4">
    <fill>
      <patternFill patternType="none"/>
    </fill>
    <fill>
      <patternFill patternType="gray125"/>
    </fill>
    <fill>
      <patternFill patternType="solid">
        <fgColor rgb="FF858274"/>
        <bgColor indexed="64"/>
      </patternFill>
    </fill>
    <fill>
      <patternFill patternType="solid">
        <fgColor rgb="FFEFEEEC"/>
        <bgColor indexed="64"/>
      </patternFill>
    </fill>
  </fills>
  <borders count="3">
    <border>
      <left/>
      <right/>
      <top/>
      <bottom/>
      <diagonal/>
    </border>
    <border>
      <left style="medium">
        <color rgb="FFFFFFFF"/>
      </left>
      <right style="medium">
        <color rgb="FFFFFFFF"/>
      </right>
      <top style="medium">
        <color rgb="FFFFFFFF"/>
      </top>
      <bottom/>
      <diagonal/>
    </border>
    <border>
      <left style="medium">
        <color rgb="FFFFFFFF"/>
      </left>
      <right style="medium">
        <color rgb="FFFFFFFF"/>
      </right>
      <top style="thin">
        <color rgb="FFADABA1"/>
      </top>
      <bottom style="thin">
        <color rgb="FFADABA1"/>
      </bottom>
      <diagonal/>
    </border>
  </borders>
  <cellStyleXfs count="3">
    <xf numFmtId="0" fontId="0" fillId="0" borderId="0"/>
    <xf numFmtId="164" fontId="2" fillId="0" borderId="0" applyFont="0" applyFill="0" applyBorder="0" applyAlignment="0" applyProtection="0"/>
    <xf numFmtId="9" fontId="2" fillId="0" borderId="0" applyFont="0" applyFill="0" applyBorder="0" applyAlignment="0" applyProtection="0"/>
  </cellStyleXfs>
  <cellXfs count="20">
    <xf numFmtId="0" fontId="0" fillId="0" borderId="0" xfId="0"/>
    <xf numFmtId="0" fontId="1" fillId="2" borderId="1" xfId="0" applyFont="1" applyFill="1" applyBorder="1" applyAlignment="1">
      <alignment horizontal="center" vertical="center" wrapText="1"/>
    </xf>
    <xf numFmtId="0" fontId="0" fillId="3" borderId="2" xfId="0" applyFill="1" applyBorder="1"/>
    <xf numFmtId="0" fontId="5" fillId="2" borderId="1" xfId="0" applyFont="1" applyFill="1" applyBorder="1" applyAlignment="1">
      <alignment horizontal="center" vertical="center" wrapText="1"/>
    </xf>
    <xf numFmtId="0" fontId="3" fillId="3" borderId="2" xfId="0" applyFont="1" applyFill="1" applyBorder="1" applyAlignment="1">
      <alignment horizontal="left" vertical="center" wrapText="1"/>
    </xf>
    <xf numFmtId="0" fontId="4" fillId="3" borderId="2" xfId="0" applyFont="1" applyFill="1" applyBorder="1"/>
    <xf numFmtId="1" fontId="4" fillId="3" borderId="2" xfId="1" applyNumberFormat="1" applyFont="1" applyFill="1" applyBorder="1"/>
    <xf numFmtId="165" fontId="4" fillId="3" borderId="2" xfId="1" applyNumberFormat="1" applyFont="1" applyFill="1" applyBorder="1"/>
    <xf numFmtId="166" fontId="4" fillId="3" borderId="2" xfId="2" applyNumberFormat="1" applyFont="1" applyFill="1" applyBorder="1" applyProtection="1"/>
    <xf numFmtId="166" fontId="0" fillId="3" borderId="2" xfId="0" applyNumberFormat="1" applyFill="1" applyBorder="1"/>
    <xf numFmtId="166" fontId="4" fillId="3" borderId="2" xfId="2" applyNumberFormat="1" applyFont="1" applyFill="1" applyBorder="1"/>
    <xf numFmtId="0" fontId="4" fillId="3" borderId="2" xfId="0" applyFont="1" applyFill="1" applyBorder="1" applyProtection="1">
      <protection locked="0"/>
    </xf>
    <xf numFmtId="166" fontId="4" fillId="3" borderId="2" xfId="2" applyNumberFormat="1" applyFont="1" applyFill="1" applyBorder="1" applyProtection="1">
      <protection locked="0"/>
    </xf>
    <xf numFmtId="165" fontId="4" fillId="3" borderId="2" xfId="1" applyNumberFormat="1" applyFont="1" applyFill="1" applyBorder="1" applyProtection="1">
      <protection locked="0"/>
    </xf>
    <xf numFmtId="0" fontId="7" fillId="3" borderId="2" xfId="0" applyFont="1" applyFill="1" applyBorder="1" applyAlignment="1">
      <alignment horizontal="center" vertical="center"/>
    </xf>
    <xf numFmtId="0" fontId="8" fillId="3" borderId="2" xfId="0" applyFont="1" applyFill="1" applyBorder="1" applyAlignment="1">
      <alignment horizontal="left" vertical="center" wrapText="1"/>
    </xf>
    <xf numFmtId="0" fontId="5" fillId="2" borderId="1" xfId="0" applyFont="1" applyFill="1" applyBorder="1" applyAlignment="1" applyProtection="1">
      <alignment horizontal="center" vertical="center" wrapText="1"/>
      <protection hidden="1"/>
    </xf>
    <xf numFmtId="0" fontId="9" fillId="2" borderId="1" xfId="0" applyFont="1" applyFill="1" applyBorder="1" applyAlignment="1">
      <alignment horizontal="center" vertical="center" wrapText="1"/>
    </xf>
    <xf numFmtId="164" fontId="4" fillId="3" borderId="2" xfId="1" applyFont="1" applyFill="1" applyBorder="1"/>
    <xf numFmtId="0" fontId="4" fillId="3" borderId="2" xfId="0" applyFont="1" applyFill="1" applyBorder="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CCEDB-CF10-4149-AB85-52774535F2D5}">
  <dimension ref="A1:H20"/>
  <sheetViews>
    <sheetView workbookViewId="0">
      <selection activeCell="A2" sqref="A2:XFD2"/>
    </sheetView>
  </sheetViews>
  <sheetFormatPr defaultRowHeight="14.5" x14ac:dyDescent="0.35"/>
  <cols>
    <col min="1" max="1" width="7.1796875" bestFit="1" customWidth="1"/>
    <col min="2" max="2" width="38.7265625" bestFit="1" customWidth="1"/>
    <col min="3" max="3" width="18.81640625" bestFit="1" customWidth="1"/>
    <col min="4" max="4" width="18.54296875" customWidth="1"/>
    <col min="5" max="5" width="10.26953125" bestFit="1" customWidth="1"/>
    <col min="6" max="6" width="5" bestFit="1" customWidth="1"/>
    <col min="7" max="7" width="7.453125" bestFit="1" customWidth="1"/>
    <col min="8" max="8" width="8.7265625" bestFit="1" customWidth="1"/>
  </cols>
  <sheetData>
    <row r="1" spans="1:8" ht="58" x14ac:dyDescent="0.35">
      <c r="A1" s="3" t="s">
        <v>0</v>
      </c>
      <c r="B1" s="3" t="s">
        <v>1</v>
      </c>
      <c r="C1" s="3" t="s">
        <v>2</v>
      </c>
      <c r="D1" s="3" t="s">
        <v>3</v>
      </c>
      <c r="E1" s="3" t="s">
        <v>4</v>
      </c>
      <c r="F1" s="3" t="s">
        <v>5</v>
      </c>
      <c r="G1" s="3" t="s">
        <v>6</v>
      </c>
      <c r="H1" s="3" t="s">
        <v>7</v>
      </c>
    </row>
    <row r="2" spans="1:8" x14ac:dyDescent="0.35">
      <c r="A2" s="4"/>
      <c r="B2" s="4"/>
      <c r="C2" s="4"/>
      <c r="D2" s="4"/>
      <c r="E2" s="4"/>
      <c r="F2" s="4"/>
      <c r="G2" s="4"/>
      <c r="H2" s="4"/>
    </row>
    <row r="3" spans="1:8" x14ac:dyDescent="0.35">
      <c r="A3" s="5" t="s">
        <v>27</v>
      </c>
      <c r="B3" s="5" t="s">
        <v>28</v>
      </c>
      <c r="C3" s="5" t="s">
        <v>29</v>
      </c>
      <c r="D3" s="5" t="s">
        <v>30</v>
      </c>
      <c r="E3" s="5" t="s">
        <v>31</v>
      </c>
      <c r="F3" s="6">
        <v>2018</v>
      </c>
      <c r="G3" s="7">
        <v>12</v>
      </c>
      <c r="H3" s="7"/>
    </row>
    <row r="4" spans="1:8" x14ac:dyDescent="0.35">
      <c r="A4" s="5" t="s">
        <v>27</v>
      </c>
      <c r="B4" s="5" t="s">
        <v>28</v>
      </c>
      <c r="C4" s="5" t="s">
        <v>29</v>
      </c>
      <c r="D4" s="5" t="s">
        <v>32</v>
      </c>
      <c r="E4" s="5" t="s">
        <v>31</v>
      </c>
      <c r="F4" s="6">
        <v>2018</v>
      </c>
      <c r="G4" s="7">
        <v>12</v>
      </c>
      <c r="H4" s="7"/>
    </row>
    <row r="5" spans="1:8" x14ac:dyDescent="0.35">
      <c r="A5" s="5" t="s">
        <v>27</v>
      </c>
      <c r="B5" s="5" t="s">
        <v>28</v>
      </c>
      <c r="C5" s="5" t="s">
        <v>29</v>
      </c>
      <c r="D5" s="5" t="s">
        <v>33</v>
      </c>
      <c r="E5" s="5" t="s">
        <v>31</v>
      </c>
      <c r="F5" s="6">
        <v>2018</v>
      </c>
      <c r="G5" s="7">
        <v>12</v>
      </c>
      <c r="H5" s="7"/>
    </row>
    <row r="6" spans="1:8" x14ac:dyDescent="0.35">
      <c r="A6" s="5" t="s">
        <v>27</v>
      </c>
      <c r="B6" s="5" t="s">
        <v>28</v>
      </c>
      <c r="C6" s="5" t="s">
        <v>34</v>
      </c>
      <c r="D6" s="5" t="s">
        <v>30</v>
      </c>
      <c r="E6" s="5" t="s">
        <v>31</v>
      </c>
      <c r="F6" s="6">
        <v>2018</v>
      </c>
      <c r="G6" s="7">
        <v>23</v>
      </c>
      <c r="H6" s="7"/>
    </row>
    <row r="7" spans="1:8" x14ac:dyDescent="0.35">
      <c r="A7" s="5" t="s">
        <v>27</v>
      </c>
      <c r="B7" s="5" t="s">
        <v>28</v>
      </c>
      <c r="C7" s="5" t="s">
        <v>34</v>
      </c>
      <c r="D7" s="5" t="s">
        <v>32</v>
      </c>
      <c r="E7" s="5" t="s">
        <v>31</v>
      </c>
      <c r="F7" s="6">
        <v>2018</v>
      </c>
      <c r="G7" s="7">
        <v>23</v>
      </c>
      <c r="H7" s="7"/>
    </row>
    <row r="8" spans="1:8" x14ac:dyDescent="0.35">
      <c r="A8" s="5" t="s">
        <v>27</v>
      </c>
      <c r="B8" s="5" t="s">
        <v>28</v>
      </c>
      <c r="C8" s="5" t="s">
        <v>34</v>
      </c>
      <c r="D8" s="5" t="s">
        <v>33</v>
      </c>
      <c r="E8" s="5" t="s">
        <v>31</v>
      </c>
      <c r="F8" s="6">
        <v>2018</v>
      </c>
      <c r="G8" s="7">
        <v>23</v>
      </c>
      <c r="H8" s="7"/>
    </row>
    <row r="9" spans="1:8" x14ac:dyDescent="0.35">
      <c r="A9" s="5" t="s">
        <v>27</v>
      </c>
      <c r="B9" s="5" t="s">
        <v>28</v>
      </c>
      <c r="C9" s="5" t="s">
        <v>35</v>
      </c>
      <c r="D9" s="5" t="s">
        <v>30</v>
      </c>
      <c r="E9" s="5" t="s">
        <v>31</v>
      </c>
      <c r="F9" s="6">
        <v>2018</v>
      </c>
      <c r="G9" s="7">
        <v>34</v>
      </c>
      <c r="H9" s="7"/>
    </row>
    <row r="10" spans="1:8" x14ac:dyDescent="0.35">
      <c r="A10" s="5" t="s">
        <v>27</v>
      </c>
      <c r="B10" s="5" t="s">
        <v>28</v>
      </c>
      <c r="C10" s="5" t="s">
        <v>35</v>
      </c>
      <c r="D10" s="5" t="s">
        <v>32</v>
      </c>
      <c r="E10" s="5" t="s">
        <v>31</v>
      </c>
      <c r="F10" s="6">
        <v>2018</v>
      </c>
      <c r="G10" s="7">
        <v>34</v>
      </c>
      <c r="H10" s="7"/>
    </row>
    <row r="11" spans="1:8" x14ac:dyDescent="0.35">
      <c r="A11" s="5" t="s">
        <v>27</v>
      </c>
      <c r="B11" s="5" t="s">
        <v>28</v>
      </c>
      <c r="C11" s="5" t="s">
        <v>35</v>
      </c>
      <c r="D11" s="5" t="s">
        <v>33</v>
      </c>
      <c r="E11" s="5" t="s">
        <v>31</v>
      </c>
      <c r="F11" s="6">
        <v>2018</v>
      </c>
      <c r="G11" s="7">
        <v>34</v>
      </c>
      <c r="H11" s="7"/>
    </row>
    <row r="12" spans="1:8" x14ac:dyDescent="0.35">
      <c r="A12" s="5" t="s">
        <v>27</v>
      </c>
      <c r="B12" s="5" t="s">
        <v>28</v>
      </c>
      <c r="C12" s="5" t="s">
        <v>29</v>
      </c>
      <c r="D12" s="5" t="s">
        <v>30</v>
      </c>
      <c r="E12" s="5" t="s">
        <v>31</v>
      </c>
      <c r="F12" s="6">
        <v>2019</v>
      </c>
      <c r="G12" s="7">
        <v>11</v>
      </c>
      <c r="H12" s="7">
        <v>-2</v>
      </c>
    </row>
    <row r="13" spans="1:8" x14ac:dyDescent="0.35">
      <c r="A13" s="5" t="s">
        <v>27</v>
      </c>
      <c r="B13" s="5" t="s">
        <v>28</v>
      </c>
      <c r="C13" s="5" t="s">
        <v>29</v>
      </c>
      <c r="D13" s="5" t="s">
        <v>32</v>
      </c>
      <c r="E13" s="5" t="s">
        <v>31</v>
      </c>
      <c r="F13" s="6">
        <v>2019</v>
      </c>
      <c r="G13" s="7">
        <v>13</v>
      </c>
      <c r="H13" s="7">
        <v>2</v>
      </c>
    </row>
    <row r="14" spans="1:8" x14ac:dyDescent="0.35">
      <c r="A14" s="5" t="s">
        <v>27</v>
      </c>
      <c r="B14" s="5" t="s">
        <v>28</v>
      </c>
      <c r="C14" s="5" t="s">
        <v>29</v>
      </c>
      <c r="D14" s="5" t="s">
        <v>33</v>
      </c>
      <c r="E14" s="5" t="s">
        <v>31</v>
      </c>
      <c r="F14" s="6">
        <v>2019</v>
      </c>
      <c r="G14" s="7">
        <v>13</v>
      </c>
      <c r="H14" s="7">
        <v>-3</v>
      </c>
    </row>
    <row r="15" spans="1:8" x14ac:dyDescent="0.35">
      <c r="A15" s="5" t="s">
        <v>27</v>
      </c>
      <c r="B15" s="5" t="s">
        <v>28</v>
      </c>
      <c r="C15" s="5" t="s">
        <v>34</v>
      </c>
      <c r="D15" s="5" t="s">
        <v>30</v>
      </c>
      <c r="E15" s="5" t="s">
        <v>31</v>
      </c>
      <c r="F15" s="6">
        <v>2019</v>
      </c>
      <c r="G15" s="7">
        <v>21</v>
      </c>
      <c r="H15" s="7">
        <v>4</v>
      </c>
    </row>
    <row r="16" spans="1:8" x14ac:dyDescent="0.35">
      <c r="A16" s="5" t="s">
        <v>27</v>
      </c>
      <c r="B16" s="5" t="s">
        <v>28</v>
      </c>
      <c r="C16" s="5" t="s">
        <v>34</v>
      </c>
      <c r="D16" s="5" t="s">
        <v>32</v>
      </c>
      <c r="E16" s="5" t="s">
        <v>31</v>
      </c>
      <c r="F16" s="6">
        <v>2019</v>
      </c>
      <c r="G16" s="7">
        <v>22</v>
      </c>
      <c r="H16" s="7">
        <v>5</v>
      </c>
    </row>
    <row r="17" spans="1:8" x14ac:dyDescent="0.35">
      <c r="A17" s="5" t="s">
        <v>27</v>
      </c>
      <c r="B17" s="5" t="s">
        <v>28</v>
      </c>
      <c r="C17" s="5" t="s">
        <v>34</v>
      </c>
      <c r="D17" s="5" t="s">
        <v>33</v>
      </c>
      <c r="E17" s="5" t="s">
        <v>31</v>
      </c>
      <c r="F17" s="6">
        <v>2019</v>
      </c>
      <c r="G17" s="7">
        <v>24</v>
      </c>
      <c r="H17" s="7">
        <v>-3</v>
      </c>
    </row>
    <row r="18" spans="1:8" x14ac:dyDescent="0.35">
      <c r="A18" s="5" t="s">
        <v>27</v>
      </c>
      <c r="B18" s="5" t="s">
        <v>28</v>
      </c>
      <c r="C18" s="5" t="s">
        <v>35</v>
      </c>
      <c r="D18" s="5" t="s">
        <v>30</v>
      </c>
      <c r="E18" s="5" t="s">
        <v>31</v>
      </c>
      <c r="F18" s="6">
        <v>2019</v>
      </c>
      <c r="G18" s="7">
        <v>31</v>
      </c>
      <c r="H18" s="7">
        <v>-2</v>
      </c>
    </row>
    <row r="19" spans="1:8" x14ac:dyDescent="0.35">
      <c r="A19" s="5" t="s">
        <v>27</v>
      </c>
      <c r="B19" s="5" t="s">
        <v>28</v>
      </c>
      <c r="C19" s="5" t="s">
        <v>35</v>
      </c>
      <c r="D19" s="5" t="s">
        <v>32</v>
      </c>
      <c r="E19" s="5" t="s">
        <v>31</v>
      </c>
      <c r="F19" s="6">
        <v>2019</v>
      </c>
      <c r="G19" s="7">
        <v>32</v>
      </c>
      <c r="H19" s="7">
        <v>-1</v>
      </c>
    </row>
    <row r="20" spans="1:8" x14ac:dyDescent="0.35">
      <c r="A20" s="5" t="s">
        <v>27</v>
      </c>
      <c r="B20" s="5" t="s">
        <v>28</v>
      </c>
      <c r="C20" s="5" t="s">
        <v>35</v>
      </c>
      <c r="D20" s="5" t="s">
        <v>33</v>
      </c>
      <c r="E20" s="5" t="s">
        <v>31</v>
      </c>
      <c r="F20" s="6">
        <v>2019</v>
      </c>
      <c r="G20" s="7">
        <v>30</v>
      </c>
      <c r="H20" s="7">
        <v>-4.2</v>
      </c>
    </row>
  </sheetData>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57BE5-69CB-4DDE-B765-6772F4D7B750}">
  <dimension ref="A1:D27"/>
  <sheetViews>
    <sheetView workbookViewId="0">
      <selection activeCell="M20" sqref="M20"/>
    </sheetView>
  </sheetViews>
  <sheetFormatPr defaultRowHeight="14.5" x14ac:dyDescent="0.35"/>
  <sheetData>
    <row r="1" spans="1:4" ht="29" x14ac:dyDescent="0.35">
      <c r="A1" s="17" t="s">
        <v>8</v>
      </c>
      <c r="B1" s="1" t="s">
        <v>25</v>
      </c>
      <c r="C1" s="1" t="s">
        <v>5</v>
      </c>
      <c r="D1" s="1" t="s">
        <v>26</v>
      </c>
    </row>
    <row r="2" spans="1:4" x14ac:dyDescent="0.35">
      <c r="A2" s="5" t="s">
        <v>36</v>
      </c>
      <c r="B2" s="19" t="s">
        <v>133</v>
      </c>
      <c r="C2" s="2">
        <v>2018</v>
      </c>
      <c r="D2" s="10">
        <v>1.9110000000000002E-2</v>
      </c>
    </row>
    <row r="3" spans="1:4" x14ac:dyDescent="0.35">
      <c r="A3" s="5" t="s">
        <v>71</v>
      </c>
      <c r="B3" s="19" t="s">
        <v>133</v>
      </c>
      <c r="C3" s="2">
        <v>2018</v>
      </c>
      <c r="D3" s="10">
        <v>3.6650000000000002E-2</v>
      </c>
    </row>
    <row r="4" spans="1:4" x14ac:dyDescent="0.35">
      <c r="A4" s="5" t="s">
        <v>73</v>
      </c>
      <c r="B4" s="19" t="s">
        <v>133</v>
      </c>
      <c r="C4" s="2">
        <v>2018</v>
      </c>
      <c r="D4" s="10">
        <v>2.298E-2</v>
      </c>
    </row>
    <row r="5" spans="1:4" x14ac:dyDescent="0.35">
      <c r="A5" s="5" t="s">
        <v>75</v>
      </c>
      <c r="B5" s="19" t="s">
        <v>133</v>
      </c>
      <c r="C5" s="2">
        <v>2018</v>
      </c>
      <c r="D5" s="10">
        <v>2.0750000000000001E-2</v>
      </c>
    </row>
    <row r="6" spans="1:4" x14ac:dyDescent="0.35">
      <c r="A6" s="5" t="s">
        <v>77</v>
      </c>
      <c r="B6" s="19" t="s">
        <v>133</v>
      </c>
      <c r="C6" s="2">
        <v>2018</v>
      </c>
      <c r="D6" s="10">
        <v>1.8509999999999999E-2</v>
      </c>
    </row>
    <row r="7" spans="1:4" x14ac:dyDescent="0.35">
      <c r="A7" s="5" t="s">
        <v>79</v>
      </c>
      <c r="B7" s="19" t="s">
        <v>133</v>
      </c>
      <c r="C7" s="2">
        <v>2018</v>
      </c>
      <c r="D7" s="10">
        <v>1.7319999999999999E-2</v>
      </c>
    </row>
    <row r="8" spans="1:4" x14ac:dyDescent="0.35">
      <c r="A8" s="5" t="s">
        <v>81</v>
      </c>
      <c r="B8" s="19" t="s">
        <v>133</v>
      </c>
      <c r="C8" s="2">
        <v>2018</v>
      </c>
      <c r="D8" s="10">
        <v>4.861E-2</v>
      </c>
    </row>
    <row r="9" spans="1:4" x14ac:dyDescent="0.35">
      <c r="A9" s="5" t="s">
        <v>83</v>
      </c>
      <c r="B9" s="19" t="s">
        <v>133</v>
      </c>
      <c r="C9" s="2">
        <v>2018</v>
      </c>
      <c r="D9" s="10">
        <v>1.137E-2</v>
      </c>
    </row>
    <row r="10" spans="1:4" x14ac:dyDescent="0.35">
      <c r="A10" s="5" t="s">
        <v>123</v>
      </c>
      <c r="B10" s="19" t="s">
        <v>133</v>
      </c>
      <c r="C10" s="2">
        <v>2018</v>
      </c>
      <c r="D10" s="10">
        <v>4.8989999999999999E-2</v>
      </c>
    </row>
    <row r="11" spans="1:4" x14ac:dyDescent="0.35">
      <c r="A11" s="5" t="s">
        <v>125</v>
      </c>
      <c r="B11" s="19" t="s">
        <v>133</v>
      </c>
      <c r="C11" s="2">
        <v>2018</v>
      </c>
      <c r="D11" s="10">
        <v>2.878E-2</v>
      </c>
    </row>
    <row r="12" spans="1:4" x14ac:dyDescent="0.35">
      <c r="A12" s="5" t="s">
        <v>127</v>
      </c>
      <c r="B12" s="19" t="s">
        <v>133</v>
      </c>
      <c r="C12" s="2">
        <v>2018</v>
      </c>
      <c r="D12" s="10">
        <v>1.477E-2</v>
      </c>
    </row>
    <row r="13" spans="1:4" x14ac:dyDescent="0.35">
      <c r="A13" s="5" t="s">
        <v>129</v>
      </c>
      <c r="B13" s="19" t="s">
        <v>133</v>
      </c>
      <c r="C13" s="2">
        <v>2018</v>
      </c>
      <c r="D13" s="10">
        <v>2.4750000000000001E-2</v>
      </c>
    </row>
    <row r="14" spans="1:4" x14ac:dyDescent="0.35">
      <c r="A14" s="5" t="s">
        <v>131</v>
      </c>
      <c r="B14" s="19" t="s">
        <v>133</v>
      </c>
      <c r="C14" s="2">
        <v>2018</v>
      </c>
      <c r="D14" s="10">
        <v>2.443E-2</v>
      </c>
    </row>
    <row r="15" spans="1:4" x14ac:dyDescent="0.35">
      <c r="A15" s="5" t="s">
        <v>36</v>
      </c>
      <c r="B15" s="19" t="s">
        <v>133</v>
      </c>
      <c r="C15" s="2">
        <v>2019</v>
      </c>
      <c r="D15" s="10">
        <v>1.6109999999999999E-2</v>
      </c>
    </row>
    <row r="16" spans="1:4" x14ac:dyDescent="0.35">
      <c r="A16" s="5" t="s">
        <v>71</v>
      </c>
      <c r="B16" s="19" t="s">
        <v>133</v>
      </c>
      <c r="C16" s="2">
        <v>2019</v>
      </c>
      <c r="D16" s="10">
        <v>3.7330000000000002E-2</v>
      </c>
    </row>
    <row r="17" spans="1:4" x14ac:dyDescent="0.35">
      <c r="A17" s="5" t="s">
        <v>73</v>
      </c>
      <c r="B17" s="19" t="s">
        <v>133</v>
      </c>
      <c r="C17" s="2">
        <v>2019</v>
      </c>
      <c r="D17" s="10">
        <v>2.2540000000000001E-2</v>
      </c>
    </row>
    <row r="18" spans="1:4" x14ac:dyDescent="0.35">
      <c r="A18" s="5" t="s">
        <v>75</v>
      </c>
      <c r="B18" s="19" t="s">
        <v>133</v>
      </c>
      <c r="C18" s="2">
        <v>2019</v>
      </c>
      <c r="D18" s="10">
        <v>2.8990000000000002E-2</v>
      </c>
    </row>
    <row r="19" spans="1:4" x14ac:dyDescent="0.35">
      <c r="A19" s="5" t="s">
        <v>77</v>
      </c>
      <c r="B19" s="19" t="s">
        <v>133</v>
      </c>
      <c r="C19" s="2">
        <v>2019</v>
      </c>
      <c r="D19" s="10">
        <v>1.1080000000000001E-2</v>
      </c>
    </row>
    <row r="20" spans="1:4" x14ac:dyDescent="0.35">
      <c r="A20" s="5" t="s">
        <v>79</v>
      </c>
      <c r="B20" s="19" t="s">
        <v>133</v>
      </c>
      <c r="C20" s="2">
        <v>2019</v>
      </c>
      <c r="D20" s="10">
        <v>1.4459999999999999E-2</v>
      </c>
    </row>
    <row r="21" spans="1:4" x14ac:dyDescent="0.35">
      <c r="A21" s="5" t="s">
        <v>81</v>
      </c>
      <c r="B21" s="19" t="s">
        <v>133</v>
      </c>
      <c r="C21" s="2">
        <v>2019</v>
      </c>
      <c r="D21" s="10">
        <v>7.6600000000000001E-2</v>
      </c>
    </row>
    <row r="22" spans="1:4" x14ac:dyDescent="0.35">
      <c r="A22" s="5" t="s">
        <v>83</v>
      </c>
      <c r="B22" s="19" t="s">
        <v>133</v>
      </c>
      <c r="C22" s="2">
        <v>2019</v>
      </c>
      <c r="D22" s="10">
        <v>6.11E-3</v>
      </c>
    </row>
    <row r="23" spans="1:4" x14ac:dyDescent="0.35">
      <c r="A23" s="5" t="s">
        <v>123</v>
      </c>
      <c r="B23" s="19" t="s">
        <v>133</v>
      </c>
      <c r="C23" s="2">
        <v>2019</v>
      </c>
      <c r="D23" s="10">
        <v>3.6360000000000003E-2</v>
      </c>
    </row>
    <row r="24" spans="1:4" x14ac:dyDescent="0.35">
      <c r="A24" s="5" t="s">
        <v>125</v>
      </c>
      <c r="B24" s="19" t="s">
        <v>133</v>
      </c>
      <c r="C24" s="2">
        <v>2019</v>
      </c>
      <c r="D24" s="10">
        <v>4.4699999999999997E-2</v>
      </c>
    </row>
    <row r="25" spans="1:4" x14ac:dyDescent="0.35">
      <c r="A25" s="5" t="s">
        <v>127</v>
      </c>
      <c r="B25" s="19" t="s">
        <v>133</v>
      </c>
      <c r="C25" s="2">
        <v>2019</v>
      </c>
      <c r="D25" s="10">
        <v>3.82E-3</v>
      </c>
    </row>
    <row r="26" spans="1:4" x14ac:dyDescent="0.35">
      <c r="A26" s="5" t="s">
        <v>129</v>
      </c>
      <c r="B26" s="19" t="s">
        <v>133</v>
      </c>
      <c r="C26" s="2">
        <v>2019</v>
      </c>
      <c r="D26" s="10">
        <v>1.7780000000000001E-2</v>
      </c>
    </row>
    <row r="27" spans="1:4" x14ac:dyDescent="0.35">
      <c r="A27" s="5" t="s">
        <v>131</v>
      </c>
      <c r="B27" s="19" t="s">
        <v>133</v>
      </c>
      <c r="C27" s="2">
        <v>2019</v>
      </c>
      <c r="D27" s="10">
        <v>1.8120000000000001E-2</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D103A-B70E-4300-82BF-B782273E841C}">
  <dimension ref="A1:H20"/>
  <sheetViews>
    <sheetView workbookViewId="0">
      <selection activeCell="H1" sqref="H1"/>
    </sheetView>
  </sheetViews>
  <sheetFormatPr defaultRowHeight="14.5" x14ac:dyDescent="0.35"/>
  <cols>
    <col min="1" max="1" width="8" bestFit="1" customWidth="1"/>
    <col min="2" max="2" width="38.7265625" bestFit="1" customWidth="1"/>
    <col min="3" max="3" width="18.81640625" bestFit="1" customWidth="1"/>
    <col min="4" max="4" width="9.26953125" bestFit="1" customWidth="1"/>
    <col min="5" max="5" width="10.26953125" bestFit="1" customWidth="1"/>
    <col min="6" max="6" width="5" bestFit="1" customWidth="1"/>
    <col min="7" max="7" width="7.453125" bestFit="1" customWidth="1"/>
    <col min="8" max="8" width="8.7265625" bestFit="1" customWidth="1"/>
  </cols>
  <sheetData>
    <row r="1" spans="1:8" ht="58" x14ac:dyDescent="0.35">
      <c r="A1" s="3" t="s">
        <v>8</v>
      </c>
      <c r="B1" s="3" t="s">
        <v>1</v>
      </c>
      <c r="C1" s="3" t="s">
        <v>2</v>
      </c>
      <c r="D1" s="3" t="s">
        <v>3</v>
      </c>
      <c r="E1" s="3" t="s">
        <v>4</v>
      </c>
      <c r="F1" s="3" t="s">
        <v>5</v>
      </c>
      <c r="G1" s="3" t="s">
        <v>6</v>
      </c>
      <c r="H1" s="3" t="s">
        <v>7</v>
      </c>
    </row>
    <row r="2" spans="1:8" x14ac:dyDescent="0.35">
      <c r="A2" s="4"/>
      <c r="B2" s="4"/>
      <c r="C2" s="4"/>
      <c r="D2" s="4"/>
      <c r="E2" s="4"/>
      <c r="F2" s="4"/>
      <c r="G2" s="4"/>
      <c r="H2" s="4"/>
    </row>
    <row r="3" spans="1:8" x14ac:dyDescent="0.35">
      <c r="A3" s="5" t="s">
        <v>27</v>
      </c>
      <c r="B3" s="5" t="s">
        <v>28</v>
      </c>
      <c r="C3" s="5" t="s">
        <v>29</v>
      </c>
      <c r="D3" s="5" t="s">
        <v>30</v>
      </c>
      <c r="E3" s="5" t="s">
        <v>31</v>
      </c>
      <c r="F3" s="6">
        <v>2018</v>
      </c>
      <c r="G3" s="7">
        <v>12</v>
      </c>
      <c r="H3" s="7"/>
    </row>
    <row r="4" spans="1:8" x14ac:dyDescent="0.35">
      <c r="A4" s="5" t="s">
        <v>27</v>
      </c>
      <c r="B4" s="5" t="s">
        <v>28</v>
      </c>
      <c r="C4" s="5" t="s">
        <v>29</v>
      </c>
      <c r="D4" s="5" t="s">
        <v>32</v>
      </c>
      <c r="E4" s="5" t="s">
        <v>31</v>
      </c>
      <c r="F4" s="6">
        <v>2018</v>
      </c>
      <c r="G4" s="7">
        <v>12</v>
      </c>
      <c r="H4" s="7"/>
    </row>
    <row r="5" spans="1:8" x14ac:dyDescent="0.35">
      <c r="A5" s="5" t="s">
        <v>27</v>
      </c>
      <c r="B5" s="5" t="s">
        <v>28</v>
      </c>
      <c r="C5" s="5" t="s">
        <v>29</v>
      </c>
      <c r="D5" s="5" t="s">
        <v>33</v>
      </c>
      <c r="E5" s="5" t="s">
        <v>31</v>
      </c>
      <c r="F5" s="6">
        <v>2018</v>
      </c>
      <c r="G5" s="7">
        <v>12</v>
      </c>
      <c r="H5" s="7"/>
    </row>
    <row r="6" spans="1:8" x14ac:dyDescent="0.35">
      <c r="A6" s="5" t="s">
        <v>27</v>
      </c>
      <c r="B6" s="5" t="s">
        <v>28</v>
      </c>
      <c r="C6" s="5" t="s">
        <v>34</v>
      </c>
      <c r="D6" s="5" t="s">
        <v>30</v>
      </c>
      <c r="E6" s="5" t="s">
        <v>31</v>
      </c>
      <c r="F6" s="6">
        <v>2018</v>
      </c>
      <c r="G6" s="7">
        <v>23</v>
      </c>
      <c r="H6" s="7"/>
    </row>
    <row r="7" spans="1:8" x14ac:dyDescent="0.35">
      <c r="A7" s="5" t="s">
        <v>27</v>
      </c>
      <c r="B7" s="5" t="s">
        <v>28</v>
      </c>
      <c r="C7" s="5" t="s">
        <v>34</v>
      </c>
      <c r="D7" s="5" t="s">
        <v>32</v>
      </c>
      <c r="E7" s="5" t="s">
        <v>31</v>
      </c>
      <c r="F7" s="6">
        <v>2018</v>
      </c>
      <c r="G7" s="7">
        <v>23</v>
      </c>
      <c r="H7" s="7"/>
    </row>
    <row r="8" spans="1:8" x14ac:dyDescent="0.35">
      <c r="A8" s="5" t="s">
        <v>27</v>
      </c>
      <c r="B8" s="5" t="s">
        <v>28</v>
      </c>
      <c r="C8" s="5" t="s">
        <v>34</v>
      </c>
      <c r="D8" s="5" t="s">
        <v>33</v>
      </c>
      <c r="E8" s="5" t="s">
        <v>31</v>
      </c>
      <c r="F8" s="6">
        <v>2018</v>
      </c>
      <c r="G8" s="7">
        <v>23</v>
      </c>
      <c r="H8" s="7"/>
    </row>
    <row r="9" spans="1:8" x14ac:dyDescent="0.35">
      <c r="A9" s="5" t="s">
        <v>27</v>
      </c>
      <c r="B9" s="5" t="s">
        <v>28</v>
      </c>
      <c r="C9" s="5" t="s">
        <v>35</v>
      </c>
      <c r="D9" s="5" t="s">
        <v>30</v>
      </c>
      <c r="E9" s="5" t="s">
        <v>31</v>
      </c>
      <c r="F9" s="6">
        <v>2018</v>
      </c>
      <c r="G9" s="7">
        <v>34</v>
      </c>
      <c r="H9" s="7"/>
    </row>
    <row r="10" spans="1:8" x14ac:dyDescent="0.35">
      <c r="A10" s="5" t="s">
        <v>27</v>
      </c>
      <c r="B10" s="5" t="s">
        <v>28</v>
      </c>
      <c r="C10" s="5" t="s">
        <v>35</v>
      </c>
      <c r="D10" s="5" t="s">
        <v>32</v>
      </c>
      <c r="E10" s="5" t="s">
        <v>31</v>
      </c>
      <c r="F10" s="6">
        <v>2018</v>
      </c>
      <c r="G10" s="7">
        <v>34</v>
      </c>
      <c r="H10" s="7"/>
    </row>
    <row r="11" spans="1:8" x14ac:dyDescent="0.35">
      <c r="A11" s="5" t="s">
        <v>27</v>
      </c>
      <c r="B11" s="5" t="s">
        <v>28</v>
      </c>
      <c r="C11" s="5" t="s">
        <v>35</v>
      </c>
      <c r="D11" s="5" t="s">
        <v>33</v>
      </c>
      <c r="E11" s="5" t="s">
        <v>31</v>
      </c>
      <c r="F11" s="6">
        <v>2018</v>
      </c>
      <c r="G11" s="7">
        <v>34</v>
      </c>
      <c r="H11" s="7"/>
    </row>
    <row r="12" spans="1:8" x14ac:dyDescent="0.35">
      <c r="A12" s="5" t="s">
        <v>27</v>
      </c>
      <c r="B12" s="5" t="s">
        <v>28</v>
      </c>
      <c r="C12" s="5" t="s">
        <v>29</v>
      </c>
      <c r="D12" s="5" t="s">
        <v>30</v>
      </c>
      <c r="E12" s="5" t="s">
        <v>31</v>
      </c>
      <c r="F12" s="6">
        <v>2019</v>
      </c>
      <c r="G12" s="7">
        <v>11</v>
      </c>
      <c r="H12" s="7">
        <v>-2</v>
      </c>
    </row>
    <row r="13" spans="1:8" x14ac:dyDescent="0.35">
      <c r="A13" s="5" t="s">
        <v>27</v>
      </c>
      <c r="B13" s="5" t="s">
        <v>28</v>
      </c>
      <c r="C13" s="5" t="s">
        <v>29</v>
      </c>
      <c r="D13" s="5" t="s">
        <v>32</v>
      </c>
      <c r="E13" s="5" t="s">
        <v>31</v>
      </c>
      <c r="F13" s="6">
        <v>2019</v>
      </c>
      <c r="G13" s="7">
        <v>13</v>
      </c>
      <c r="H13" s="7">
        <v>2</v>
      </c>
    </row>
    <row r="14" spans="1:8" x14ac:dyDescent="0.35">
      <c r="A14" s="5" t="s">
        <v>27</v>
      </c>
      <c r="B14" s="5" t="s">
        <v>28</v>
      </c>
      <c r="C14" s="5" t="s">
        <v>29</v>
      </c>
      <c r="D14" s="5" t="s">
        <v>33</v>
      </c>
      <c r="E14" s="5" t="s">
        <v>31</v>
      </c>
      <c r="F14" s="6">
        <v>2019</v>
      </c>
      <c r="G14" s="7">
        <v>13</v>
      </c>
      <c r="H14" s="7">
        <v>-3</v>
      </c>
    </row>
    <row r="15" spans="1:8" x14ac:dyDescent="0.35">
      <c r="A15" s="5" t="s">
        <v>27</v>
      </c>
      <c r="B15" s="5" t="s">
        <v>28</v>
      </c>
      <c r="C15" s="5" t="s">
        <v>34</v>
      </c>
      <c r="D15" s="5" t="s">
        <v>30</v>
      </c>
      <c r="E15" s="5" t="s">
        <v>31</v>
      </c>
      <c r="F15" s="6">
        <v>2019</v>
      </c>
      <c r="G15" s="7">
        <v>21</v>
      </c>
      <c r="H15" s="7">
        <v>4</v>
      </c>
    </row>
    <row r="16" spans="1:8" x14ac:dyDescent="0.35">
      <c r="A16" s="5" t="s">
        <v>27</v>
      </c>
      <c r="B16" s="5" t="s">
        <v>28</v>
      </c>
      <c r="C16" s="5" t="s">
        <v>34</v>
      </c>
      <c r="D16" s="5" t="s">
        <v>32</v>
      </c>
      <c r="E16" s="5" t="s">
        <v>31</v>
      </c>
      <c r="F16" s="6">
        <v>2019</v>
      </c>
      <c r="G16" s="7">
        <v>22</v>
      </c>
      <c r="H16" s="7">
        <v>5</v>
      </c>
    </row>
    <row r="17" spans="1:8" x14ac:dyDescent="0.35">
      <c r="A17" s="5" t="s">
        <v>27</v>
      </c>
      <c r="B17" s="5" t="s">
        <v>28</v>
      </c>
      <c r="C17" s="5" t="s">
        <v>34</v>
      </c>
      <c r="D17" s="5" t="s">
        <v>33</v>
      </c>
      <c r="E17" s="5" t="s">
        <v>31</v>
      </c>
      <c r="F17" s="6">
        <v>2019</v>
      </c>
      <c r="G17" s="7">
        <v>24</v>
      </c>
      <c r="H17" s="7">
        <v>-3</v>
      </c>
    </row>
    <row r="18" spans="1:8" x14ac:dyDescent="0.35">
      <c r="A18" s="5" t="s">
        <v>27</v>
      </c>
      <c r="B18" s="5" t="s">
        <v>28</v>
      </c>
      <c r="C18" s="5" t="s">
        <v>35</v>
      </c>
      <c r="D18" s="5" t="s">
        <v>30</v>
      </c>
      <c r="E18" s="5" t="s">
        <v>31</v>
      </c>
      <c r="F18" s="6">
        <v>2019</v>
      </c>
      <c r="G18" s="7">
        <v>31</v>
      </c>
      <c r="H18" s="7">
        <v>-2</v>
      </c>
    </row>
    <row r="19" spans="1:8" x14ac:dyDescent="0.35">
      <c r="A19" s="5" t="s">
        <v>27</v>
      </c>
      <c r="B19" s="5" t="s">
        <v>28</v>
      </c>
      <c r="C19" s="5" t="s">
        <v>35</v>
      </c>
      <c r="D19" s="5" t="s">
        <v>32</v>
      </c>
      <c r="E19" s="5" t="s">
        <v>31</v>
      </c>
      <c r="F19" s="6">
        <v>2019</v>
      </c>
      <c r="G19" s="7">
        <v>32</v>
      </c>
      <c r="H19" s="7">
        <v>-1</v>
      </c>
    </row>
    <row r="20" spans="1:8" x14ac:dyDescent="0.35">
      <c r="A20" s="5" t="s">
        <v>27</v>
      </c>
      <c r="B20" s="5" t="s">
        <v>28</v>
      </c>
      <c r="C20" s="5" t="s">
        <v>35</v>
      </c>
      <c r="D20" s="5" t="s">
        <v>33</v>
      </c>
      <c r="E20" s="5" t="s">
        <v>31</v>
      </c>
      <c r="F20" s="6">
        <v>2019</v>
      </c>
      <c r="G20" s="7">
        <v>30</v>
      </c>
      <c r="H20" s="7">
        <v>-4.2</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2B906-5A44-45C5-99B2-BDBB1F9027C2}">
  <dimension ref="A1:H14"/>
  <sheetViews>
    <sheetView tabSelected="1" workbookViewId="0">
      <selection activeCell="C14" sqref="C14"/>
    </sheetView>
  </sheetViews>
  <sheetFormatPr defaultRowHeight="14.5" x14ac:dyDescent="0.35"/>
  <cols>
    <col min="1" max="1" width="8.26953125" bestFit="1" customWidth="1"/>
    <col min="2" max="2" width="38.7265625" bestFit="1" customWidth="1"/>
    <col min="3" max="3" width="18.81640625" bestFit="1" customWidth="1"/>
    <col min="4" max="4" width="9.26953125" bestFit="1" customWidth="1"/>
    <col min="5" max="5" width="10.26953125" bestFit="1" customWidth="1"/>
    <col min="6" max="6" width="5" bestFit="1" customWidth="1"/>
    <col min="7" max="7" width="7.453125" bestFit="1" customWidth="1"/>
    <col min="8" max="8" width="8.7265625" bestFit="1" customWidth="1"/>
  </cols>
  <sheetData>
    <row r="1" spans="1:8" ht="58" x14ac:dyDescent="0.35">
      <c r="A1" s="3" t="s">
        <v>8</v>
      </c>
      <c r="B1" s="3" t="s">
        <v>1</v>
      </c>
      <c r="C1" s="3" t="s">
        <v>2</v>
      </c>
      <c r="D1" s="3" t="s">
        <v>3</v>
      </c>
      <c r="E1" s="3" t="s">
        <v>4</v>
      </c>
      <c r="F1" s="3" t="s">
        <v>5</v>
      </c>
      <c r="G1" s="3" t="s">
        <v>6</v>
      </c>
      <c r="H1" s="3" t="s">
        <v>7</v>
      </c>
    </row>
    <row r="2" spans="1:8" x14ac:dyDescent="0.35">
      <c r="A2" s="4"/>
      <c r="B2" s="4"/>
      <c r="C2" s="4"/>
      <c r="D2" s="4"/>
      <c r="E2" s="4"/>
      <c r="F2" s="4"/>
      <c r="G2" s="4"/>
      <c r="H2" s="4"/>
    </row>
    <row r="3" spans="1:8" x14ac:dyDescent="0.35">
      <c r="A3" s="5" t="s">
        <v>36</v>
      </c>
      <c r="B3" s="5" t="s">
        <v>28</v>
      </c>
      <c r="C3" s="5" t="s">
        <v>29</v>
      </c>
      <c r="D3" s="5" t="s">
        <v>30</v>
      </c>
      <c r="E3" s="5" t="s">
        <v>37</v>
      </c>
      <c r="F3" s="6">
        <v>2018</v>
      </c>
      <c r="G3" s="7">
        <v>307.03254580059399</v>
      </c>
      <c r="H3" s="7"/>
    </row>
    <row r="4" spans="1:8" x14ac:dyDescent="0.35">
      <c r="A4" s="5" t="s">
        <v>36</v>
      </c>
      <c r="B4" s="5" t="s">
        <v>28</v>
      </c>
      <c r="C4" s="5" t="s">
        <v>29</v>
      </c>
      <c r="D4" s="5" t="s">
        <v>32</v>
      </c>
      <c r="E4" s="5" t="s">
        <v>37</v>
      </c>
      <c r="F4" s="6">
        <v>2018</v>
      </c>
      <c r="G4" s="7">
        <v>363.51182188244098</v>
      </c>
      <c r="H4" s="7"/>
    </row>
    <row r="5" spans="1:8" x14ac:dyDescent="0.35">
      <c r="A5" s="5" t="s">
        <v>36</v>
      </c>
      <c r="B5" s="5" t="s">
        <v>28</v>
      </c>
      <c r="C5" s="5" t="s">
        <v>29</v>
      </c>
      <c r="D5" s="5" t="s">
        <v>33</v>
      </c>
      <c r="E5" s="5" t="s">
        <v>37</v>
      </c>
      <c r="F5" s="6">
        <v>2018</v>
      </c>
      <c r="G5" s="7">
        <v>43.657044689825398</v>
      </c>
      <c r="H5" s="7"/>
    </row>
    <row r="6" spans="1:8" x14ac:dyDescent="0.35">
      <c r="A6" s="5" t="s">
        <v>36</v>
      </c>
      <c r="B6" s="5" t="s">
        <v>28</v>
      </c>
      <c r="C6" s="5" t="s">
        <v>29</v>
      </c>
      <c r="D6" s="5" t="s">
        <v>30</v>
      </c>
      <c r="E6" s="5" t="s">
        <v>37</v>
      </c>
      <c r="F6" s="6">
        <v>2019</v>
      </c>
      <c r="G6" s="7">
        <v>310.71693635020102</v>
      </c>
      <c r="H6" s="8">
        <v>1.1999999999999789E-2</v>
      </c>
    </row>
    <row r="7" spans="1:8" x14ac:dyDescent="0.35">
      <c r="A7" s="5" t="s">
        <v>36</v>
      </c>
      <c r="B7" s="5" t="s">
        <v>28</v>
      </c>
      <c r="C7" s="5" t="s">
        <v>29</v>
      </c>
      <c r="D7" s="5" t="s">
        <v>32</v>
      </c>
      <c r="E7" s="5" t="s">
        <v>37</v>
      </c>
      <c r="F7" s="6">
        <v>2019</v>
      </c>
      <c r="G7" s="7">
        <v>367.87396374503101</v>
      </c>
      <c r="H7" s="8">
        <v>1.2000000000002009E-2</v>
      </c>
    </row>
    <row r="8" spans="1:8" x14ac:dyDescent="0.35">
      <c r="A8" s="5" t="s">
        <v>36</v>
      </c>
      <c r="B8" s="5" t="s">
        <v>28</v>
      </c>
      <c r="C8" s="5" t="s">
        <v>29</v>
      </c>
      <c r="D8" s="5" t="s">
        <v>33</v>
      </c>
      <c r="E8" s="5" t="s">
        <v>37</v>
      </c>
      <c r="F8" s="6">
        <v>2019</v>
      </c>
      <c r="G8" s="7">
        <v>44.049958092033798</v>
      </c>
      <c r="H8" s="8">
        <v>8.9999999999994529E-3</v>
      </c>
    </row>
    <row r="9" spans="1:8" x14ac:dyDescent="0.35">
      <c r="A9" s="5" t="s">
        <v>36</v>
      </c>
      <c r="B9" s="5" t="s">
        <v>28</v>
      </c>
      <c r="C9" s="5" t="s">
        <v>29</v>
      </c>
      <c r="D9" s="5" t="s">
        <v>30</v>
      </c>
      <c r="E9" s="5" t="s">
        <v>37</v>
      </c>
      <c r="F9" s="6">
        <v>2020</v>
      </c>
      <c r="G9" s="7">
        <v>309.78478554114997</v>
      </c>
      <c r="H9" s="8">
        <v>-3.000000000001446E-3</v>
      </c>
    </row>
    <row r="10" spans="1:8" x14ac:dyDescent="0.35">
      <c r="A10" s="5" t="s">
        <v>36</v>
      </c>
      <c r="B10" s="5" t="s">
        <v>28</v>
      </c>
      <c r="C10" s="5" t="s">
        <v>29</v>
      </c>
      <c r="D10" s="5" t="s">
        <v>32</v>
      </c>
      <c r="E10" s="5" t="s">
        <v>37</v>
      </c>
      <c r="F10" s="6">
        <v>2020</v>
      </c>
      <c r="G10" s="7">
        <v>366.03459392630498</v>
      </c>
      <c r="H10" s="8">
        <v>-5.0000000000023359E-3</v>
      </c>
    </row>
    <row r="11" spans="1:8" x14ac:dyDescent="0.35">
      <c r="A11" s="5" t="s">
        <v>36</v>
      </c>
      <c r="B11" s="5" t="s">
        <v>28</v>
      </c>
      <c r="C11" s="5" t="s">
        <v>29</v>
      </c>
      <c r="D11" s="5" t="s">
        <v>33</v>
      </c>
      <c r="E11" s="5" t="s">
        <v>37</v>
      </c>
      <c r="F11" s="6">
        <v>2020</v>
      </c>
      <c r="G11" s="7">
        <v>43.697558427297501</v>
      </c>
      <c r="H11" s="8">
        <v>-8.0000000000005622E-3</v>
      </c>
    </row>
    <row r="12" spans="1:8" x14ac:dyDescent="0.35">
      <c r="A12" s="5" t="s">
        <v>36</v>
      </c>
      <c r="B12" s="5" t="s">
        <v>28</v>
      </c>
      <c r="C12" s="5" t="s">
        <v>29</v>
      </c>
      <c r="D12" s="5" t="s">
        <v>30</v>
      </c>
      <c r="E12" s="5" t="s">
        <v>37</v>
      </c>
      <c r="F12" s="6">
        <v>2021</v>
      </c>
      <c r="G12" s="7">
        <v>311.95327903993899</v>
      </c>
      <c r="H12" s="8">
        <v>7.0000000000032259E-3</v>
      </c>
    </row>
    <row r="13" spans="1:8" x14ac:dyDescent="0.35">
      <c r="A13" s="5" t="s">
        <v>36</v>
      </c>
      <c r="B13" s="5" t="s">
        <v>28</v>
      </c>
      <c r="C13" s="5" t="s">
        <v>29</v>
      </c>
      <c r="D13" s="5" t="s">
        <v>32</v>
      </c>
      <c r="E13" s="5" t="s">
        <v>37</v>
      </c>
      <c r="F13" s="6">
        <v>2021</v>
      </c>
      <c r="G13" s="7">
        <v>371.52511283519999</v>
      </c>
      <c r="H13" s="8">
        <v>1.5000000000001235E-2</v>
      </c>
    </row>
    <row r="14" spans="1:8" x14ac:dyDescent="0.35">
      <c r="A14" s="5" t="s">
        <v>36</v>
      </c>
      <c r="B14" s="5" t="s">
        <v>28</v>
      </c>
      <c r="C14" s="5" t="s">
        <v>29</v>
      </c>
      <c r="D14" s="5" t="s">
        <v>33</v>
      </c>
      <c r="E14" s="5" t="s">
        <v>37</v>
      </c>
      <c r="F14" s="6">
        <v>2021</v>
      </c>
      <c r="G14" s="7">
        <v>43.959743777861298</v>
      </c>
      <c r="H14" s="8">
        <v>6.0000000000002274E-3</v>
      </c>
    </row>
  </sheetData>
  <phoneticPr fontId="6" type="noConversion"/>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821B2-C2FC-40D2-8E23-919FDB608DDE}">
  <dimension ref="A1:K19"/>
  <sheetViews>
    <sheetView workbookViewId="0">
      <selection activeCell="D13" sqref="D13"/>
    </sheetView>
  </sheetViews>
  <sheetFormatPr defaultRowHeight="14.5" x14ac:dyDescent="0.35"/>
  <cols>
    <col min="1" max="1" width="8.26953125" bestFit="1" customWidth="1"/>
    <col min="2" max="2" width="38.7265625" bestFit="1" customWidth="1"/>
    <col min="3" max="3" width="11.81640625" bestFit="1" customWidth="1"/>
    <col min="4" max="4" width="16.7265625" bestFit="1" customWidth="1"/>
    <col min="5" max="5" width="17.7265625" bestFit="1" customWidth="1"/>
    <col min="6" max="6" width="14.26953125" bestFit="1" customWidth="1"/>
    <col min="7" max="7" width="5" bestFit="1" customWidth="1"/>
    <col min="8" max="8" width="14.81640625" bestFit="1" customWidth="1"/>
    <col min="9" max="9" width="15.54296875" bestFit="1" customWidth="1"/>
    <col min="10" max="10" width="11.26953125" bestFit="1" customWidth="1"/>
    <col min="11" max="11" width="27.26953125" bestFit="1" customWidth="1"/>
  </cols>
  <sheetData>
    <row r="1" spans="1:11" x14ac:dyDescent="0.35">
      <c r="A1" s="1" t="s">
        <v>8</v>
      </c>
      <c r="B1" s="1" t="s">
        <v>1</v>
      </c>
      <c r="C1" s="1" t="s">
        <v>2</v>
      </c>
      <c r="D1" s="1" t="s">
        <v>10</v>
      </c>
      <c r="E1" s="1" t="s">
        <v>11</v>
      </c>
      <c r="F1" s="1" t="s">
        <v>12</v>
      </c>
      <c r="G1" s="1" t="s">
        <v>5</v>
      </c>
      <c r="H1" s="1" t="s">
        <v>9</v>
      </c>
      <c r="I1" s="1" t="s">
        <v>13</v>
      </c>
      <c r="J1" s="1" t="s">
        <v>6</v>
      </c>
      <c r="K1" s="1" t="s">
        <v>7</v>
      </c>
    </row>
    <row r="2" spans="1:11" x14ac:dyDescent="0.35">
      <c r="A2" s="5" t="s">
        <v>36</v>
      </c>
      <c r="B2" s="5" t="s">
        <v>28</v>
      </c>
      <c r="C2" s="5" t="s">
        <v>38</v>
      </c>
      <c r="D2" s="5" t="s">
        <v>39</v>
      </c>
      <c r="E2" s="5" t="s">
        <v>39</v>
      </c>
      <c r="F2" s="5" t="s">
        <v>40</v>
      </c>
      <c r="G2" s="2">
        <v>2019</v>
      </c>
      <c r="H2" s="9">
        <v>0.27</v>
      </c>
      <c r="I2" s="5" t="s">
        <v>31</v>
      </c>
      <c r="J2" s="2">
        <v>11.7</v>
      </c>
      <c r="K2" s="2"/>
    </row>
    <row r="3" spans="1:11" x14ac:dyDescent="0.35">
      <c r="A3" s="5" t="s">
        <v>36</v>
      </c>
      <c r="B3" s="5" t="s">
        <v>28</v>
      </c>
      <c r="C3" s="5" t="s">
        <v>38</v>
      </c>
      <c r="D3" s="5" t="s">
        <v>39</v>
      </c>
      <c r="E3" s="5" t="s">
        <v>39</v>
      </c>
      <c r="F3" s="5" t="s">
        <v>40</v>
      </c>
      <c r="G3" s="2">
        <v>2020</v>
      </c>
      <c r="H3" s="9">
        <v>0.25</v>
      </c>
      <c r="I3" s="5" t="s">
        <v>31</v>
      </c>
      <c r="J3" s="2">
        <v>10.6</v>
      </c>
      <c r="K3" s="2">
        <v>-9.4</v>
      </c>
    </row>
    <row r="4" spans="1:11" x14ac:dyDescent="0.35">
      <c r="A4" s="5" t="s">
        <v>36</v>
      </c>
      <c r="B4" s="5" t="s">
        <v>28</v>
      </c>
      <c r="C4" s="5" t="s">
        <v>38</v>
      </c>
      <c r="D4" s="5" t="s">
        <v>41</v>
      </c>
      <c r="E4" s="5" t="s">
        <v>42</v>
      </c>
      <c r="F4" s="5" t="s">
        <v>40</v>
      </c>
      <c r="G4" s="2">
        <v>2019</v>
      </c>
      <c r="H4" s="9">
        <v>0.01</v>
      </c>
      <c r="I4" s="5" t="s">
        <v>31</v>
      </c>
      <c r="J4" s="2">
        <v>0.4</v>
      </c>
      <c r="K4" s="2"/>
    </row>
    <row r="5" spans="1:11" x14ac:dyDescent="0.35">
      <c r="A5" s="5" t="s">
        <v>36</v>
      </c>
      <c r="B5" s="5" t="s">
        <v>28</v>
      </c>
      <c r="C5" s="5" t="s">
        <v>38</v>
      </c>
      <c r="D5" s="5" t="s">
        <v>41</v>
      </c>
      <c r="E5" s="5" t="s">
        <v>42</v>
      </c>
      <c r="F5" s="5" t="s">
        <v>40</v>
      </c>
      <c r="G5" s="2">
        <v>2020</v>
      </c>
      <c r="H5" s="9">
        <v>0.01</v>
      </c>
      <c r="I5" s="5" t="s">
        <v>31</v>
      </c>
      <c r="J5" s="2">
        <v>0.4</v>
      </c>
      <c r="K5" s="2">
        <v>0</v>
      </c>
    </row>
    <row r="6" spans="1:11" x14ac:dyDescent="0.35">
      <c r="A6" s="5" t="s">
        <v>36</v>
      </c>
      <c r="B6" s="5" t="s">
        <v>28</v>
      </c>
      <c r="C6" s="5" t="s">
        <v>38</v>
      </c>
      <c r="D6" s="5" t="s">
        <v>41</v>
      </c>
      <c r="E6" s="5" t="s">
        <v>43</v>
      </c>
      <c r="F6" s="5" t="s">
        <v>40</v>
      </c>
      <c r="G6" s="2">
        <v>2019</v>
      </c>
      <c r="H6" s="9">
        <v>0.01</v>
      </c>
      <c r="I6" s="5" t="s">
        <v>31</v>
      </c>
      <c r="J6" s="2">
        <v>0.4</v>
      </c>
      <c r="K6" s="2"/>
    </row>
    <row r="7" spans="1:11" x14ac:dyDescent="0.35">
      <c r="A7" s="5" t="s">
        <v>36</v>
      </c>
      <c r="B7" s="5" t="s">
        <v>28</v>
      </c>
      <c r="C7" s="5" t="s">
        <v>38</v>
      </c>
      <c r="D7" s="5" t="s">
        <v>41</v>
      </c>
      <c r="E7" s="5" t="s">
        <v>43</v>
      </c>
      <c r="F7" s="5" t="s">
        <v>40</v>
      </c>
      <c r="G7" s="2">
        <v>2020</v>
      </c>
      <c r="H7" s="9">
        <v>0.01</v>
      </c>
      <c r="I7" s="5" t="s">
        <v>31</v>
      </c>
      <c r="J7" s="2">
        <v>0.4</v>
      </c>
      <c r="K7" s="2">
        <v>-1</v>
      </c>
    </row>
    <row r="8" spans="1:11" x14ac:dyDescent="0.35">
      <c r="A8" s="5" t="s">
        <v>36</v>
      </c>
      <c r="B8" s="5" t="s">
        <v>28</v>
      </c>
      <c r="C8" s="5" t="s">
        <v>38</v>
      </c>
      <c r="D8" s="5" t="s">
        <v>41</v>
      </c>
      <c r="E8" s="5" t="s">
        <v>44</v>
      </c>
      <c r="F8" s="5" t="s">
        <v>40</v>
      </c>
      <c r="G8" s="2">
        <v>2019</v>
      </c>
      <c r="H8" s="9">
        <f>0.011*0.802</f>
        <v>8.822E-3</v>
      </c>
      <c r="I8" s="5" t="s">
        <v>31</v>
      </c>
      <c r="J8" s="2">
        <v>0.4</v>
      </c>
      <c r="K8" s="2"/>
    </row>
    <row r="9" spans="1:11" x14ac:dyDescent="0.35">
      <c r="A9" s="5" t="s">
        <v>36</v>
      </c>
      <c r="B9" s="5" t="s">
        <v>28</v>
      </c>
      <c r="C9" s="5" t="s">
        <v>38</v>
      </c>
      <c r="D9" s="5" t="s">
        <v>41</v>
      </c>
      <c r="E9" s="5" t="s">
        <v>44</v>
      </c>
      <c r="F9" s="5" t="s">
        <v>40</v>
      </c>
      <c r="G9" s="2">
        <v>2020</v>
      </c>
      <c r="H9" s="9">
        <f>0.011*0.75</f>
        <v>8.2500000000000004E-3</v>
      </c>
      <c r="I9" s="5" t="s">
        <v>31</v>
      </c>
      <c r="J9" s="2">
        <v>0.3</v>
      </c>
      <c r="K9" s="2">
        <v>-12.5</v>
      </c>
    </row>
    <row r="10" spans="1:11" x14ac:dyDescent="0.35">
      <c r="A10" s="5" t="s">
        <v>36</v>
      </c>
      <c r="B10" s="5" t="s">
        <v>28</v>
      </c>
      <c r="C10" s="5" t="s">
        <v>38</v>
      </c>
      <c r="D10" s="5" t="s">
        <v>41</v>
      </c>
      <c r="E10" s="5" t="s">
        <v>44</v>
      </c>
      <c r="F10" s="5" t="s">
        <v>45</v>
      </c>
      <c r="G10" s="2">
        <v>2019</v>
      </c>
      <c r="H10" s="9">
        <f>0.011*0.225</f>
        <v>2.4749999999999998E-3</v>
      </c>
      <c r="I10" s="5" t="s">
        <v>31</v>
      </c>
      <c r="J10" s="2">
        <v>0.1</v>
      </c>
      <c r="K10" s="2"/>
    </row>
    <row r="11" spans="1:11" x14ac:dyDescent="0.35">
      <c r="A11" s="5" t="s">
        <v>36</v>
      </c>
      <c r="B11" s="5" t="s">
        <v>28</v>
      </c>
      <c r="C11" s="5" t="s">
        <v>38</v>
      </c>
      <c r="D11" s="5" t="s">
        <v>41</v>
      </c>
      <c r="E11" s="5" t="s">
        <v>44</v>
      </c>
      <c r="F11" s="5" t="s">
        <v>45</v>
      </c>
      <c r="G11" s="2">
        <v>2020</v>
      </c>
      <c r="H11" s="9">
        <f>0.011*0.25</f>
        <v>2.7499999999999998E-3</v>
      </c>
      <c r="I11" s="5" t="s">
        <v>31</v>
      </c>
      <c r="J11" s="2">
        <v>0.1</v>
      </c>
      <c r="K11" s="2">
        <v>0</v>
      </c>
    </row>
    <row r="12" spans="1:11" x14ac:dyDescent="0.35">
      <c r="A12" s="5" t="s">
        <v>36</v>
      </c>
      <c r="B12" s="5" t="s">
        <v>28</v>
      </c>
      <c r="C12" s="5" t="s">
        <v>38</v>
      </c>
      <c r="D12" s="5" t="s">
        <v>41</v>
      </c>
      <c r="E12" s="5" t="s">
        <v>46</v>
      </c>
      <c r="F12" s="5" t="s">
        <v>40</v>
      </c>
      <c r="G12" s="2">
        <v>2019</v>
      </c>
      <c r="H12" s="9">
        <f>0.36*0.71</f>
        <v>0.25559999999999999</v>
      </c>
      <c r="I12" s="5" t="s">
        <v>31</v>
      </c>
      <c r="J12" s="2">
        <v>9.1</v>
      </c>
      <c r="K12" s="2"/>
    </row>
    <row r="13" spans="1:11" x14ac:dyDescent="0.35">
      <c r="A13" s="5" t="s">
        <v>36</v>
      </c>
      <c r="B13" s="5" t="s">
        <v>28</v>
      </c>
      <c r="C13" s="5" t="s">
        <v>38</v>
      </c>
      <c r="D13" s="5" t="s">
        <v>41</v>
      </c>
      <c r="E13" s="5" t="s">
        <v>46</v>
      </c>
      <c r="F13" s="5" t="s">
        <v>40</v>
      </c>
      <c r="G13" s="2">
        <v>2020</v>
      </c>
      <c r="H13" s="9">
        <f>0.37*0.69</f>
        <v>0.25529999999999997</v>
      </c>
      <c r="I13" s="5" t="s">
        <v>31</v>
      </c>
      <c r="J13" s="2">
        <v>9</v>
      </c>
      <c r="K13" s="2">
        <v>-0.6</v>
      </c>
    </row>
    <row r="14" spans="1:11" x14ac:dyDescent="0.35">
      <c r="A14" s="5" t="s">
        <v>36</v>
      </c>
      <c r="B14" s="5" t="s">
        <v>28</v>
      </c>
      <c r="C14" s="5" t="s">
        <v>38</v>
      </c>
      <c r="D14" s="5" t="s">
        <v>41</v>
      </c>
      <c r="E14" s="5" t="s">
        <v>46</v>
      </c>
      <c r="F14" s="5" t="s">
        <v>45</v>
      </c>
      <c r="G14" s="2">
        <v>2019</v>
      </c>
      <c r="H14" s="9">
        <f>0.36*0.29</f>
        <v>0.10439999999999999</v>
      </c>
      <c r="I14" s="5" t="s">
        <v>31</v>
      </c>
      <c r="J14" s="2">
        <v>2.9</v>
      </c>
      <c r="K14" s="2"/>
    </row>
    <row r="15" spans="1:11" x14ac:dyDescent="0.35">
      <c r="A15" s="5" t="s">
        <v>36</v>
      </c>
      <c r="B15" s="5" t="s">
        <v>28</v>
      </c>
      <c r="C15" s="5" t="s">
        <v>38</v>
      </c>
      <c r="D15" s="5" t="s">
        <v>41</v>
      </c>
      <c r="E15" s="5" t="s">
        <v>46</v>
      </c>
      <c r="F15" s="5" t="s">
        <v>45</v>
      </c>
      <c r="G15" s="2">
        <v>2020</v>
      </c>
      <c r="H15" s="9">
        <f>0.37*0.31</f>
        <v>0.1147</v>
      </c>
      <c r="I15" s="5" t="s">
        <v>31</v>
      </c>
      <c r="J15" s="2">
        <v>3.2</v>
      </c>
      <c r="K15" s="2">
        <v>12.2</v>
      </c>
    </row>
    <row r="16" spans="1:11" x14ac:dyDescent="0.35">
      <c r="A16" s="5" t="s">
        <v>36</v>
      </c>
      <c r="B16" s="5" t="s">
        <v>28</v>
      </c>
      <c r="C16" s="5" t="s">
        <v>38</v>
      </c>
      <c r="D16" s="5" t="s">
        <v>41</v>
      </c>
      <c r="E16" s="5" t="s">
        <v>47</v>
      </c>
      <c r="F16" s="5" t="s">
        <v>45</v>
      </c>
      <c r="G16" s="2">
        <v>2019</v>
      </c>
      <c r="H16" s="9">
        <v>0.14000000000000001</v>
      </c>
      <c r="I16" s="5" t="s">
        <v>31</v>
      </c>
      <c r="J16" s="2">
        <v>18.8</v>
      </c>
      <c r="K16" s="2"/>
    </row>
    <row r="17" spans="1:11" x14ac:dyDescent="0.35">
      <c r="A17" s="5" t="s">
        <v>36</v>
      </c>
      <c r="B17" s="5" t="s">
        <v>28</v>
      </c>
      <c r="C17" s="5" t="s">
        <v>38</v>
      </c>
      <c r="D17" s="5" t="s">
        <v>41</v>
      </c>
      <c r="E17" s="5" t="s">
        <v>47</v>
      </c>
      <c r="F17" s="5" t="s">
        <v>45</v>
      </c>
      <c r="G17" s="2">
        <v>2020</v>
      </c>
      <c r="H17" s="9">
        <v>0.19</v>
      </c>
      <c r="I17" s="5" t="s">
        <v>31</v>
      </c>
      <c r="J17" s="2">
        <v>25.3</v>
      </c>
      <c r="K17" s="2">
        <v>29.4</v>
      </c>
    </row>
    <row r="18" spans="1:11" x14ac:dyDescent="0.35">
      <c r="A18" s="5" t="s">
        <v>36</v>
      </c>
      <c r="B18" s="5" t="s">
        <v>28</v>
      </c>
      <c r="C18" s="5" t="s">
        <v>38</v>
      </c>
      <c r="D18" s="5" t="s">
        <v>41</v>
      </c>
      <c r="E18" s="5" t="s">
        <v>48</v>
      </c>
      <c r="F18" s="5" t="s">
        <v>40</v>
      </c>
      <c r="G18" s="2">
        <v>2019</v>
      </c>
      <c r="H18" s="9">
        <v>0.18</v>
      </c>
      <c r="I18" s="5" t="s">
        <v>31</v>
      </c>
      <c r="J18" s="2">
        <v>24.1</v>
      </c>
      <c r="K18" s="2"/>
    </row>
    <row r="19" spans="1:11" x14ac:dyDescent="0.35">
      <c r="A19" s="5" t="s">
        <v>36</v>
      </c>
      <c r="B19" s="5" t="s">
        <v>28</v>
      </c>
      <c r="C19" s="5" t="s">
        <v>38</v>
      </c>
      <c r="D19" s="5" t="s">
        <v>41</v>
      </c>
      <c r="E19" s="5" t="s">
        <v>48</v>
      </c>
      <c r="F19" s="5" t="s">
        <v>40</v>
      </c>
      <c r="G19" s="2">
        <v>2020</v>
      </c>
      <c r="H19" s="9">
        <v>0.17</v>
      </c>
      <c r="I19" s="5" t="s">
        <v>31</v>
      </c>
      <c r="J19" s="2">
        <v>22.8</v>
      </c>
      <c r="K19" s="2">
        <v>-9.9</v>
      </c>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BB336-617C-4BC5-8B6E-EA19D816A47E}">
  <dimension ref="A1:I13"/>
  <sheetViews>
    <sheetView workbookViewId="0">
      <selection activeCell="A14" sqref="A14"/>
    </sheetView>
  </sheetViews>
  <sheetFormatPr defaultRowHeight="14.5" x14ac:dyDescent="0.35"/>
  <cols>
    <col min="1" max="1" width="8.26953125" bestFit="1" customWidth="1"/>
    <col min="2" max="2" width="38.7265625" bestFit="1" customWidth="1"/>
    <col min="3" max="3" width="18.81640625" bestFit="1" customWidth="1"/>
    <col min="4" max="4" width="10.26953125" bestFit="1" customWidth="1"/>
    <col min="5" max="5" width="5" bestFit="1" customWidth="1"/>
    <col min="6" max="6" width="13.453125" bestFit="1" customWidth="1"/>
    <col min="7" max="7" width="17.81640625" bestFit="1" customWidth="1"/>
    <col min="8" max="9" width="8.7265625" bestFit="1" customWidth="1"/>
  </cols>
  <sheetData>
    <row r="1" spans="1:9" ht="43.5" x14ac:dyDescent="0.35">
      <c r="A1" s="1" t="s">
        <v>8</v>
      </c>
      <c r="B1" s="1" t="s">
        <v>1</v>
      </c>
      <c r="C1" s="1" t="s">
        <v>2</v>
      </c>
      <c r="D1" s="1" t="s">
        <v>4</v>
      </c>
      <c r="E1" s="1" t="s">
        <v>5</v>
      </c>
      <c r="F1" s="1" t="s">
        <v>14</v>
      </c>
      <c r="G1" s="1" t="s">
        <v>15</v>
      </c>
      <c r="H1" s="1" t="s">
        <v>16</v>
      </c>
      <c r="I1" s="1" t="s">
        <v>17</v>
      </c>
    </row>
    <row r="2" spans="1:9" x14ac:dyDescent="0.35">
      <c r="A2" s="5" t="s">
        <v>36</v>
      </c>
      <c r="B2" s="5" t="s">
        <v>28</v>
      </c>
      <c r="C2" s="5" t="s">
        <v>29</v>
      </c>
      <c r="D2" s="5" t="s">
        <v>31</v>
      </c>
      <c r="E2" s="2">
        <v>2019</v>
      </c>
      <c r="F2" s="5" t="s">
        <v>49</v>
      </c>
      <c r="G2" s="5" t="s">
        <v>50</v>
      </c>
      <c r="H2" s="10">
        <v>0.218</v>
      </c>
      <c r="I2" s="7">
        <v>29.214779878456898</v>
      </c>
    </row>
    <row r="3" spans="1:9" x14ac:dyDescent="0.35">
      <c r="A3" s="5" t="s">
        <v>36</v>
      </c>
      <c r="B3" s="5" t="s">
        <v>28</v>
      </c>
      <c r="C3" s="5" t="s">
        <v>29</v>
      </c>
      <c r="D3" s="5" t="s">
        <v>31</v>
      </c>
      <c r="E3" s="2">
        <v>2019</v>
      </c>
      <c r="F3" s="5" t="s">
        <v>51</v>
      </c>
      <c r="G3" s="5" t="s">
        <v>52</v>
      </c>
      <c r="H3" s="10">
        <v>0.11</v>
      </c>
      <c r="I3" s="7">
        <v>14.741402690964501</v>
      </c>
    </row>
    <row r="4" spans="1:9" x14ac:dyDescent="0.35">
      <c r="A4" s="5" t="s">
        <v>36</v>
      </c>
      <c r="B4" s="5" t="s">
        <v>28</v>
      </c>
      <c r="C4" s="5" t="s">
        <v>29</v>
      </c>
      <c r="D4" s="5" t="s">
        <v>31</v>
      </c>
      <c r="E4" s="2">
        <v>2019</v>
      </c>
      <c r="F4" s="5" t="s">
        <v>53</v>
      </c>
      <c r="G4" s="5" t="s">
        <v>54</v>
      </c>
      <c r="H4" s="10">
        <v>4.9000000000000002E-2</v>
      </c>
      <c r="I4" s="7">
        <v>6.5666248350660199</v>
      </c>
    </row>
    <row r="5" spans="1:9" x14ac:dyDescent="0.35">
      <c r="A5" s="5" t="s">
        <v>36</v>
      </c>
      <c r="B5" s="5" t="s">
        <v>28</v>
      </c>
      <c r="C5" s="5" t="s">
        <v>29</v>
      </c>
      <c r="D5" s="5" t="s">
        <v>31</v>
      </c>
      <c r="E5" s="2">
        <v>2019</v>
      </c>
      <c r="F5" s="5" t="s">
        <v>55</v>
      </c>
      <c r="G5" s="5" t="s">
        <v>56</v>
      </c>
      <c r="H5" s="10">
        <v>3.5000000000000003E-2</v>
      </c>
      <c r="I5" s="7">
        <v>4.6904463107614403</v>
      </c>
    </row>
    <row r="6" spans="1:9" x14ac:dyDescent="0.35">
      <c r="A6" s="5" t="s">
        <v>36</v>
      </c>
      <c r="B6" s="5" t="s">
        <v>28</v>
      </c>
      <c r="C6" s="5" t="s">
        <v>29</v>
      </c>
      <c r="D6" s="5" t="s">
        <v>31</v>
      </c>
      <c r="E6" s="2">
        <v>2019</v>
      </c>
      <c r="F6" s="5" t="s">
        <v>57</v>
      </c>
      <c r="G6" s="5" t="s">
        <v>58</v>
      </c>
      <c r="H6" s="10">
        <v>3.3000000000000002E-2</v>
      </c>
      <c r="I6" s="7">
        <v>4.4224208072893596</v>
      </c>
    </row>
    <row r="7" spans="1:9" x14ac:dyDescent="0.35">
      <c r="A7" s="5" t="s">
        <v>36</v>
      </c>
      <c r="B7" s="5" t="s">
        <v>28</v>
      </c>
      <c r="C7" s="5" t="s">
        <v>29</v>
      </c>
      <c r="D7" s="5" t="s">
        <v>31</v>
      </c>
      <c r="E7" s="2">
        <v>2019</v>
      </c>
      <c r="F7" s="5" t="s">
        <v>59</v>
      </c>
      <c r="G7" s="5" t="s">
        <v>60</v>
      </c>
      <c r="H7" s="10">
        <v>0.55499999999999905</v>
      </c>
      <c r="I7" s="7">
        <v>74.377077213502801</v>
      </c>
    </row>
    <row r="8" spans="1:9" x14ac:dyDescent="0.35">
      <c r="A8" s="5" t="s">
        <v>36</v>
      </c>
      <c r="B8" s="5" t="s">
        <v>28</v>
      </c>
      <c r="C8" s="5" t="s">
        <v>29</v>
      </c>
      <c r="D8" s="5" t="s">
        <v>31</v>
      </c>
      <c r="E8" s="2">
        <v>2020</v>
      </c>
      <c r="F8" s="5" t="s">
        <v>49</v>
      </c>
      <c r="G8" s="11" t="s">
        <v>50</v>
      </c>
      <c r="H8" s="12">
        <v>0.23</v>
      </c>
      <c r="I8" s="13">
        <v>30.658999999999999</v>
      </c>
    </row>
    <row r="9" spans="1:9" x14ac:dyDescent="0.35">
      <c r="A9" s="5" t="s">
        <v>36</v>
      </c>
      <c r="B9" s="5" t="s">
        <v>28</v>
      </c>
      <c r="C9" s="5" t="s">
        <v>29</v>
      </c>
      <c r="D9" s="5" t="s">
        <v>31</v>
      </c>
      <c r="E9" s="2">
        <v>2020</v>
      </c>
      <c r="F9" s="5" t="s">
        <v>51</v>
      </c>
      <c r="G9" s="11" t="s">
        <v>52</v>
      </c>
      <c r="H9" s="12">
        <v>0.113</v>
      </c>
      <c r="I9" s="13">
        <v>15.062900000000001</v>
      </c>
    </row>
    <row r="10" spans="1:9" x14ac:dyDescent="0.35">
      <c r="A10" s="5" t="s">
        <v>36</v>
      </c>
      <c r="B10" s="5" t="s">
        <v>28</v>
      </c>
      <c r="C10" s="5" t="s">
        <v>29</v>
      </c>
      <c r="D10" s="5" t="s">
        <v>31</v>
      </c>
      <c r="E10" s="2">
        <v>2020</v>
      </c>
      <c r="F10" s="5" t="s">
        <v>53</v>
      </c>
      <c r="G10" s="11" t="s">
        <v>54</v>
      </c>
      <c r="H10" s="12">
        <v>5.1999999999999998E-2</v>
      </c>
      <c r="I10" s="13">
        <v>6.9316000000000004</v>
      </c>
    </row>
    <row r="11" spans="1:9" x14ac:dyDescent="0.35">
      <c r="A11" s="5" t="s">
        <v>36</v>
      </c>
      <c r="B11" s="5" t="s">
        <v>28</v>
      </c>
      <c r="C11" s="5" t="s">
        <v>29</v>
      </c>
      <c r="D11" s="5" t="s">
        <v>31</v>
      </c>
      <c r="E11" s="2">
        <v>2020</v>
      </c>
      <c r="F11" s="5" t="s">
        <v>55</v>
      </c>
      <c r="G11" s="11" t="s">
        <v>58</v>
      </c>
      <c r="H11" s="12">
        <v>3.7999999999999999E-2</v>
      </c>
      <c r="I11" s="13">
        <v>5.0654000000000003</v>
      </c>
    </row>
    <row r="12" spans="1:9" x14ac:dyDescent="0.35">
      <c r="A12" s="5" t="s">
        <v>36</v>
      </c>
      <c r="B12" s="5" t="s">
        <v>28</v>
      </c>
      <c r="C12" s="5" t="s">
        <v>29</v>
      </c>
      <c r="D12" s="5" t="s">
        <v>31</v>
      </c>
      <c r="E12" s="2">
        <v>2020</v>
      </c>
      <c r="F12" s="5" t="s">
        <v>57</v>
      </c>
      <c r="G12" s="11" t="s">
        <v>56</v>
      </c>
      <c r="H12" s="12">
        <v>3.5000000000000003E-2</v>
      </c>
      <c r="I12" s="13">
        <v>4.6654999999999998</v>
      </c>
    </row>
    <row r="13" spans="1:9" x14ac:dyDescent="0.35">
      <c r="A13" s="5" t="s">
        <v>36</v>
      </c>
      <c r="B13" s="5" t="s">
        <v>28</v>
      </c>
      <c r="C13" s="5" t="s">
        <v>29</v>
      </c>
      <c r="D13" s="5" t="s">
        <v>31</v>
      </c>
      <c r="E13" s="2"/>
      <c r="F13" s="5" t="s">
        <v>59</v>
      </c>
      <c r="G13" s="11" t="s">
        <v>60</v>
      </c>
      <c r="H13" s="12">
        <v>0.53200000000000003</v>
      </c>
      <c r="I13" s="13">
        <v>70.915599999999998</v>
      </c>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46CAD-9D7C-479B-A2A4-E57FB79D89B7}">
  <dimension ref="A1:J13"/>
  <sheetViews>
    <sheetView workbookViewId="0">
      <selection activeCell="B6" sqref="B6"/>
    </sheetView>
  </sheetViews>
  <sheetFormatPr defaultRowHeight="14.5" x14ac:dyDescent="0.35"/>
  <cols>
    <col min="1" max="1" width="8.26953125" bestFit="1" customWidth="1"/>
    <col min="2" max="2" width="38.7265625" bestFit="1" customWidth="1"/>
    <col min="3" max="3" width="18.81640625" bestFit="1" customWidth="1"/>
    <col min="4" max="4" width="10.26953125" bestFit="1" customWidth="1"/>
    <col min="5" max="5" width="5" bestFit="1" customWidth="1"/>
    <col min="6" max="6" width="8" bestFit="1" customWidth="1"/>
    <col min="7" max="7" width="19" bestFit="1" customWidth="1"/>
    <col min="8" max="8" width="11.81640625" bestFit="1" customWidth="1"/>
    <col min="9" max="9" width="11.54296875" bestFit="1" customWidth="1"/>
    <col min="10" max="10" width="11.7265625" bestFit="1" customWidth="1"/>
  </cols>
  <sheetData>
    <row r="1" spans="1:10" x14ac:dyDescent="0.35">
      <c r="A1" s="1" t="s">
        <v>8</v>
      </c>
      <c r="B1" s="1" t="s">
        <v>1</v>
      </c>
      <c r="C1" s="1" t="s">
        <v>2</v>
      </c>
      <c r="D1" s="1" t="s">
        <v>4</v>
      </c>
      <c r="E1" s="1" t="s">
        <v>5</v>
      </c>
      <c r="F1" s="1" t="s">
        <v>14</v>
      </c>
      <c r="G1" s="1" t="s">
        <v>18</v>
      </c>
      <c r="H1" s="1" t="s">
        <v>19</v>
      </c>
      <c r="I1" s="1" t="s">
        <v>20</v>
      </c>
      <c r="J1" s="1" t="s">
        <v>21</v>
      </c>
    </row>
    <row r="2" spans="1:10" x14ac:dyDescent="0.35">
      <c r="A2" s="5" t="s">
        <v>36</v>
      </c>
      <c r="B2" s="5" t="s">
        <v>28</v>
      </c>
      <c r="C2" s="5" t="s">
        <v>29</v>
      </c>
      <c r="D2" s="5" t="s">
        <v>31</v>
      </c>
      <c r="E2" s="5">
        <v>2019</v>
      </c>
      <c r="F2" s="5" t="s">
        <v>61</v>
      </c>
      <c r="G2" s="5" t="s">
        <v>50</v>
      </c>
      <c r="H2" s="5" t="s">
        <v>62</v>
      </c>
      <c r="I2" s="10">
        <v>0.20100000000000001</v>
      </c>
      <c r="J2" s="7">
        <v>26.936563098944202</v>
      </c>
    </row>
    <row r="3" spans="1:10" x14ac:dyDescent="0.35">
      <c r="A3" s="5" t="s">
        <v>36</v>
      </c>
      <c r="B3" s="5" t="s">
        <v>28</v>
      </c>
      <c r="C3" s="5" t="s">
        <v>29</v>
      </c>
      <c r="D3" s="5" t="s">
        <v>31</v>
      </c>
      <c r="E3" s="5">
        <v>2019</v>
      </c>
      <c r="F3" s="5" t="s">
        <v>63</v>
      </c>
      <c r="G3" s="5" t="s">
        <v>52</v>
      </c>
      <c r="H3" s="5" t="s">
        <v>64</v>
      </c>
      <c r="I3" s="10">
        <v>0.11</v>
      </c>
      <c r="J3" s="7">
        <v>14.741402690964501</v>
      </c>
    </row>
    <row r="4" spans="1:10" x14ac:dyDescent="0.35">
      <c r="A4" s="5" t="s">
        <v>36</v>
      </c>
      <c r="B4" s="5" t="s">
        <v>28</v>
      </c>
      <c r="C4" s="5" t="s">
        <v>29</v>
      </c>
      <c r="D4" s="5" t="s">
        <v>31</v>
      </c>
      <c r="E4" s="5">
        <v>2019</v>
      </c>
      <c r="F4" s="5" t="s">
        <v>65</v>
      </c>
      <c r="G4" s="5" t="s">
        <v>54</v>
      </c>
      <c r="H4" s="5" t="s">
        <v>54</v>
      </c>
      <c r="I4" s="10">
        <v>4.3999999999999997E-2</v>
      </c>
      <c r="J4" s="7">
        <v>5.8965610763858098</v>
      </c>
    </row>
    <row r="5" spans="1:10" x14ac:dyDescent="0.35">
      <c r="A5" s="5" t="s">
        <v>36</v>
      </c>
      <c r="B5" s="5" t="s">
        <v>28</v>
      </c>
      <c r="C5" s="5" t="s">
        <v>29</v>
      </c>
      <c r="D5" s="5" t="s">
        <v>31</v>
      </c>
      <c r="E5" s="5">
        <v>2019</v>
      </c>
      <c r="F5" s="5" t="s">
        <v>66</v>
      </c>
      <c r="G5" s="5" t="s">
        <v>56</v>
      </c>
      <c r="H5" s="5" t="s">
        <v>67</v>
      </c>
      <c r="I5" s="10">
        <v>3.5000000000000003E-2</v>
      </c>
      <c r="J5" s="7">
        <v>4.6904463107614403</v>
      </c>
    </row>
    <row r="6" spans="1:10" x14ac:dyDescent="0.35">
      <c r="A6" s="5" t="s">
        <v>36</v>
      </c>
      <c r="B6" s="5" t="s">
        <v>28</v>
      </c>
      <c r="C6" s="5" t="s">
        <v>29</v>
      </c>
      <c r="D6" s="5" t="s">
        <v>31</v>
      </c>
      <c r="E6" s="5">
        <v>2019</v>
      </c>
      <c r="F6" s="5" t="s">
        <v>68</v>
      </c>
      <c r="G6" s="5" t="s">
        <v>58</v>
      </c>
      <c r="H6" s="5" t="s">
        <v>69</v>
      </c>
      <c r="I6" s="10">
        <v>0.03</v>
      </c>
      <c r="J6" s="7">
        <v>4.0203825520812302</v>
      </c>
    </row>
    <row r="7" spans="1:10" x14ac:dyDescent="0.35">
      <c r="A7" s="5" t="s">
        <v>36</v>
      </c>
      <c r="B7" s="5" t="s">
        <v>28</v>
      </c>
      <c r="C7" s="5" t="s">
        <v>29</v>
      </c>
      <c r="D7" s="5" t="s">
        <v>31</v>
      </c>
      <c r="E7" s="5">
        <v>2019</v>
      </c>
      <c r="F7" s="5" t="s">
        <v>59</v>
      </c>
      <c r="G7" s="5" t="s">
        <v>60</v>
      </c>
      <c r="H7" s="5" t="s">
        <v>60</v>
      </c>
      <c r="I7" s="10">
        <v>0.57999999999999996</v>
      </c>
      <c r="J7" s="7">
        <v>77.727396006903902</v>
      </c>
    </row>
    <row r="8" spans="1:10" x14ac:dyDescent="0.35">
      <c r="A8" s="5" t="s">
        <v>36</v>
      </c>
      <c r="B8" s="5" t="s">
        <v>28</v>
      </c>
      <c r="C8" s="5" t="s">
        <v>29</v>
      </c>
      <c r="D8" s="5" t="s">
        <v>31</v>
      </c>
      <c r="E8" s="5">
        <v>2020</v>
      </c>
      <c r="F8" s="5" t="s">
        <v>61</v>
      </c>
      <c r="G8" s="13" t="s">
        <v>50</v>
      </c>
      <c r="H8" s="13" t="s">
        <v>62</v>
      </c>
      <c r="I8" s="12">
        <v>0.20799999999999999</v>
      </c>
      <c r="J8" s="13">
        <v>27.726400000000002</v>
      </c>
    </row>
    <row r="9" spans="1:10" x14ac:dyDescent="0.35">
      <c r="A9" s="5" t="s">
        <v>36</v>
      </c>
      <c r="B9" s="5" t="s">
        <v>28</v>
      </c>
      <c r="C9" s="5" t="s">
        <v>29</v>
      </c>
      <c r="D9" s="5" t="s">
        <v>31</v>
      </c>
      <c r="E9" s="5">
        <v>2020</v>
      </c>
      <c r="F9" s="5" t="s">
        <v>63</v>
      </c>
      <c r="G9" s="13" t="s">
        <v>52</v>
      </c>
      <c r="H9" s="13" t="s">
        <v>64</v>
      </c>
      <c r="I9" s="12">
        <v>0.113</v>
      </c>
      <c r="J9" s="13">
        <v>15.062900000000001</v>
      </c>
    </row>
    <row r="10" spans="1:10" x14ac:dyDescent="0.35">
      <c r="A10" s="5" t="s">
        <v>36</v>
      </c>
      <c r="B10" s="5" t="s">
        <v>28</v>
      </c>
      <c r="C10" s="5" t="s">
        <v>29</v>
      </c>
      <c r="D10" s="5" t="s">
        <v>31</v>
      </c>
      <c r="E10" s="5">
        <v>2020</v>
      </c>
      <c r="F10" s="5" t="s">
        <v>65</v>
      </c>
      <c r="G10" s="13" t="s">
        <v>54</v>
      </c>
      <c r="H10" s="13" t="s">
        <v>54</v>
      </c>
      <c r="I10" s="12">
        <v>4.4999999999999998E-2</v>
      </c>
      <c r="J10" s="13">
        <v>5.9984999999999999</v>
      </c>
    </row>
    <row r="11" spans="1:10" x14ac:dyDescent="0.35">
      <c r="A11" s="5" t="s">
        <v>36</v>
      </c>
      <c r="B11" s="5" t="s">
        <v>28</v>
      </c>
      <c r="C11" s="5" t="s">
        <v>29</v>
      </c>
      <c r="D11" s="5" t="s">
        <v>31</v>
      </c>
      <c r="E11" s="5">
        <v>2020</v>
      </c>
      <c r="F11" s="5" t="s">
        <v>66</v>
      </c>
      <c r="G11" s="13" t="s">
        <v>58</v>
      </c>
      <c r="H11" s="13" t="s">
        <v>69</v>
      </c>
      <c r="I11" s="12">
        <v>3.5999999999999997E-2</v>
      </c>
      <c r="J11" s="13">
        <v>4.7988</v>
      </c>
    </row>
    <row r="12" spans="1:10" x14ac:dyDescent="0.35">
      <c r="A12" s="5" t="s">
        <v>36</v>
      </c>
      <c r="B12" s="5" t="s">
        <v>28</v>
      </c>
      <c r="C12" s="5" t="s">
        <v>29</v>
      </c>
      <c r="D12" s="5" t="s">
        <v>31</v>
      </c>
      <c r="E12" s="5">
        <v>2020</v>
      </c>
      <c r="F12" s="5" t="s">
        <v>68</v>
      </c>
      <c r="G12" s="13" t="s">
        <v>56</v>
      </c>
      <c r="H12" s="13" t="s">
        <v>67</v>
      </c>
      <c r="I12" s="12">
        <v>3.5000000000000003E-2</v>
      </c>
      <c r="J12" s="13">
        <v>4.6654999999999998</v>
      </c>
    </row>
    <row r="13" spans="1:10" x14ac:dyDescent="0.35">
      <c r="A13" s="5" t="s">
        <v>36</v>
      </c>
      <c r="B13" s="5" t="s">
        <v>28</v>
      </c>
      <c r="C13" s="5" t="s">
        <v>29</v>
      </c>
      <c r="D13" s="5" t="s">
        <v>31</v>
      </c>
      <c r="E13" s="5">
        <v>2020</v>
      </c>
      <c r="F13" s="5" t="s">
        <v>59</v>
      </c>
      <c r="G13" s="13" t="s">
        <v>60</v>
      </c>
      <c r="H13" s="13" t="s">
        <v>60</v>
      </c>
      <c r="I13" s="12">
        <v>0.56299999999999994</v>
      </c>
      <c r="J13" s="13">
        <v>75.047899999999998</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7035B-2E6C-4594-8829-11A62689EE32}">
  <dimension ref="A1:B9"/>
  <sheetViews>
    <sheetView workbookViewId="0"/>
  </sheetViews>
  <sheetFormatPr defaultRowHeight="14.5" x14ac:dyDescent="0.35"/>
  <cols>
    <col min="2" max="2" width="106.7265625" bestFit="1" customWidth="1"/>
  </cols>
  <sheetData>
    <row r="1" spans="1:2" x14ac:dyDescent="0.35">
      <c r="A1" s="1" t="s">
        <v>8</v>
      </c>
      <c r="B1" s="1" t="s">
        <v>22</v>
      </c>
    </row>
    <row r="2" spans="1:2" ht="377" x14ac:dyDescent="0.35">
      <c r="A2" s="14" t="s">
        <v>36</v>
      </c>
      <c r="B2" s="15" t="s">
        <v>70</v>
      </c>
    </row>
    <row r="3" spans="1:2" ht="174" x14ac:dyDescent="0.35">
      <c r="A3" s="14" t="s">
        <v>71</v>
      </c>
      <c r="B3" s="15" t="s">
        <v>72</v>
      </c>
    </row>
    <row r="4" spans="1:2" ht="304.5" x14ac:dyDescent="0.35">
      <c r="A4" s="14" t="s">
        <v>73</v>
      </c>
      <c r="B4" s="15" t="s">
        <v>74</v>
      </c>
    </row>
    <row r="5" spans="1:2" ht="304.5" x14ac:dyDescent="0.35">
      <c r="A5" s="14" t="s">
        <v>75</v>
      </c>
      <c r="B5" s="15" t="s">
        <v>76</v>
      </c>
    </row>
    <row r="6" spans="1:2" ht="217.5" x14ac:dyDescent="0.35">
      <c r="A6" s="14" t="s">
        <v>77</v>
      </c>
      <c r="B6" s="15" t="s">
        <v>78</v>
      </c>
    </row>
    <row r="7" spans="1:2" ht="217.5" x14ac:dyDescent="0.35">
      <c r="A7" s="14" t="s">
        <v>79</v>
      </c>
      <c r="B7" s="15" t="s">
        <v>80</v>
      </c>
    </row>
    <row r="8" spans="1:2" ht="261" x14ac:dyDescent="0.35">
      <c r="A8" s="14" t="s">
        <v>81</v>
      </c>
      <c r="B8" s="15" t="s">
        <v>82</v>
      </c>
    </row>
    <row r="9" spans="1:2" ht="159.5" x14ac:dyDescent="0.35">
      <c r="A9" s="14" t="s">
        <v>83</v>
      </c>
      <c r="B9" s="15" t="s">
        <v>84</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7AA7A-D2CA-4B9C-962F-2977F701EFAE}">
  <dimension ref="A1:D15"/>
  <sheetViews>
    <sheetView workbookViewId="0"/>
  </sheetViews>
  <sheetFormatPr defaultRowHeight="14.5" x14ac:dyDescent="0.35"/>
  <cols>
    <col min="1" max="1" width="8.26953125" bestFit="1" customWidth="1"/>
    <col min="2" max="2" width="23.26953125" bestFit="1" customWidth="1"/>
    <col min="3" max="3" width="30.7265625" bestFit="1" customWidth="1"/>
    <col min="4" max="4" width="25.1796875" customWidth="1"/>
  </cols>
  <sheetData>
    <row r="1" spans="1:4" ht="43.5" x14ac:dyDescent="0.35">
      <c r="A1" s="16" t="s">
        <v>8</v>
      </c>
      <c r="B1" s="16" t="s">
        <v>22</v>
      </c>
      <c r="C1" s="16" t="s">
        <v>85</v>
      </c>
      <c r="D1" s="16" t="s">
        <v>86</v>
      </c>
    </row>
    <row r="2" spans="1:4" x14ac:dyDescent="0.35">
      <c r="A2" s="5" t="s">
        <v>36</v>
      </c>
      <c r="B2" s="5" t="s">
        <v>87</v>
      </c>
      <c r="C2" s="5" t="s">
        <v>88</v>
      </c>
      <c r="D2" s="5" t="s">
        <v>89</v>
      </c>
    </row>
    <row r="3" spans="1:4" x14ac:dyDescent="0.35">
      <c r="A3" s="5" t="s">
        <v>36</v>
      </c>
      <c r="B3" s="5" t="s">
        <v>90</v>
      </c>
      <c r="C3" s="5" t="s">
        <v>91</v>
      </c>
      <c r="D3" s="5" t="s">
        <v>89</v>
      </c>
    </row>
    <row r="4" spans="1:4" x14ac:dyDescent="0.35">
      <c r="A4" s="5" t="s">
        <v>36</v>
      </c>
      <c r="B4" s="5" t="s">
        <v>92</v>
      </c>
      <c r="C4" s="5" t="s">
        <v>93</v>
      </c>
      <c r="D4" s="5" t="s">
        <v>89</v>
      </c>
    </row>
    <row r="5" spans="1:4" x14ac:dyDescent="0.35">
      <c r="A5" s="5" t="s">
        <v>36</v>
      </c>
      <c r="B5" s="5" t="s">
        <v>94</v>
      </c>
      <c r="C5" s="5" t="s">
        <v>95</v>
      </c>
      <c r="D5" s="5" t="s">
        <v>89</v>
      </c>
    </row>
    <row r="6" spans="1:4" x14ac:dyDescent="0.35">
      <c r="A6" s="5" t="s">
        <v>36</v>
      </c>
      <c r="B6" s="5" t="s">
        <v>96</v>
      </c>
      <c r="C6" s="5" t="s">
        <v>97</v>
      </c>
      <c r="D6" s="5" t="s">
        <v>89</v>
      </c>
    </row>
    <row r="7" spans="1:4" x14ac:dyDescent="0.35">
      <c r="A7" s="5" t="s">
        <v>36</v>
      </c>
      <c r="B7" s="5" t="s">
        <v>98</v>
      </c>
      <c r="C7" s="5" t="s">
        <v>99</v>
      </c>
      <c r="D7" s="5" t="s">
        <v>89</v>
      </c>
    </row>
    <row r="8" spans="1:4" x14ac:dyDescent="0.35">
      <c r="A8" s="5" t="s">
        <v>36</v>
      </c>
      <c r="B8" s="5" t="s">
        <v>100</v>
      </c>
      <c r="C8" s="5" t="s">
        <v>101</v>
      </c>
      <c r="D8" s="5" t="s">
        <v>89</v>
      </c>
    </row>
    <row r="9" spans="1:4" x14ac:dyDescent="0.35">
      <c r="A9" s="5" t="s">
        <v>36</v>
      </c>
      <c r="B9" s="5" t="s">
        <v>102</v>
      </c>
      <c r="C9" s="5" t="s">
        <v>103</v>
      </c>
      <c r="D9" s="5" t="s">
        <v>89</v>
      </c>
    </row>
    <row r="10" spans="1:4" x14ac:dyDescent="0.35">
      <c r="A10" s="5" t="s">
        <v>36</v>
      </c>
      <c r="B10" s="5" t="s">
        <v>104</v>
      </c>
      <c r="C10" s="5" t="s">
        <v>105</v>
      </c>
      <c r="D10" s="5" t="s">
        <v>89</v>
      </c>
    </row>
    <row r="11" spans="1:4" x14ac:dyDescent="0.35">
      <c r="A11" s="5" t="s">
        <v>36</v>
      </c>
      <c r="B11" s="5" t="s">
        <v>106</v>
      </c>
      <c r="C11" s="5" t="s">
        <v>107</v>
      </c>
      <c r="D11" s="5" t="s">
        <v>89</v>
      </c>
    </row>
    <row r="12" spans="1:4" x14ac:dyDescent="0.35">
      <c r="A12" s="5" t="s">
        <v>36</v>
      </c>
      <c r="B12" s="5" t="s">
        <v>108</v>
      </c>
      <c r="C12" s="5" t="s">
        <v>109</v>
      </c>
      <c r="D12" s="5" t="s">
        <v>89</v>
      </c>
    </row>
    <row r="13" spans="1:4" x14ac:dyDescent="0.35">
      <c r="A13" s="5" t="s">
        <v>36</v>
      </c>
      <c r="B13" s="5" t="s">
        <v>110</v>
      </c>
      <c r="C13" s="5" t="s">
        <v>111</v>
      </c>
      <c r="D13" s="5" t="s">
        <v>89</v>
      </c>
    </row>
    <row r="14" spans="1:4" x14ac:dyDescent="0.35">
      <c r="A14" s="5" t="s">
        <v>36</v>
      </c>
      <c r="B14" s="5" t="s">
        <v>112</v>
      </c>
      <c r="C14" s="5" t="s">
        <v>113</v>
      </c>
      <c r="D14" s="5" t="s">
        <v>89</v>
      </c>
    </row>
    <row r="15" spans="1:4" x14ac:dyDescent="0.35">
      <c r="A15" s="5" t="s">
        <v>36</v>
      </c>
      <c r="B15" s="5" t="s">
        <v>114</v>
      </c>
      <c r="C15" s="5" t="s">
        <v>115</v>
      </c>
      <c r="D15" s="5" t="s">
        <v>89</v>
      </c>
    </row>
  </sheetData>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3180D-E441-4DAE-A7D5-C3EAD3D4493C}">
  <dimension ref="A1:D14"/>
  <sheetViews>
    <sheetView workbookViewId="0"/>
  </sheetViews>
  <sheetFormatPr defaultRowHeight="14.5" x14ac:dyDescent="0.35"/>
  <cols>
    <col min="1" max="1" width="13.54296875" bestFit="1" customWidth="1"/>
    <col min="2" max="2" width="8" bestFit="1" customWidth="1"/>
    <col min="3" max="3" width="9" bestFit="1" customWidth="1"/>
    <col min="4" max="4" width="8.453125" bestFit="1" customWidth="1"/>
  </cols>
  <sheetData>
    <row r="1" spans="1:4" ht="52" x14ac:dyDescent="0.35">
      <c r="A1" s="17" t="s">
        <v>8</v>
      </c>
      <c r="B1" s="17" t="s">
        <v>23</v>
      </c>
      <c r="C1" s="17" t="s">
        <v>24</v>
      </c>
      <c r="D1" s="17" t="s">
        <v>116</v>
      </c>
    </row>
    <row r="2" spans="1:4" x14ac:dyDescent="0.35">
      <c r="A2" s="5" t="s">
        <v>36</v>
      </c>
      <c r="B2" s="5" t="s">
        <v>117</v>
      </c>
      <c r="C2" s="18">
        <v>1.37</v>
      </c>
      <c r="D2" s="18">
        <v>0.72899999999999998</v>
      </c>
    </row>
    <row r="3" spans="1:4" x14ac:dyDescent="0.35">
      <c r="A3" s="5" t="s">
        <v>71</v>
      </c>
      <c r="B3" s="5" t="s">
        <v>118</v>
      </c>
      <c r="C3" s="18">
        <v>5.39</v>
      </c>
      <c r="D3" s="18">
        <v>0.185</v>
      </c>
    </row>
    <row r="4" spans="1:4" x14ac:dyDescent="0.35">
      <c r="A4" s="5" t="s">
        <v>73</v>
      </c>
      <c r="B4" s="5" t="s">
        <v>119</v>
      </c>
      <c r="C4" s="18">
        <v>763.64</v>
      </c>
      <c r="D4" s="18">
        <v>1E-3</v>
      </c>
    </row>
    <row r="5" spans="1:4" x14ac:dyDescent="0.35">
      <c r="A5" s="5" t="s">
        <v>75</v>
      </c>
      <c r="B5" s="5" t="s">
        <v>120</v>
      </c>
      <c r="C5" s="18">
        <v>6.62</v>
      </c>
      <c r="D5" s="18">
        <v>0.151</v>
      </c>
    </row>
    <row r="6" spans="1:4" x14ac:dyDescent="0.35">
      <c r="A6" s="5" t="s">
        <v>77</v>
      </c>
      <c r="B6" s="5" t="s">
        <v>121</v>
      </c>
      <c r="C6" s="18">
        <v>0.84</v>
      </c>
      <c r="D6" s="18">
        <v>1.1919999999999999</v>
      </c>
    </row>
    <row r="7" spans="1:4" x14ac:dyDescent="0.35">
      <c r="A7" s="5" t="s">
        <v>79</v>
      </c>
      <c r="B7" s="5" t="s">
        <v>121</v>
      </c>
      <c r="C7" s="18">
        <v>0.84</v>
      </c>
      <c r="D7" s="18">
        <v>1.1919999999999999</v>
      </c>
    </row>
    <row r="8" spans="1:4" x14ac:dyDescent="0.35">
      <c r="A8" s="5" t="s">
        <v>81</v>
      </c>
      <c r="B8" s="5" t="s">
        <v>122</v>
      </c>
      <c r="C8" s="18">
        <v>73.8</v>
      </c>
      <c r="D8" s="18">
        <v>1.4E-2</v>
      </c>
    </row>
    <row r="9" spans="1:4" x14ac:dyDescent="0.35">
      <c r="A9" s="5" t="s">
        <v>83</v>
      </c>
      <c r="B9" s="5" t="s">
        <v>121</v>
      </c>
      <c r="C9" s="18">
        <v>0.84</v>
      </c>
      <c r="D9" s="18">
        <v>1.1919999999999999</v>
      </c>
    </row>
    <row r="10" spans="1:4" x14ac:dyDescent="0.35">
      <c r="A10" s="5" t="s">
        <v>123</v>
      </c>
      <c r="B10" s="5" t="s">
        <v>124</v>
      </c>
      <c r="C10" s="18">
        <v>20.56</v>
      </c>
      <c r="D10" s="18">
        <v>4.9000000000000002E-2</v>
      </c>
    </row>
    <row r="11" spans="1:4" x14ac:dyDescent="0.35">
      <c r="A11" s="5" t="s">
        <v>125</v>
      </c>
      <c r="B11" s="5" t="s">
        <v>126</v>
      </c>
      <c r="C11" s="18">
        <v>76.25</v>
      </c>
      <c r="D11" s="18">
        <v>1.2999999999999999E-2</v>
      </c>
    </row>
    <row r="12" spans="1:4" x14ac:dyDescent="0.35">
      <c r="A12" s="5" t="s">
        <v>127</v>
      </c>
      <c r="B12" s="5" t="s">
        <v>128</v>
      </c>
      <c r="C12" s="18">
        <v>1118.69</v>
      </c>
      <c r="D12" s="18">
        <v>1E-3</v>
      </c>
    </row>
    <row r="13" spans="1:4" x14ac:dyDescent="0.35">
      <c r="A13" s="5" t="s">
        <v>129</v>
      </c>
      <c r="B13" s="5" t="s">
        <v>130</v>
      </c>
      <c r="C13" s="18">
        <v>0.76</v>
      </c>
      <c r="D13" s="18">
        <v>1.3180000000000001</v>
      </c>
    </row>
    <row r="14" spans="1:4" x14ac:dyDescent="0.35">
      <c r="A14" s="5" t="s">
        <v>131</v>
      </c>
      <c r="B14" s="5" t="s">
        <v>132</v>
      </c>
      <c r="C14" s="18">
        <v>1</v>
      </c>
      <c r="D14" s="18">
        <v>1</v>
      </c>
    </row>
  </sheetData>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B05BF449294E418DC23525A0B953FD" ma:contentTypeVersion="12" ma:contentTypeDescription="Create a new document." ma:contentTypeScope="" ma:versionID="85ee05fdd28e5847bffddb4143e09911">
  <xsd:schema xmlns:xsd="http://www.w3.org/2001/XMLSchema" xmlns:xs="http://www.w3.org/2001/XMLSchema" xmlns:p="http://schemas.microsoft.com/office/2006/metadata/properties" xmlns:ns2="96405748-fe4f-41e7-ad0c-1205d6957a64" xmlns:ns3="5a606993-efe1-4606-bab3-878430297cbc" targetNamespace="http://schemas.microsoft.com/office/2006/metadata/properties" ma:root="true" ma:fieldsID="88616305c9e8bb0dfdb1c5b4bdfa05d2" ns2:_="" ns3:_="">
    <xsd:import namespace="96405748-fe4f-41e7-ad0c-1205d6957a64"/>
    <xsd:import namespace="5a606993-efe1-4606-bab3-878430297c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405748-fe4f-41e7-ad0c-1205d6957a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a606993-efe1-4606-bab3-878430297cbc"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5a606993-efe1-4606-bab3-878430297cbc">
      <UserInfo>
        <DisplayName>Klein, Stuart</DisplayName>
        <AccountId>61</AccountId>
        <AccountType/>
      </UserInfo>
      <UserInfo>
        <DisplayName>Anderson, John</DisplayName>
        <AccountId>74</AccountId>
        <AccountType/>
      </UserInfo>
      <UserInfo>
        <DisplayName>Shah, Mithil</DisplayName>
        <AccountId>78</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8E61708-A2EB-4E4B-9B62-DB7BAE8B6B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405748-fe4f-41e7-ad0c-1205d6957a64"/>
    <ds:schemaRef ds:uri="5a606993-efe1-4606-bab3-878430297c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A8D082B-25DA-4527-BBC4-1BDAE17B2D0F}">
  <ds:schemaRefs>
    <ds:schemaRef ds:uri="http://schemas.microsoft.com/office/2006/metadata/properties"/>
    <ds:schemaRef ds:uri="http://schemas.microsoft.com/office/infopath/2007/PartnerControls"/>
    <ds:schemaRef ds:uri="5a606993-efe1-4606-bab3-878430297cbc"/>
  </ds:schemaRefs>
</ds:datastoreItem>
</file>

<file path=customXml/itemProps3.xml><?xml version="1.0" encoding="utf-8"?>
<ds:datastoreItem xmlns:ds="http://schemas.openxmlformats.org/officeDocument/2006/customXml" ds:itemID="{56E1970E-8CA7-4A2D-BF53-C4B62E28852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Global-Market Size in Value</vt:lpstr>
      <vt:lpstr>Market Size in Value</vt:lpstr>
      <vt:lpstr>Market Size in Volume</vt:lpstr>
      <vt:lpstr>Channel Data</vt:lpstr>
      <vt:lpstr>Manufacturer Data</vt:lpstr>
      <vt:lpstr>Brand Data</vt:lpstr>
      <vt:lpstr>Growth Trends</vt:lpstr>
      <vt:lpstr>Sources</vt:lpstr>
      <vt:lpstr>Data Metrics - Exchange Rate</vt:lpstr>
      <vt:lpstr>Data Metrics - Inflation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 Alexander</dc:creator>
  <cp:keywords/>
  <dc:description/>
  <cp:lastModifiedBy>Ambika Shyam</cp:lastModifiedBy>
  <cp:revision/>
  <dcterms:created xsi:type="dcterms:W3CDTF">2021-12-03T15:54:04Z</dcterms:created>
  <dcterms:modified xsi:type="dcterms:W3CDTF">2022-04-25T16:36:13Z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e815a84-bb14-486b-9367-c1af54c95fa4_Enabled">
    <vt:lpwstr>true</vt:lpwstr>
  </property>
  <property fmtid="{D5CDD505-2E9C-101B-9397-08002B2CF9AE}" pid="3" name="MSIP_Label_0e815a84-bb14-486b-9367-c1af54c95fa4_SetDate">
    <vt:lpwstr>2021-12-03T15:54:05Z</vt:lpwstr>
  </property>
  <property fmtid="{D5CDD505-2E9C-101B-9397-08002B2CF9AE}" pid="4" name="MSIP_Label_0e815a84-bb14-486b-9367-c1af54c95fa4_Method">
    <vt:lpwstr>Standard</vt:lpwstr>
  </property>
  <property fmtid="{D5CDD505-2E9C-101B-9397-08002B2CF9AE}" pid="5" name="MSIP_Label_0e815a84-bb14-486b-9367-c1af54c95fa4_Name">
    <vt:lpwstr>Standard</vt:lpwstr>
  </property>
  <property fmtid="{D5CDD505-2E9C-101B-9397-08002B2CF9AE}" pid="6" name="MSIP_Label_0e815a84-bb14-486b-9367-c1af54c95fa4_SiteId">
    <vt:lpwstr>5dc645ed-297f-4dca-b0af-2339c71c5388</vt:lpwstr>
  </property>
  <property fmtid="{D5CDD505-2E9C-101B-9397-08002B2CF9AE}" pid="7" name="MSIP_Label_0e815a84-bb14-486b-9367-c1af54c95fa4_ActionId">
    <vt:lpwstr>df7e0407-076f-498a-b6ae-757efcf2caca</vt:lpwstr>
  </property>
  <property fmtid="{D5CDD505-2E9C-101B-9397-08002B2CF9AE}" pid="8" name="MSIP_Label_0e815a84-bb14-486b-9367-c1af54c95fa4_ContentBits">
    <vt:lpwstr>0</vt:lpwstr>
  </property>
  <property fmtid="{D5CDD505-2E9C-101B-9397-08002B2CF9AE}" pid="9" name="ContentTypeId">
    <vt:lpwstr>0x0101006AB05BF449294E418DC23525A0B953FD</vt:lpwstr>
  </property>
</Properties>
</file>