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re.kouitini\OneDrive - Scorpius\Bureau\"/>
    </mc:Choice>
  </mc:AlternateContent>
  <xr:revisionPtr revIDLastSave="0" documentId="13_ncr:1_{EE44B1E0-55B6-4F32-8C2A-27EDD57DEFEE}" xr6:coauthVersionLast="47" xr6:coauthVersionMax="47" xr10:uidLastSave="{00000000-0000-0000-0000-000000000000}"/>
  <bookViews>
    <workbookView xWindow="-110" yWindow="-110" windowWidth="19420" windowHeight="10420" activeTab="1" xr2:uid="{322B0AB4-5926-4E57-BF72-E21321F6FE4E}"/>
  </bookViews>
  <sheets>
    <sheet name="Projet 7" sheetId="3" r:id="rId1"/>
    <sheet name="Projet 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4" i="1"/>
  <c r="G5" i="1"/>
  <c r="G2" i="1"/>
  <c r="J5" i="1"/>
  <c r="J4" i="1"/>
  <c r="J3" i="1"/>
  <c r="J2" i="1"/>
  <c r="I2" i="1"/>
  <c r="J8" i="3"/>
  <c r="J6" i="3"/>
  <c r="J5" i="3"/>
  <c r="J4" i="3"/>
  <c r="J3" i="3"/>
  <c r="J2" i="3"/>
  <c r="I3" i="3"/>
  <c r="I2" i="3"/>
  <c r="G8" i="3"/>
  <c r="I4" i="3"/>
  <c r="F4" i="3"/>
  <c r="G4" i="3" s="1"/>
  <c r="H8" i="3"/>
  <c r="I6" i="3"/>
  <c r="F6" i="3"/>
  <c r="G6" i="3" s="1"/>
  <c r="I5" i="3"/>
  <c r="F5" i="3"/>
  <c r="G5" i="3" s="1"/>
  <c r="F3" i="3"/>
  <c r="G3" i="3" s="1"/>
  <c r="F2" i="3"/>
  <c r="G2" i="3" s="1"/>
  <c r="G3" i="1"/>
  <c r="H7" i="1"/>
  <c r="I5" i="1"/>
  <c r="F5" i="1"/>
  <c r="I4" i="1"/>
  <c r="F4" i="1"/>
  <c r="I3" i="1"/>
  <c r="F3" i="1"/>
  <c r="F2" i="1"/>
  <c r="J9" i="3" l="1"/>
  <c r="I8" i="3"/>
  <c r="G9" i="3"/>
  <c r="I7" i="1"/>
  <c r="J7" i="1"/>
  <c r="J8" i="1" s="1"/>
</calcChain>
</file>

<file path=xl/sharedStrings.xml><?xml version="1.0" encoding="utf-8"?>
<sst xmlns="http://schemas.openxmlformats.org/spreadsheetml/2006/main" count="35" uniqueCount="19">
  <si>
    <t>Poste</t>
  </si>
  <si>
    <t>Nombre de personnes</t>
  </si>
  <si>
    <t>Nombre de jours travaillés</t>
  </si>
  <si>
    <t>Total</t>
  </si>
  <si>
    <t>Total par personnes</t>
  </si>
  <si>
    <t>TJM de base</t>
  </si>
  <si>
    <t>Total général</t>
  </si>
  <si>
    <t>Jours de sécurité</t>
  </si>
  <si>
    <t>Cout de la marge de sécurité</t>
  </si>
  <si>
    <t>Total avec sécurité</t>
  </si>
  <si>
    <t xml:space="preserve">Designer UI/UX </t>
  </si>
  <si>
    <t xml:space="preserve">Développeurs front-end </t>
  </si>
  <si>
    <t>Testeur QA</t>
  </si>
  <si>
    <t>Rédacteur technique</t>
  </si>
  <si>
    <t>Chef de projet digital</t>
  </si>
  <si>
    <t>Salaire de base</t>
  </si>
  <si>
    <t>Ajout d'une marge de 20%</t>
  </si>
  <si>
    <t xml:space="preserve">Développeurs back-end </t>
  </si>
  <si>
    <t xml:space="preserve">Développeur front-end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</si>
</sst>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0" fillId="2" borderId="0" xfId="0" applyFill="1" applyAlignment="1">
      <alignment horizontal="left" vertical="center" wrapText="1"/>
    </xf>
    <xf numFmtId="164" fontId="0" fillId="2" borderId="0" xfId="0" applyNumberForma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right" vertical="center" wrapText="1"/>
    </xf>
    <xf numFmtId="0" fontId="0" fillId="5" borderId="0" xfId="0" applyFill="1" applyAlignment="1">
      <alignment horizontal="right" vertical="center" wrapText="1"/>
    </xf>
    <xf numFmtId="164" fontId="0" fillId="5" borderId="0" xfId="0" applyNumberFormat="1" applyFill="1" applyAlignment="1">
      <alignment horizontal="right" vertical="center" wrapText="1"/>
    </xf>
    <xf numFmtId="164" fontId="0" fillId="4" borderId="0" xfId="0" applyNumberFormat="1" applyFill="1" applyAlignment="1">
      <alignment horizontal="right" vertical="center" wrapText="1"/>
    </xf>
    <xf numFmtId="0" fontId="0" fillId="6" borderId="0" xfId="0" applyFill="1" applyAlignment="1">
      <alignment horizontal="right" vertical="center" wrapText="1"/>
    </xf>
    <xf numFmtId="164" fontId="0" fillId="6" borderId="0" xfId="0" applyNumberFormat="1" applyFill="1" applyAlignment="1">
      <alignment horizontal="righ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BC4CCE6-2102-436F-80C8-9D06576F87B8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C881-5070-4B72-820D-F16A8D6D67E3}">
  <dimension ref="A1:K13"/>
  <sheetViews>
    <sheetView topLeftCell="E1" zoomScale="85" zoomScaleNormal="85" workbookViewId="0">
      <selection activeCell="G8" sqref="G8"/>
    </sheetView>
  </sheetViews>
  <sheetFormatPr baseColWidth="10" defaultRowHeight="14.5" x14ac:dyDescent="0.35"/>
  <cols>
    <col min="1" max="2" width="15.6328125" customWidth="1"/>
    <col min="3" max="4" width="15.6328125" style="2" customWidth="1"/>
    <col min="5" max="5" width="15.6328125" customWidth="1"/>
    <col min="6" max="7" width="15.6328125" style="2" customWidth="1"/>
    <col min="8" max="8" width="15.6328125" customWidth="1"/>
    <col min="9" max="10" width="15.6328125" style="2" customWidth="1"/>
    <col min="11" max="12" width="15.6328125" customWidth="1"/>
  </cols>
  <sheetData>
    <row r="1" spans="1:11" s="1" customFormat="1" ht="30" customHeight="1" x14ac:dyDescent="0.35">
      <c r="A1" s="7" t="s">
        <v>0</v>
      </c>
      <c r="B1" s="7" t="s">
        <v>1</v>
      </c>
      <c r="C1" s="8" t="s">
        <v>15</v>
      </c>
      <c r="D1" s="8" t="s">
        <v>5</v>
      </c>
      <c r="E1" s="7" t="s">
        <v>2</v>
      </c>
      <c r="F1" s="8" t="s">
        <v>4</v>
      </c>
      <c r="G1" s="8" t="s">
        <v>6</v>
      </c>
      <c r="H1" s="7" t="s">
        <v>7</v>
      </c>
      <c r="I1" s="8" t="s">
        <v>8</v>
      </c>
      <c r="J1" s="8" t="s">
        <v>9</v>
      </c>
      <c r="K1" s="3"/>
    </row>
    <row r="2" spans="1:11" ht="30" customHeight="1" x14ac:dyDescent="0.35">
      <c r="A2" s="9" t="s">
        <v>10</v>
      </c>
      <c r="B2" s="5">
        <v>1</v>
      </c>
      <c r="C2" s="6">
        <v>0</v>
      </c>
      <c r="D2" s="6">
        <v>484</v>
      </c>
      <c r="E2" s="5">
        <v>10</v>
      </c>
      <c r="F2" s="6">
        <f>D2*E2</f>
        <v>4840</v>
      </c>
      <c r="G2" s="6">
        <f>F2*B2</f>
        <v>4840</v>
      </c>
      <c r="H2" s="14">
        <v>3</v>
      </c>
      <c r="I2" s="15">
        <f>D2*H2</f>
        <v>1452</v>
      </c>
      <c r="J2" s="15">
        <f>G2+I2</f>
        <v>6292</v>
      </c>
      <c r="K2" s="3"/>
    </row>
    <row r="3" spans="1:11" ht="30" customHeight="1" x14ac:dyDescent="0.35">
      <c r="A3" s="9" t="s">
        <v>18</v>
      </c>
      <c r="B3" s="5">
        <v>1</v>
      </c>
      <c r="C3" s="6">
        <v>0</v>
      </c>
      <c r="D3" s="6">
        <v>528</v>
      </c>
      <c r="E3" s="5">
        <v>25</v>
      </c>
      <c r="F3" s="6">
        <f>D3*E3</f>
        <v>13200</v>
      </c>
      <c r="G3" s="6">
        <f>F3*B3</f>
        <v>13200</v>
      </c>
      <c r="H3" s="14">
        <v>4</v>
      </c>
      <c r="I3" s="15">
        <f>D3*H3</f>
        <v>2112</v>
      </c>
      <c r="J3" s="15">
        <f>G3+(I3)</f>
        <v>15312</v>
      </c>
      <c r="K3" s="3"/>
    </row>
    <row r="4" spans="1:11" ht="30" customHeight="1" x14ac:dyDescent="0.35">
      <c r="A4" s="9" t="s">
        <v>17</v>
      </c>
      <c r="B4" s="5">
        <v>1</v>
      </c>
      <c r="C4" s="6">
        <v>0</v>
      </c>
      <c r="D4" s="6">
        <v>556</v>
      </c>
      <c r="E4" s="5">
        <v>25</v>
      </c>
      <c r="F4" s="6">
        <f>D4*E4</f>
        <v>13900</v>
      </c>
      <c r="G4" s="6">
        <f>F4*B4</f>
        <v>13900</v>
      </c>
      <c r="H4" s="14">
        <v>5</v>
      </c>
      <c r="I4" s="15">
        <f>D4*H4</f>
        <v>2780</v>
      </c>
      <c r="J4" s="15">
        <f>G4+(I4)</f>
        <v>16680</v>
      </c>
      <c r="K4" s="3"/>
    </row>
    <row r="5" spans="1:11" ht="30" customHeight="1" x14ac:dyDescent="0.35">
      <c r="A5" s="9" t="s">
        <v>12</v>
      </c>
      <c r="B5" s="5">
        <v>1</v>
      </c>
      <c r="C5" s="6">
        <v>0</v>
      </c>
      <c r="D5" s="6">
        <v>500</v>
      </c>
      <c r="E5" s="5">
        <v>5</v>
      </c>
      <c r="F5" s="6">
        <f>D5*E5</f>
        <v>2500</v>
      </c>
      <c r="G5" s="6">
        <f>F5*B5</f>
        <v>2500</v>
      </c>
      <c r="H5" s="14">
        <v>1</v>
      </c>
      <c r="I5" s="15">
        <f>D5*H5</f>
        <v>500</v>
      </c>
      <c r="J5" s="15">
        <f>G5+(I5)</f>
        <v>3000</v>
      </c>
      <c r="K5" s="3"/>
    </row>
    <row r="6" spans="1:11" ht="30" customHeight="1" x14ac:dyDescent="0.35">
      <c r="A6" s="9" t="s">
        <v>13</v>
      </c>
      <c r="B6" s="5">
        <v>1</v>
      </c>
      <c r="C6" s="6">
        <v>0</v>
      </c>
      <c r="D6" s="6">
        <v>450</v>
      </c>
      <c r="E6" s="5">
        <v>5</v>
      </c>
      <c r="F6" s="6">
        <f>D6*E6</f>
        <v>2250</v>
      </c>
      <c r="G6" s="6">
        <f>F6*B6</f>
        <v>2250</v>
      </c>
      <c r="H6" s="14">
        <v>1</v>
      </c>
      <c r="I6" s="15">
        <f>D6*H6</f>
        <v>450</v>
      </c>
      <c r="J6" s="15">
        <f>G6+(I6)</f>
        <v>2700</v>
      </c>
      <c r="K6" s="3"/>
    </row>
    <row r="7" spans="1:11" ht="30" customHeight="1" x14ac:dyDescent="0.35">
      <c r="A7" s="9" t="s">
        <v>14</v>
      </c>
      <c r="B7" s="5">
        <v>1</v>
      </c>
      <c r="C7" s="6">
        <v>3000</v>
      </c>
      <c r="D7" s="6"/>
      <c r="E7" s="5">
        <v>4</v>
      </c>
      <c r="F7" s="6">
        <v>12000</v>
      </c>
      <c r="G7" s="6">
        <v>12000</v>
      </c>
      <c r="H7" s="14">
        <v>0</v>
      </c>
      <c r="I7" s="15">
        <v>0</v>
      </c>
      <c r="J7" s="15">
        <v>12000</v>
      </c>
      <c r="K7" s="3"/>
    </row>
    <row r="8" spans="1:11" ht="30" customHeight="1" x14ac:dyDescent="0.35">
      <c r="A8" s="10" t="s">
        <v>3</v>
      </c>
      <c r="B8" s="5"/>
      <c r="C8" s="6"/>
      <c r="D8" s="6"/>
      <c r="E8" s="5"/>
      <c r="F8" s="6"/>
      <c r="G8" s="13">
        <f>G2+G3+G4+G5+G6+G7</f>
        <v>48690</v>
      </c>
      <c r="H8" s="14">
        <f>SUM(H2:H7)</f>
        <v>14</v>
      </c>
      <c r="I8" s="15">
        <f>SUM(I2:I7)</f>
        <v>7294</v>
      </c>
      <c r="J8" s="15">
        <f>SUM(J2:J7)</f>
        <v>55984</v>
      </c>
      <c r="K8" s="3"/>
    </row>
    <row r="9" spans="1:11" ht="30" customHeight="1" x14ac:dyDescent="0.35">
      <c r="A9" s="11" t="s">
        <v>16</v>
      </c>
      <c r="B9" s="5"/>
      <c r="C9" s="6"/>
      <c r="D9" s="6"/>
      <c r="E9" s="5"/>
      <c r="F9" s="6"/>
      <c r="G9" s="12">
        <f>SUM(G8*(20%)+G8)</f>
        <v>58428</v>
      </c>
      <c r="H9" s="5"/>
      <c r="I9" s="6"/>
      <c r="J9" s="15">
        <f>SUM(J8*(20%)+J8)</f>
        <v>67180.800000000003</v>
      </c>
      <c r="K9" s="3"/>
    </row>
    <row r="10" spans="1:11" ht="30" customHeight="1" x14ac:dyDescent="0.35">
      <c r="A10" s="3"/>
      <c r="B10" s="3"/>
      <c r="C10" s="4"/>
      <c r="D10" s="4"/>
      <c r="E10" s="3"/>
      <c r="F10" s="4"/>
      <c r="G10" s="4"/>
      <c r="H10" s="3"/>
      <c r="I10" s="4"/>
      <c r="J10" s="4"/>
      <c r="K10" s="3"/>
    </row>
    <row r="11" spans="1:11" ht="30" customHeight="1" x14ac:dyDescent="0.35"/>
    <row r="12" spans="1:11" ht="30" customHeight="1" x14ac:dyDescent="0.35"/>
    <row r="13" spans="1:11" ht="30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28BF-7724-4C38-B1B7-5BACB1CFDC5C}">
  <dimension ref="A1:K12"/>
  <sheetViews>
    <sheetView tabSelected="1" workbookViewId="0">
      <selection activeCell="F7" sqref="E6:F7"/>
    </sheetView>
  </sheetViews>
  <sheetFormatPr baseColWidth="10" defaultRowHeight="14.5" x14ac:dyDescent="0.35"/>
  <cols>
    <col min="1" max="2" width="15.6328125" customWidth="1"/>
    <col min="3" max="4" width="15.6328125" style="2" customWidth="1"/>
    <col min="5" max="5" width="15.6328125" customWidth="1"/>
    <col min="6" max="7" width="15.6328125" style="2" customWidth="1"/>
    <col min="8" max="8" width="15.6328125" customWidth="1"/>
    <col min="9" max="10" width="15.6328125" style="2" customWidth="1"/>
    <col min="11" max="12" width="15.6328125" customWidth="1"/>
  </cols>
  <sheetData>
    <row r="1" spans="1:11" s="1" customFormat="1" ht="30" customHeight="1" x14ac:dyDescent="0.35">
      <c r="A1" s="7" t="s">
        <v>0</v>
      </c>
      <c r="B1" s="7" t="s">
        <v>1</v>
      </c>
      <c r="C1" s="8" t="s">
        <v>15</v>
      </c>
      <c r="D1" s="8" t="s">
        <v>5</v>
      </c>
      <c r="E1" s="7" t="s">
        <v>2</v>
      </c>
      <c r="F1" s="8" t="s">
        <v>4</v>
      </c>
      <c r="G1" s="8" t="s">
        <v>6</v>
      </c>
      <c r="H1" s="7" t="s">
        <v>7</v>
      </c>
      <c r="I1" s="8" t="s">
        <v>8</v>
      </c>
      <c r="J1" s="8" t="s">
        <v>9</v>
      </c>
      <c r="K1" s="3"/>
    </row>
    <row r="2" spans="1:11" ht="30" customHeight="1" x14ac:dyDescent="0.35">
      <c r="A2" s="9" t="s">
        <v>10</v>
      </c>
      <c r="B2" s="5">
        <v>1</v>
      </c>
      <c r="C2" s="6">
        <v>0</v>
      </c>
      <c r="D2" s="6">
        <v>484</v>
      </c>
      <c r="E2" s="5">
        <v>5</v>
      </c>
      <c r="F2" s="6">
        <f>D2*E2</f>
        <v>2420</v>
      </c>
      <c r="G2" s="6">
        <f>F2*B2</f>
        <v>2420</v>
      </c>
      <c r="H2" s="14">
        <v>2</v>
      </c>
      <c r="I2" s="15">
        <f>D2*H2</f>
        <v>968</v>
      </c>
      <c r="J2" s="15">
        <f>G2+(I2)</f>
        <v>3388</v>
      </c>
      <c r="K2" s="3"/>
    </row>
    <row r="3" spans="1:11" ht="30" customHeight="1" x14ac:dyDescent="0.35">
      <c r="A3" s="9" t="s">
        <v>11</v>
      </c>
      <c r="B3" s="5">
        <v>2</v>
      </c>
      <c r="C3" s="6">
        <v>0</v>
      </c>
      <c r="D3" s="6">
        <v>528</v>
      </c>
      <c r="E3" s="5">
        <v>20</v>
      </c>
      <c r="F3" s="6">
        <f>D3*E3</f>
        <v>10560</v>
      </c>
      <c r="G3" s="6">
        <f>F3*B3</f>
        <v>21120</v>
      </c>
      <c r="H3" s="14">
        <v>4</v>
      </c>
      <c r="I3" s="15">
        <f>D3*H3</f>
        <v>2112</v>
      </c>
      <c r="J3" s="15">
        <f>G3+(I3)</f>
        <v>23232</v>
      </c>
      <c r="K3" s="3"/>
    </row>
    <row r="4" spans="1:11" ht="30" customHeight="1" x14ac:dyDescent="0.35">
      <c r="A4" s="9" t="s">
        <v>12</v>
      </c>
      <c r="B4" s="5">
        <v>1</v>
      </c>
      <c r="C4" s="6">
        <v>0</v>
      </c>
      <c r="D4" s="6">
        <v>500</v>
      </c>
      <c r="E4" s="5">
        <v>5</v>
      </c>
      <c r="F4" s="6">
        <f>D4*E4</f>
        <v>2500</v>
      </c>
      <c r="G4" s="6">
        <f>F4*B4</f>
        <v>2500</v>
      </c>
      <c r="H4" s="14">
        <v>1</v>
      </c>
      <c r="I4" s="15">
        <f>D4*H4</f>
        <v>500</v>
      </c>
      <c r="J4" s="15">
        <f>G4+(I4)</f>
        <v>3000</v>
      </c>
      <c r="K4" s="3"/>
    </row>
    <row r="5" spans="1:11" ht="30" customHeight="1" x14ac:dyDescent="0.35">
      <c r="A5" s="9" t="s">
        <v>13</v>
      </c>
      <c r="B5" s="5">
        <v>1</v>
      </c>
      <c r="C5" s="6">
        <v>0</v>
      </c>
      <c r="D5" s="6">
        <v>450</v>
      </c>
      <c r="E5" s="5">
        <v>5</v>
      </c>
      <c r="F5" s="6">
        <f>D5*E5</f>
        <v>2250</v>
      </c>
      <c r="G5" s="6">
        <f>F5*B5</f>
        <v>2250</v>
      </c>
      <c r="H5" s="14">
        <v>1</v>
      </c>
      <c r="I5" s="15">
        <f>D5*H5</f>
        <v>450</v>
      </c>
      <c r="J5" s="15">
        <f>G5+(I5)</f>
        <v>2700</v>
      </c>
      <c r="K5" s="3"/>
    </row>
    <row r="6" spans="1:11" ht="30" customHeight="1" x14ac:dyDescent="0.35">
      <c r="A6" s="9" t="s">
        <v>14</v>
      </c>
      <c r="B6" s="5">
        <v>1</v>
      </c>
      <c r="C6" s="6">
        <v>3000</v>
      </c>
      <c r="D6" s="6"/>
      <c r="E6" s="5">
        <v>2</v>
      </c>
      <c r="F6" s="6">
        <v>6000</v>
      </c>
      <c r="G6" s="6">
        <v>6000</v>
      </c>
      <c r="H6" s="14">
        <v>0</v>
      </c>
      <c r="I6" s="15">
        <v>0</v>
      </c>
      <c r="J6" s="15">
        <v>6000</v>
      </c>
      <c r="K6" s="3"/>
    </row>
    <row r="7" spans="1:11" ht="30" customHeight="1" x14ac:dyDescent="0.35">
      <c r="A7" s="10" t="s">
        <v>3</v>
      </c>
      <c r="B7" s="5"/>
      <c r="C7" s="6"/>
      <c r="D7" s="6"/>
      <c r="E7" s="5"/>
      <c r="F7" s="6"/>
      <c r="G7" s="13">
        <f>G2+G3+G4+G5+G6</f>
        <v>34290</v>
      </c>
      <c r="H7" s="14">
        <f>SUM(H2:H6)</f>
        <v>8</v>
      </c>
      <c r="I7" s="15">
        <f>SUM(I2:I6)</f>
        <v>4030</v>
      </c>
      <c r="J7" s="15">
        <f>SUM(J2:J6)</f>
        <v>38320</v>
      </c>
      <c r="K7" s="3"/>
    </row>
    <row r="8" spans="1:11" ht="30" customHeight="1" x14ac:dyDescent="0.35">
      <c r="A8" s="11" t="s">
        <v>16</v>
      </c>
      <c r="B8" s="5"/>
      <c r="C8" s="6"/>
      <c r="D8" s="6"/>
      <c r="E8" s="5"/>
      <c r="F8" s="6"/>
      <c r="G8" s="12">
        <f>SUM(G7*(20%)+G7)</f>
        <v>41148</v>
      </c>
      <c r="H8" s="5"/>
      <c r="I8" s="6"/>
      <c r="J8" s="15">
        <f>SUM(J7*(20%)+J7)</f>
        <v>45984</v>
      </c>
      <c r="K8" s="3"/>
    </row>
    <row r="9" spans="1:11" ht="30" customHeight="1" x14ac:dyDescent="0.35">
      <c r="A9" s="3"/>
      <c r="B9" s="3"/>
      <c r="C9" s="4"/>
      <c r="D9" s="4"/>
      <c r="E9" s="3"/>
      <c r="F9" s="4"/>
      <c r="G9" s="4"/>
      <c r="H9" s="3"/>
      <c r="I9" s="4"/>
      <c r="J9" s="4"/>
      <c r="K9" s="3"/>
    </row>
    <row r="10" spans="1:11" ht="30" customHeight="1" x14ac:dyDescent="0.35"/>
    <row r="11" spans="1:11" ht="30" customHeight="1" x14ac:dyDescent="0.35"/>
    <row r="12" spans="1:11" ht="30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Projet 7</vt:lpstr>
      <vt:lpstr>Projet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KOUITINI Ambre</dc:creator>
  <cp:lastModifiedBy>KOUITINI Ambre</cp:lastModifiedBy>
  <dcterms:created xsi:type="dcterms:W3CDTF">2024-08-03T08:07:03Z</dcterms:created>
  <dcterms:modified xsi:type="dcterms:W3CDTF">2024-08-04T12:09:02Z</dcterms:modified>
</cp:coreProperties>
</file>