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067"/>
  <workbookPr codeName="ThisWorkbook" defaultThemeVersion="124226"/>
  <mc:AlternateContent xmlns:mc="http://schemas.openxmlformats.org/markup-compatibility/2006">
    <mc:Choice Requires="x15">
      <x15ac:absPath xmlns:x15ac="http://schemas.microsoft.com/office/spreadsheetml/2010/11/ac" url="C:\Users\msingh\AppData\Local\Temp\Rar$DIa0.899\"/>
    </mc:Choice>
  </mc:AlternateContent>
  <bookViews>
    <workbookView xWindow="0" yWindow="2445" windowWidth="15660" windowHeight="5160"/>
  </bookViews>
  <sheets>
    <sheet name="FINAL" sheetId="3" r:id="rId1"/>
    <sheet name="2018 PDP IT Crosswalk" sheetId="5" state="hidden" r:id="rId2"/>
    <sheet name="2017-2018 BTT" sheetId="6" state="hidden" r:id="rId3"/>
  </sheets>
  <externalReferences>
    <externalReference r:id="rId4"/>
  </externalReferences>
  <definedNames>
    <definedName name="_xlnm._FilterDatabase" localSheetId="0" hidden="1">FINAL!$A$1:$K$862</definedName>
  </definedNames>
  <calcPr calcId="171027"/>
</workbook>
</file>

<file path=xl/calcChain.xml><?xml version="1.0" encoding="utf-8"?>
<calcChain xmlns="http://schemas.openxmlformats.org/spreadsheetml/2006/main">
  <c r="V112" i="6" l="1"/>
  <c r="U112" i="6"/>
  <c r="V111" i="6"/>
  <c r="U111" i="6"/>
  <c r="V110" i="6"/>
  <c r="U110" i="6"/>
  <c r="V109" i="6"/>
  <c r="U109" i="6"/>
  <c r="V108" i="6"/>
  <c r="U108" i="6"/>
  <c r="V107" i="6"/>
  <c r="U107" i="6"/>
  <c r="V106" i="6"/>
  <c r="U106" i="6"/>
  <c r="V105" i="6"/>
  <c r="U105" i="6"/>
  <c r="V104" i="6"/>
  <c r="U104" i="6"/>
  <c r="V103" i="6"/>
  <c r="U103" i="6"/>
  <c r="V102" i="6"/>
  <c r="U102" i="6"/>
  <c r="V101" i="6"/>
  <c r="U101" i="6"/>
  <c r="V100" i="6"/>
  <c r="U100" i="6"/>
  <c r="V99" i="6"/>
  <c r="U99" i="6"/>
  <c r="V98" i="6"/>
  <c r="U98" i="6"/>
  <c r="V97" i="6"/>
  <c r="U97" i="6"/>
  <c r="V96" i="6"/>
  <c r="U96" i="6"/>
  <c r="V95" i="6"/>
  <c r="U95" i="6"/>
  <c r="V94" i="6"/>
  <c r="U94" i="6"/>
  <c r="V93" i="6"/>
  <c r="U93" i="6"/>
  <c r="V92" i="6"/>
  <c r="U92" i="6"/>
  <c r="V91" i="6"/>
  <c r="U91" i="6"/>
  <c r="V90" i="6"/>
  <c r="U90" i="6"/>
  <c r="V89" i="6"/>
  <c r="U89" i="6"/>
  <c r="V88" i="6"/>
  <c r="U88" i="6"/>
  <c r="V87" i="6"/>
  <c r="U87" i="6"/>
  <c r="V86" i="6"/>
  <c r="U86" i="6"/>
  <c r="V85" i="6"/>
  <c r="U85" i="6"/>
  <c r="V84" i="6"/>
  <c r="U84" i="6"/>
  <c r="V83" i="6"/>
  <c r="U83" i="6"/>
  <c r="V82" i="6"/>
  <c r="U82" i="6"/>
  <c r="V81" i="6"/>
  <c r="U81" i="6"/>
  <c r="V80" i="6"/>
  <c r="U80" i="6"/>
  <c r="V79" i="6"/>
  <c r="U79" i="6"/>
  <c r="V78" i="6"/>
  <c r="U78" i="6"/>
  <c r="V77" i="6"/>
  <c r="U77" i="6"/>
  <c r="V76" i="6"/>
  <c r="U76" i="6"/>
  <c r="V75" i="6"/>
  <c r="U75" i="6"/>
  <c r="V74" i="6"/>
  <c r="U74" i="6"/>
  <c r="V73" i="6"/>
  <c r="U73" i="6"/>
  <c r="V72" i="6"/>
  <c r="U72" i="6"/>
  <c r="V71" i="6"/>
  <c r="U71" i="6"/>
  <c r="V70" i="6"/>
  <c r="U70" i="6"/>
  <c r="V69" i="6"/>
  <c r="U69" i="6"/>
  <c r="V68" i="6"/>
  <c r="U68" i="6"/>
  <c r="V67" i="6"/>
  <c r="U67" i="6"/>
  <c r="V66" i="6"/>
  <c r="U66" i="6"/>
  <c r="V65" i="6"/>
  <c r="U65" i="6"/>
  <c r="V64" i="6"/>
  <c r="U64" i="6"/>
  <c r="V63" i="6"/>
  <c r="U63" i="6"/>
  <c r="V62" i="6"/>
  <c r="U62" i="6"/>
  <c r="V61" i="6"/>
  <c r="U61" i="6"/>
  <c r="V60" i="6"/>
  <c r="U60" i="6"/>
  <c r="V59" i="6"/>
  <c r="U59" i="6"/>
  <c r="V58" i="6"/>
  <c r="U58" i="6"/>
  <c r="V57" i="6"/>
  <c r="U57" i="6"/>
  <c r="V56" i="6"/>
  <c r="U56" i="6"/>
  <c r="V55" i="6"/>
  <c r="U55" i="6"/>
  <c r="V54" i="6"/>
  <c r="U54" i="6"/>
  <c r="V53" i="6"/>
  <c r="U53" i="6"/>
  <c r="V52" i="6"/>
  <c r="U52" i="6"/>
  <c r="V51" i="6"/>
  <c r="U51" i="6"/>
  <c r="V50" i="6"/>
  <c r="U50" i="6"/>
  <c r="V49" i="6"/>
  <c r="U49" i="6"/>
  <c r="V48" i="6"/>
  <c r="U48" i="6"/>
  <c r="V47" i="6"/>
  <c r="U47" i="6"/>
  <c r="V46" i="6"/>
  <c r="U46" i="6"/>
  <c r="V45" i="6"/>
  <c r="U45" i="6"/>
  <c r="V44" i="6"/>
  <c r="U44" i="6"/>
  <c r="V43" i="6"/>
  <c r="U43" i="6"/>
  <c r="V42" i="6"/>
  <c r="U42" i="6"/>
  <c r="V41" i="6"/>
  <c r="U41" i="6"/>
  <c r="V40" i="6"/>
  <c r="U40" i="6"/>
  <c r="V39" i="6"/>
  <c r="U39" i="6"/>
  <c r="V38" i="6"/>
  <c r="U38" i="6"/>
  <c r="V37" i="6"/>
  <c r="U37" i="6"/>
  <c r="V36" i="6"/>
  <c r="U36" i="6"/>
  <c r="V35" i="6"/>
  <c r="U35" i="6"/>
  <c r="V34" i="6"/>
  <c r="U34" i="6"/>
  <c r="V33" i="6"/>
  <c r="U33" i="6"/>
  <c r="V32" i="6"/>
  <c r="U32" i="6"/>
  <c r="V31" i="6"/>
  <c r="U31" i="6"/>
  <c r="V30" i="6"/>
  <c r="U30" i="6"/>
  <c r="V29" i="6"/>
  <c r="U29" i="6"/>
  <c r="V28" i="6"/>
  <c r="U28" i="6"/>
  <c r="V27" i="6"/>
  <c r="U27" i="6"/>
  <c r="V26" i="6"/>
  <c r="U26" i="6"/>
  <c r="V25" i="6"/>
  <c r="U25" i="6"/>
  <c r="V24" i="6"/>
  <c r="U24" i="6"/>
  <c r="V23" i="6"/>
  <c r="U23" i="6"/>
  <c r="V22" i="6"/>
  <c r="U22" i="6"/>
  <c r="V21" i="6"/>
  <c r="U21" i="6"/>
  <c r="V20" i="6"/>
  <c r="U20" i="6"/>
  <c r="V19" i="6"/>
  <c r="U19" i="6"/>
  <c r="V18" i="6"/>
  <c r="U18" i="6"/>
  <c r="V17" i="6"/>
  <c r="U17" i="6"/>
  <c r="V16" i="6"/>
  <c r="U16" i="6"/>
  <c r="V15" i="6"/>
  <c r="U15" i="6"/>
  <c r="V14" i="6"/>
  <c r="U14" i="6"/>
  <c r="V13" i="6"/>
  <c r="U13" i="6"/>
  <c r="V12" i="6"/>
  <c r="U12" i="6"/>
  <c r="V11" i="6"/>
  <c r="U11" i="6"/>
  <c r="V10" i="6"/>
  <c r="U10" i="6"/>
  <c r="V9" i="6"/>
  <c r="U9" i="6"/>
  <c r="V8" i="6"/>
  <c r="U8" i="6"/>
  <c r="V7" i="6"/>
  <c r="U7" i="6"/>
  <c r="V6" i="6"/>
  <c r="U6" i="6"/>
  <c r="V5" i="6"/>
  <c r="U5" i="6"/>
  <c r="V4" i="6"/>
  <c r="U4" i="6"/>
  <c r="V3" i="6"/>
  <c r="U3" i="6"/>
  <c r="V2" i="6"/>
  <c r="U2" i="6"/>
  <c r="N112" i="6" l="1"/>
  <c r="K112" i="6"/>
  <c r="J112" i="6"/>
  <c r="I112" i="6"/>
  <c r="H112" i="6"/>
  <c r="G112" i="6"/>
  <c r="F112" i="6"/>
  <c r="Q110" i="6"/>
  <c r="B110" i="6"/>
  <c r="C110" i="6" s="1"/>
  <c r="Q109" i="6"/>
  <c r="B109" i="6"/>
  <c r="C109" i="6" s="1"/>
  <c r="Q108" i="6"/>
  <c r="B108" i="6"/>
  <c r="C108" i="6" s="1"/>
  <c r="Q107" i="6"/>
  <c r="B107" i="6"/>
  <c r="C107" i="6" s="1"/>
  <c r="Q106" i="6"/>
  <c r="C106" i="6"/>
  <c r="S106" i="6" s="1"/>
  <c r="Q105" i="6"/>
  <c r="C105" i="6"/>
  <c r="S105" i="6" s="1"/>
  <c r="Q104" i="6"/>
  <c r="C104" i="6"/>
  <c r="S104" i="6" s="1"/>
  <c r="Q103" i="6"/>
  <c r="C103" i="6"/>
  <c r="S103" i="6" s="1"/>
  <c r="Q102" i="6"/>
  <c r="C102" i="6"/>
  <c r="Q101" i="6"/>
  <c r="C101" i="6"/>
  <c r="S101" i="6" s="1"/>
  <c r="Q100" i="6"/>
  <c r="C100" i="6"/>
  <c r="Q99" i="6"/>
  <c r="C99" i="6"/>
  <c r="Q98" i="6"/>
  <c r="B98" i="6"/>
  <c r="C98" i="6" s="1"/>
  <c r="Q97" i="6"/>
  <c r="C97" i="6"/>
  <c r="S97" i="6" s="1"/>
  <c r="Q96" i="6"/>
  <c r="C96" i="6"/>
  <c r="S96" i="6" s="1"/>
  <c r="Q95" i="6"/>
  <c r="C95" i="6"/>
  <c r="S95" i="6" s="1"/>
  <c r="Q94" i="6"/>
  <c r="C94" i="6"/>
  <c r="S94" i="6" s="1"/>
  <c r="Q93" i="6"/>
  <c r="C93" i="6"/>
  <c r="S93" i="6" s="1"/>
  <c r="Q92" i="6"/>
  <c r="B92" i="6"/>
  <c r="C92" i="6" s="1"/>
  <c r="Q91" i="6"/>
  <c r="B91" i="6"/>
  <c r="C91" i="6" s="1"/>
  <c r="Q90" i="6"/>
  <c r="B90" i="6"/>
  <c r="C90" i="6" s="1"/>
  <c r="Q89" i="6"/>
  <c r="C89" i="6"/>
  <c r="Q88" i="6"/>
  <c r="C88" i="6"/>
  <c r="Q87" i="6"/>
  <c r="C87" i="6"/>
  <c r="S87" i="6" s="1"/>
  <c r="Q86" i="6"/>
  <c r="C86" i="6"/>
  <c r="S86" i="6" s="1"/>
  <c r="Q85" i="6"/>
  <c r="Q84" i="6"/>
  <c r="B84" i="6"/>
  <c r="C84" i="6" s="1"/>
  <c r="Q83" i="6"/>
  <c r="C83" i="6"/>
  <c r="S83" i="6" s="1"/>
  <c r="Q82" i="6"/>
  <c r="C82" i="6"/>
  <c r="S82" i="6" s="1"/>
  <c r="Q81" i="6"/>
  <c r="C81" i="6"/>
  <c r="S81" i="6" s="1"/>
  <c r="Q80" i="6"/>
  <c r="C80" i="6"/>
  <c r="S80" i="6" s="1"/>
  <c r="Q79" i="6"/>
  <c r="C79" i="6"/>
  <c r="S79" i="6" s="1"/>
  <c r="S78" i="6"/>
  <c r="Q78" i="6"/>
  <c r="C78" i="6"/>
  <c r="Q77" i="6"/>
  <c r="C77" i="6"/>
  <c r="Q76" i="6"/>
  <c r="C76" i="6"/>
  <c r="Q75" i="6"/>
  <c r="C75" i="6"/>
  <c r="Q74" i="6"/>
  <c r="C74" i="6"/>
  <c r="Q73" i="6"/>
  <c r="C73" i="6"/>
  <c r="S73" i="6" s="1"/>
  <c r="Q72" i="6"/>
  <c r="C72" i="6"/>
  <c r="S72" i="6" s="1"/>
  <c r="Q71" i="6"/>
  <c r="C71" i="6"/>
  <c r="S71" i="6" s="1"/>
  <c r="Q70" i="6"/>
  <c r="C70" i="6"/>
  <c r="S70" i="6" s="1"/>
  <c r="Q69" i="6"/>
  <c r="C69" i="6"/>
  <c r="S69" i="6" s="1"/>
  <c r="Q68" i="6"/>
  <c r="C68" i="6"/>
  <c r="S68" i="6" s="1"/>
  <c r="Q67" i="6"/>
  <c r="C67" i="6"/>
  <c r="S67" i="6" s="1"/>
  <c r="Q66" i="6"/>
  <c r="C66" i="6"/>
  <c r="S66" i="6" s="1"/>
  <c r="Q65" i="6"/>
  <c r="C65" i="6"/>
  <c r="Q64" i="6"/>
  <c r="C64" i="6"/>
  <c r="S64" i="6" s="1"/>
  <c r="Q63" i="6"/>
  <c r="C63" i="6"/>
  <c r="S63" i="6" s="1"/>
  <c r="Q62" i="6"/>
  <c r="C62" i="6"/>
  <c r="S62" i="6" s="1"/>
  <c r="Q61" i="6"/>
  <c r="C61" i="6"/>
  <c r="S61" i="6" s="1"/>
  <c r="Q60" i="6"/>
  <c r="C60" i="6"/>
  <c r="S60" i="6" s="1"/>
  <c r="Q59" i="6"/>
  <c r="C59" i="6"/>
  <c r="S59" i="6" s="1"/>
  <c r="Q58" i="6"/>
  <c r="B58" i="6"/>
  <c r="C58" i="6" s="1"/>
  <c r="Q57" i="6"/>
  <c r="C57" i="6"/>
  <c r="S57" i="6" s="1"/>
  <c r="Q56" i="6"/>
  <c r="C56" i="6"/>
  <c r="S56" i="6" s="1"/>
  <c r="Q55" i="6"/>
  <c r="C55" i="6"/>
  <c r="S55" i="6" s="1"/>
  <c r="Q54" i="6"/>
  <c r="C54" i="6"/>
  <c r="Q53" i="6"/>
  <c r="C53" i="6"/>
  <c r="S53" i="6" s="1"/>
  <c r="Q52" i="6"/>
  <c r="C52" i="6"/>
  <c r="S52" i="6" s="1"/>
  <c r="Q51" i="6"/>
  <c r="C51" i="6"/>
  <c r="S51" i="6" s="1"/>
  <c r="Q50" i="6"/>
  <c r="C50" i="6"/>
  <c r="S50" i="6" s="1"/>
  <c r="Q49" i="6"/>
  <c r="C49" i="6"/>
  <c r="Q48" i="6"/>
  <c r="C48" i="6"/>
  <c r="S48" i="6" s="1"/>
  <c r="Q47" i="6"/>
  <c r="B47" i="6"/>
  <c r="C47" i="6" s="1"/>
  <c r="Q46" i="6"/>
  <c r="B46" i="6"/>
  <c r="C46" i="6" s="1"/>
  <c r="Q45" i="6"/>
  <c r="C45" i="6"/>
  <c r="S45" i="6" s="1"/>
  <c r="Q44" i="6"/>
  <c r="C44" i="6"/>
  <c r="S44" i="6" s="1"/>
  <c r="Q43" i="6"/>
  <c r="C43" i="6"/>
  <c r="S43" i="6" s="1"/>
  <c r="Q42" i="6"/>
  <c r="C42" i="6"/>
  <c r="Q41" i="6"/>
  <c r="C41" i="6"/>
  <c r="S41" i="6" s="1"/>
  <c r="Q40" i="6"/>
  <c r="C40" i="6"/>
  <c r="S40" i="6" s="1"/>
  <c r="Q39" i="6"/>
  <c r="B39" i="6"/>
  <c r="W39" i="6" s="1"/>
  <c r="Q38" i="6"/>
  <c r="B38" i="6"/>
  <c r="C38" i="6" s="1"/>
  <c r="Q37" i="6"/>
  <c r="B37" i="6"/>
  <c r="W37" i="6" s="1"/>
  <c r="Q36" i="6"/>
  <c r="B36" i="6"/>
  <c r="C36" i="6" s="1"/>
  <c r="Q35" i="6"/>
  <c r="B35" i="6"/>
  <c r="C35" i="6" s="1"/>
  <c r="Q34" i="6"/>
  <c r="B34" i="6"/>
  <c r="W34" i="6" s="1"/>
  <c r="W33" i="6"/>
  <c r="Q33" i="6"/>
  <c r="C33" i="6"/>
  <c r="W32" i="6"/>
  <c r="Q32" i="6"/>
  <c r="C32" i="6"/>
  <c r="S32" i="6" s="1"/>
  <c r="W31" i="6"/>
  <c r="Q31" i="6"/>
  <c r="C31" i="6"/>
  <c r="W30" i="6"/>
  <c r="Q30" i="6"/>
  <c r="C30" i="6"/>
  <c r="W29" i="6"/>
  <c r="Q29" i="6"/>
  <c r="C29" i="6"/>
  <c r="W28" i="6"/>
  <c r="Q28" i="6"/>
  <c r="C28" i="6"/>
  <c r="W27" i="6"/>
  <c r="Q27" i="6"/>
  <c r="C27" i="6"/>
  <c r="S27" i="6" s="1"/>
  <c r="W26" i="6"/>
  <c r="Q26" i="6"/>
  <c r="C26" i="6"/>
  <c r="S26" i="6" s="1"/>
  <c r="W25" i="6"/>
  <c r="Q25" i="6"/>
  <c r="C25" i="6"/>
  <c r="S25" i="6" s="1"/>
  <c r="W24" i="6"/>
  <c r="Q24" i="6"/>
  <c r="C24" i="6"/>
  <c r="S24" i="6" s="1"/>
  <c r="W23" i="6"/>
  <c r="Q23" i="6"/>
  <c r="C23" i="6"/>
  <c r="S23" i="6" s="1"/>
  <c r="W22" i="6"/>
  <c r="Q22" i="6"/>
  <c r="C22" i="6"/>
  <c r="S22" i="6" s="1"/>
  <c r="W21" i="6"/>
  <c r="Q21" i="6"/>
  <c r="C21" i="6"/>
  <c r="S21" i="6" s="1"/>
  <c r="W20" i="6"/>
  <c r="Q20" i="6"/>
  <c r="C20" i="6"/>
  <c r="S20" i="6" s="1"/>
  <c r="W19" i="6"/>
  <c r="Q19" i="6"/>
  <c r="C19" i="6"/>
  <c r="S19" i="6" s="1"/>
  <c r="Q18" i="6"/>
  <c r="C18" i="6"/>
  <c r="S18" i="6" s="1"/>
  <c r="Q17" i="6"/>
  <c r="C17" i="6"/>
  <c r="S17" i="6" s="1"/>
  <c r="Q16" i="6"/>
  <c r="C16" i="6"/>
  <c r="S16" i="6" s="1"/>
  <c r="Q15" i="6"/>
  <c r="C15" i="6"/>
  <c r="Q14" i="6"/>
  <c r="C14" i="6"/>
  <c r="S14" i="6" s="1"/>
  <c r="Q13" i="6"/>
  <c r="C13" i="6"/>
  <c r="S13" i="6" s="1"/>
  <c r="Q12" i="6"/>
  <c r="C12" i="6"/>
  <c r="S12" i="6" s="1"/>
  <c r="Q11" i="6"/>
  <c r="C11" i="6"/>
  <c r="S11" i="6" s="1"/>
  <c r="Q10" i="6"/>
  <c r="C10" i="6"/>
  <c r="S10" i="6" s="1"/>
  <c r="Q9" i="6"/>
  <c r="C9" i="6"/>
  <c r="S9" i="6" s="1"/>
  <c r="Q8" i="6"/>
  <c r="C8" i="6"/>
  <c r="S8" i="6" s="1"/>
  <c r="Q7" i="6"/>
  <c r="C7" i="6"/>
  <c r="S7" i="6" s="1"/>
  <c r="Q6" i="6"/>
  <c r="C6" i="6"/>
  <c r="S6" i="6" s="1"/>
  <c r="Q5" i="6"/>
  <c r="C5" i="6"/>
  <c r="S5" i="6" s="1"/>
  <c r="Q4" i="6"/>
  <c r="C4" i="6"/>
  <c r="S4" i="6" s="1"/>
  <c r="Q3" i="6"/>
  <c r="C3" i="6"/>
  <c r="S3" i="6" s="1"/>
  <c r="Q2" i="6"/>
  <c r="C2" i="6"/>
  <c r="S2" i="6" s="1"/>
  <c r="W36" i="6" l="1"/>
  <c r="C39" i="6"/>
  <c r="W35" i="6"/>
  <c r="C34" i="6"/>
  <c r="C37" i="6"/>
  <c r="W38" i="6"/>
</calcChain>
</file>

<file path=xl/sharedStrings.xml><?xml version="1.0" encoding="utf-8"?>
<sst xmlns="http://schemas.openxmlformats.org/spreadsheetml/2006/main" count="1984" uniqueCount="652">
  <si>
    <t>PLAN_CODE</t>
  </si>
  <si>
    <t>THIRD_PARTY_ID</t>
  </si>
  <si>
    <t>LOW_INCOME_SUBSIDY_LEVEL</t>
  </si>
  <si>
    <t>EFFECTIVE_DATE</t>
  </si>
  <si>
    <t>TERM_DATE</t>
  </si>
  <si>
    <t>PART_C_PREMIUM</t>
  </si>
  <si>
    <t>PART_D_PREMIUM</t>
  </si>
  <si>
    <t>REMAINING_SPAP_FOR_LEP</t>
  </si>
  <si>
    <t>TOTAL_PLAN_PREMIUM</t>
  </si>
  <si>
    <t>406-001</t>
  </si>
  <si>
    <t>406-002</t>
  </si>
  <si>
    <t>406-005</t>
  </si>
  <si>
    <t>406-016</t>
  </si>
  <si>
    <t>406-017</t>
  </si>
  <si>
    <t>409-005</t>
  </si>
  <si>
    <t>409-019</t>
  </si>
  <si>
    <t>409-020</t>
  </si>
  <si>
    <t>413-006</t>
  </si>
  <si>
    <t>413-027</t>
  </si>
  <si>
    <t>415-004</t>
  </si>
  <si>
    <t>417-007</t>
  </si>
  <si>
    <t>417-009</t>
  </si>
  <si>
    <t>417-023</t>
  </si>
  <si>
    <t>421-002</t>
  </si>
  <si>
    <t>421-003</t>
  </si>
  <si>
    <t>434-002</t>
  </si>
  <si>
    <t>434-012</t>
  </si>
  <si>
    <t>444-032</t>
  </si>
  <si>
    <t>444-040</t>
  </si>
  <si>
    <t>444-061</t>
  </si>
  <si>
    <t>444-073</t>
  </si>
  <si>
    <t>444-079</t>
  </si>
  <si>
    <t>444-091</t>
  </si>
  <si>
    <t>444-124</t>
  </si>
  <si>
    <t>444-133</t>
  </si>
  <si>
    <t>444-170</t>
  </si>
  <si>
    <t>444-174</t>
  </si>
  <si>
    <t>444-175</t>
  </si>
  <si>
    <t>444-176</t>
  </si>
  <si>
    <t>444-179</t>
  </si>
  <si>
    <t>444-180</t>
  </si>
  <si>
    <t>445-043</t>
  </si>
  <si>
    <t>445-059</t>
  </si>
  <si>
    <t>445-065</t>
  </si>
  <si>
    <t>445-099</t>
  </si>
  <si>
    <t>445-106</t>
  </si>
  <si>
    <t>445-109</t>
  </si>
  <si>
    <t>445-130</t>
  </si>
  <si>
    <t>445-132</t>
  </si>
  <si>
    <t>445-133</t>
  </si>
  <si>
    <t>448-004</t>
  </si>
  <si>
    <t>448-007</t>
  </si>
  <si>
    <t>448-008</t>
  </si>
  <si>
    <t>448-018</t>
  </si>
  <si>
    <t>G21-012</t>
  </si>
  <si>
    <t>G22-013</t>
  </si>
  <si>
    <t>G23-014</t>
  </si>
  <si>
    <t>G30-020</t>
  </si>
  <si>
    <t>G31-021</t>
  </si>
  <si>
    <t>434-013</t>
  </si>
  <si>
    <t>444-182</t>
  </si>
  <si>
    <t>444-183</t>
  </si>
  <si>
    <t>413-032</t>
  </si>
  <si>
    <t>448-019</t>
  </si>
  <si>
    <t>417-024</t>
  </si>
  <si>
    <t>H0712005</t>
  </si>
  <si>
    <t>H0712019</t>
  </si>
  <si>
    <t>H0712020</t>
  </si>
  <si>
    <t>H0913002</t>
  </si>
  <si>
    <t>H0913012</t>
  </si>
  <si>
    <t>H0913013</t>
  </si>
  <si>
    <t>H1032032</t>
  </si>
  <si>
    <t>H1032040</t>
  </si>
  <si>
    <t>H1032061</t>
  </si>
  <si>
    <t>H1032073</t>
  </si>
  <si>
    <t>H1032079</t>
  </si>
  <si>
    <t>H1032091</t>
  </si>
  <si>
    <t>H1032124</t>
  </si>
  <si>
    <t>H1032133</t>
  </si>
  <si>
    <t>H1032170</t>
  </si>
  <si>
    <t>H1032174</t>
  </si>
  <si>
    <t>H1032175</t>
  </si>
  <si>
    <t>H1032176</t>
  </si>
  <si>
    <t>H1032179</t>
  </si>
  <si>
    <t>H1032180</t>
  </si>
  <si>
    <t>H1032182</t>
  </si>
  <si>
    <t>H1032183</t>
  </si>
  <si>
    <t>H1112006</t>
  </si>
  <si>
    <t>H1112027</t>
  </si>
  <si>
    <t>H1112032</t>
  </si>
  <si>
    <t>H1112033</t>
  </si>
  <si>
    <t>H1112034</t>
  </si>
  <si>
    <t>H1112035</t>
  </si>
  <si>
    <t>H1264004</t>
  </si>
  <si>
    <t>H1264007</t>
  </si>
  <si>
    <t>H1264008</t>
  </si>
  <si>
    <t>H1264018</t>
  </si>
  <si>
    <t>H1264019</t>
  </si>
  <si>
    <t>H1264020</t>
  </si>
  <si>
    <t>H1264021</t>
  </si>
  <si>
    <t>H1264022</t>
  </si>
  <si>
    <t>H1416007</t>
  </si>
  <si>
    <t>H1416009</t>
  </si>
  <si>
    <t>H1416023</t>
  </si>
  <si>
    <t>H1416024</t>
  </si>
  <si>
    <t>H1416026</t>
  </si>
  <si>
    <t>H1416027</t>
  </si>
  <si>
    <t>H1416031</t>
  </si>
  <si>
    <t>H1416032</t>
  </si>
  <si>
    <t>H1416033</t>
  </si>
  <si>
    <t>H1416034</t>
  </si>
  <si>
    <t>H1416035</t>
  </si>
  <si>
    <t>H1416036</t>
  </si>
  <si>
    <t>H1416037</t>
  </si>
  <si>
    <t>H1416038</t>
  </si>
  <si>
    <t>H1416039</t>
  </si>
  <si>
    <t>H1416040</t>
  </si>
  <si>
    <t>H1416041</t>
  </si>
  <si>
    <t>H1416042</t>
  </si>
  <si>
    <t>H1416043</t>
  </si>
  <si>
    <t>H1416044</t>
  </si>
  <si>
    <t>H1416048</t>
  </si>
  <si>
    <t>H1416049</t>
  </si>
  <si>
    <t>H2491004</t>
  </si>
  <si>
    <t>H2491006</t>
  </si>
  <si>
    <t>H2491007</t>
  </si>
  <si>
    <t>H2491008</t>
  </si>
  <si>
    <t>H3361043</t>
  </si>
  <si>
    <t>H3361059</t>
  </si>
  <si>
    <t>H3361065</t>
  </si>
  <si>
    <t>H3361099</t>
  </si>
  <si>
    <t>H3361106</t>
  </si>
  <si>
    <t>H3361109</t>
  </si>
  <si>
    <t>H3361130</t>
  </si>
  <si>
    <t>H3361132</t>
  </si>
  <si>
    <t>H3361133</t>
  </si>
  <si>
    <t>H3361134</t>
  </si>
  <si>
    <t>H3361135</t>
  </si>
  <si>
    <t>H5087001</t>
  </si>
  <si>
    <t>H5087002</t>
  </si>
  <si>
    <t>H5087005</t>
  </si>
  <si>
    <t>H5087016</t>
  </si>
  <si>
    <t>H5087017</t>
  </si>
  <si>
    <t>H9730002</t>
  </si>
  <si>
    <t>H9730003</t>
  </si>
  <si>
    <t>H9730004</t>
  </si>
  <si>
    <t>S4802012</t>
  </si>
  <si>
    <t>S4802013</t>
  </si>
  <si>
    <t>S4802014</t>
  </si>
  <si>
    <t>S4802020</t>
  </si>
  <si>
    <t>S4802021</t>
  </si>
  <si>
    <t>S4802069</t>
  </si>
  <si>
    <t>S4802070</t>
  </si>
  <si>
    <t>S4802071</t>
  </si>
  <si>
    <t>S4802072</t>
  </si>
  <si>
    <t>S4802073</t>
  </si>
  <si>
    <t>S4802074</t>
  </si>
  <si>
    <t>S4802075</t>
  </si>
  <si>
    <t>S4802076</t>
  </si>
  <si>
    <t>S4802077</t>
  </si>
  <si>
    <t>S4802078</t>
  </si>
  <si>
    <t>S4802079</t>
  </si>
  <si>
    <t>S4802080</t>
  </si>
  <si>
    <t>S4802081</t>
  </si>
  <si>
    <t>S4802082</t>
  </si>
  <si>
    <t>S4802083</t>
  </si>
  <si>
    <t>S4802084</t>
  </si>
  <si>
    <t>S4802085</t>
  </si>
  <si>
    <t>S4802086</t>
  </si>
  <si>
    <t>S4802087</t>
  </si>
  <si>
    <t>S4802088</t>
  </si>
  <si>
    <t>S4802089</t>
  </si>
  <si>
    <t>S4802090</t>
  </si>
  <si>
    <t>S4802091</t>
  </si>
  <si>
    <t>S4802092</t>
  </si>
  <si>
    <t>S4802093</t>
  </si>
  <si>
    <t>S4802094</t>
  </si>
  <si>
    <t>S4802095</t>
  </si>
  <si>
    <t>S4802096</t>
  </si>
  <si>
    <t>S4802097</t>
  </si>
  <si>
    <t>S4802098</t>
  </si>
  <si>
    <t>S4802099</t>
  </si>
  <si>
    <t>S4802100</t>
  </si>
  <si>
    <t>S4802101</t>
  </si>
  <si>
    <t>S4802102</t>
  </si>
  <si>
    <t>S4802103</t>
  </si>
  <si>
    <t>S4802104</t>
  </si>
  <si>
    <t>S4802105</t>
  </si>
  <si>
    <t>S4802106</t>
  </si>
  <si>
    <t>S4802107</t>
  </si>
  <si>
    <t>S4802108</t>
  </si>
  <si>
    <t>S4802109</t>
  </si>
  <si>
    <t>S4802110</t>
  </si>
  <si>
    <t>S4802111</t>
  </si>
  <si>
    <t>S4802112</t>
  </si>
  <si>
    <t>S4802113</t>
  </si>
  <si>
    <t>S4802114</t>
  </si>
  <si>
    <t>S4802115</t>
  </si>
  <si>
    <t>S4802116</t>
  </si>
  <si>
    <t>S4802117</t>
  </si>
  <si>
    <t>S4802118</t>
  </si>
  <si>
    <t>S4802119</t>
  </si>
  <si>
    <t>S4802120</t>
  </si>
  <si>
    <t>S4802121</t>
  </si>
  <si>
    <t>S4802122</t>
  </si>
  <si>
    <t>S4802123</t>
  </si>
  <si>
    <t>S4802124</t>
  </si>
  <si>
    <t>S4802125</t>
  </si>
  <si>
    <t>S4802126</t>
  </si>
  <si>
    <t>S4802127</t>
  </si>
  <si>
    <t>S4802128</t>
  </si>
  <si>
    <t>S4802129</t>
  </si>
  <si>
    <t>S4802130</t>
  </si>
  <si>
    <t>S4802131</t>
  </si>
  <si>
    <t>413-033</t>
  </si>
  <si>
    <t>413-034</t>
  </si>
  <si>
    <t>413-035</t>
  </si>
  <si>
    <t>448-020</t>
  </si>
  <si>
    <t>448-021</t>
  </si>
  <si>
    <t>448-022</t>
  </si>
  <si>
    <t>428-026</t>
  </si>
  <si>
    <t>405-027</t>
  </si>
  <si>
    <t>428-027</t>
  </si>
  <si>
    <t>436-027</t>
  </si>
  <si>
    <t>405-032</t>
  </si>
  <si>
    <t>405-033</t>
  </si>
  <si>
    <t>428-034</t>
  </si>
  <si>
    <t>436-036</t>
  </si>
  <si>
    <t>436-037</t>
  </si>
  <si>
    <t>428-038</t>
  </si>
  <si>
    <t>428-040</t>
  </si>
  <si>
    <t>405-041</t>
  </si>
  <si>
    <t>405-043</t>
  </si>
  <si>
    <t>428-044</t>
  </si>
  <si>
    <t>417-048</t>
  </si>
  <si>
    <t>417-049</t>
  </si>
  <si>
    <t>422-006</t>
  </si>
  <si>
    <t>422-007</t>
  </si>
  <si>
    <t>422-008</t>
  </si>
  <si>
    <t>445-134</t>
  </si>
  <si>
    <t>445-135</t>
  </si>
  <si>
    <t>421-004</t>
  </si>
  <si>
    <t>G07-069</t>
  </si>
  <si>
    <t>G09-070</t>
  </si>
  <si>
    <t>G12-071</t>
  </si>
  <si>
    <t>G18-072</t>
  </si>
  <si>
    <t>G19-073</t>
  </si>
  <si>
    <t>G20-074</t>
  </si>
  <si>
    <t>G01-075</t>
  </si>
  <si>
    <t>G02-076</t>
  </si>
  <si>
    <t>G03-077</t>
  </si>
  <si>
    <t>G04-078</t>
  </si>
  <si>
    <t>G05-079</t>
  </si>
  <si>
    <t>G06-080</t>
  </si>
  <si>
    <t>G08-081</t>
  </si>
  <si>
    <t>G10-082</t>
  </si>
  <si>
    <t>G11-083</t>
  </si>
  <si>
    <t>G13-084</t>
  </si>
  <si>
    <t>G14-085</t>
  </si>
  <si>
    <t>G15-086</t>
  </si>
  <si>
    <t>G17-087</t>
  </si>
  <si>
    <t>G24-088</t>
  </si>
  <si>
    <t>G25-089</t>
  </si>
  <si>
    <t>G26-090</t>
  </si>
  <si>
    <t>G27-091</t>
  </si>
  <si>
    <t>G28-092</t>
  </si>
  <si>
    <t>G29-093</t>
  </si>
  <si>
    <t>G32-094</t>
  </si>
  <si>
    <t>G33-095</t>
  </si>
  <si>
    <t>G34-096</t>
  </si>
  <si>
    <t>G16-097</t>
  </si>
  <si>
    <t>X01-098</t>
  </si>
  <si>
    <t>X02-099</t>
  </si>
  <si>
    <t>X03-100</t>
  </si>
  <si>
    <t>X04-101</t>
  </si>
  <si>
    <t>X05-102</t>
  </si>
  <si>
    <t>X06-103</t>
  </si>
  <si>
    <t>X07-104</t>
  </si>
  <si>
    <t>X08-105</t>
  </si>
  <si>
    <t>X09-106</t>
  </si>
  <si>
    <t>X10-107</t>
  </si>
  <si>
    <t>X11-108</t>
  </si>
  <si>
    <t>X12-109</t>
  </si>
  <si>
    <t>X13-110</t>
  </si>
  <si>
    <t>X14-111</t>
  </si>
  <si>
    <t>X15-112</t>
  </si>
  <si>
    <t>X17-113</t>
  </si>
  <si>
    <t>X18-114</t>
  </si>
  <si>
    <t>X19-115</t>
  </si>
  <si>
    <t>X20-116</t>
  </si>
  <si>
    <t>X21-117</t>
  </si>
  <si>
    <t>X22-118</t>
  </si>
  <si>
    <t>X23-119</t>
  </si>
  <si>
    <t>X24-120</t>
  </si>
  <si>
    <t>X25-121</t>
  </si>
  <si>
    <t>X26-122</t>
  </si>
  <si>
    <t>X27-123</t>
  </si>
  <si>
    <t>X28-124</t>
  </si>
  <si>
    <t>X29-125</t>
  </si>
  <si>
    <t>X30-126</t>
  </si>
  <si>
    <t>X31-127</t>
  </si>
  <si>
    <t>X32-128</t>
  </si>
  <si>
    <t>X33-129</t>
  </si>
  <si>
    <t>X34-130</t>
  </si>
  <si>
    <t>X16-131</t>
  </si>
  <si>
    <t/>
  </si>
  <si>
    <t>446-027</t>
  </si>
  <si>
    <t>446-031</t>
  </si>
  <si>
    <t>446-035</t>
  </si>
  <si>
    <t>446-039</t>
  </si>
  <si>
    <t>446-042</t>
  </si>
  <si>
    <t>Contract Number 2017</t>
  </si>
  <si>
    <t>Contract Number 2018</t>
  </si>
  <si>
    <t>State</t>
  </si>
  <si>
    <t>Plan Code 2017</t>
  </si>
  <si>
    <t>Plan Code 2018</t>
  </si>
  <si>
    <t>PBP# 2017</t>
  </si>
  <si>
    <t>PBP# 2018</t>
  </si>
  <si>
    <t>County / State 2017</t>
  </si>
  <si>
    <t>County / State 2018</t>
  </si>
  <si>
    <t>Plan Name 2017</t>
  </si>
  <si>
    <t>Plan Name 2018</t>
  </si>
  <si>
    <t>075</t>
  </si>
  <si>
    <t>Maine, New Hampshire</t>
  </si>
  <si>
    <t>WellCare Classic (PDP)</t>
  </si>
  <si>
    <t>098</t>
  </si>
  <si>
    <t>WellCare Extra (PDP)</t>
  </si>
  <si>
    <t>076</t>
  </si>
  <si>
    <t>Connecticut, Massachusetts, Rhode Island, Vermont</t>
  </si>
  <si>
    <t>099</t>
  </si>
  <si>
    <t>NY</t>
  </si>
  <si>
    <t>077</t>
  </si>
  <si>
    <t>New York</t>
  </si>
  <si>
    <t>100</t>
  </si>
  <si>
    <t>NJ</t>
  </si>
  <si>
    <t>078</t>
  </si>
  <si>
    <t>New Jersey</t>
  </si>
  <si>
    <t>101</t>
  </si>
  <si>
    <t>079</t>
  </si>
  <si>
    <t>Washington D.C., Delaware, Maryland</t>
  </si>
  <si>
    <t>102</t>
  </si>
  <si>
    <t>080</t>
  </si>
  <si>
    <t>Pennsylvania, West Virginia</t>
  </si>
  <si>
    <t>103</t>
  </si>
  <si>
    <t>069</t>
  </si>
  <si>
    <t>Virginia</t>
  </si>
  <si>
    <t>104</t>
  </si>
  <si>
    <t>NC</t>
  </si>
  <si>
    <t>081</t>
  </si>
  <si>
    <t>North Carolina</t>
  </si>
  <si>
    <t>105</t>
  </si>
  <si>
    <t>SC</t>
  </si>
  <si>
    <t>070</t>
  </si>
  <si>
    <t>South Carolina</t>
  </si>
  <si>
    <t>106</t>
  </si>
  <si>
    <t>GA</t>
  </si>
  <si>
    <t>082</t>
  </si>
  <si>
    <t>Georgia</t>
  </si>
  <si>
    <t>107</t>
  </si>
  <si>
    <t>FL</t>
  </si>
  <si>
    <t>083</t>
  </si>
  <si>
    <t>Florida</t>
  </si>
  <si>
    <t>108</t>
  </si>
  <si>
    <t>071</t>
  </si>
  <si>
    <t>Alabama, Tennessee</t>
  </si>
  <si>
    <t>109</t>
  </si>
  <si>
    <t>084</t>
  </si>
  <si>
    <t>Michigan</t>
  </si>
  <si>
    <t>110</t>
  </si>
  <si>
    <t>085</t>
  </si>
  <si>
    <t>Ohio</t>
  </si>
  <si>
    <t>111</t>
  </si>
  <si>
    <t>086</t>
  </si>
  <si>
    <t>Indiana, Kentucky</t>
  </si>
  <si>
    <t>112</t>
  </si>
  <si>
    <t>097</t>
  </si>
  <si>
    <t>Wisconsin</t>
  </si>
  <si>
    <t>131</t>
  </si>
  <si>
    <t>N/A</t>
  </si>
  <si>
    <t>S4802132</t>
  </si>
  <si>
    <t>V16-132</t>
  </si>
  <si>
    <t>WellCare Value Script (PDP)</t>
  </si>
  <si>
    <t>IL</t>
  </si>
  <si>
    <t>087</t>
  </si>
  <si>
    <t>Illinois</t>
  </si>
  <si>
    <t>113</t>
  </si>
  <si>
    <t>072</t>
  </si>
  <si>
    <t>Missouri</t>
  </si>
  <si>
    <t>114</t>
  </si>
  <si>
    <t>AR</t>
  </si>
  <si>
    <t>073</t>
  </si>
  <si>
    <t>Arkansas</t>
  </si>
  <si>
    <t>115</t>
  </si>
  <si>
    <t>MS</t>
  </si>
  <si>
    <t>074</t>
  </si>
  <si>
    <t>Mississippi</t>
  </si>
  <si>
    <t>116</t>
  </si>
  <si>
    <t>LA</t>
  </si>
  <si>
    <t>012</t>
  </si>
  <si>
    <t>Louisiana</t>
  </si>
  <si>
    <t>117</t>
  </si>
  <si>
    <t>S4802133</t>
  </si>
  <si>
    <t>V21-133</t>
  </si>
  <si>
    <t>TX</t>
  </si>
  <si>
    <t>013</t>
  </si>
  <si>
    <t>Texas</t>
  </si>
  <si>
    <t>118</t>
  </si>
  <si>
    <t>014</t>
  </si>
  <si>
    <t>Oklahoma</t>
  </si>
  <si>
    <t>119</t>
  </si>
  <si>
    <t>088</t>
  </si>
  <si>
    <t>Kansas</t>
  </si>
  <si>
    <t>120</t>
  </si>
  <si>
    <t>089</t>
  </si>
  <si>
    <t>Iowa, Minnesota, Montana, North Dakota, Nebraska, South Dakota, Wyoming</t>
  </si>
  <si>
    <t>121</t>
  </si>
  <si>
    <t>090</t>
  </si>
  <si>
    <t>New Mexico</t>
  </si>
  <si>
    <t>122</t>
  </si>
  <si>
    <t>091</t>
  </si>
  <si>
    <t>Colorado</t>
  </si>
  <si>
    <t>123</t>
  </si>
  <si>
    <t>AZ</t>
  </si>
  <si>
    <t>092</t>
  </si>
  <si>
    <t>Arizona</t>
  </si>
  <si>
    <t>124</t>
  </si>
  <si>
    <t>S4802134</t>
  </si>
  <si>
    <t>V28-134</t>
  </si>
  <si>
    <t>093</t>
  </si>
  <si>
    <t>Nevada</t>
  </si>
  <si>
    <t>125</t>
  </si>
  <si>
    <t>020</t>
  </si>
  <si>
    <t>Oregon, Washington</t>
  </si>
  <si>
    <t>126</t>
  </si>
  <si>
    <t>S4802135</t>
  </si>
  <si>
    <t>V30-135</t>
  </si>
  <si>
    <t>021</t>
  </si>
  <si>
    <t>Idaho, Utah</t>
  </si>
  <si>
    <t>127</t>
  </si>
  <si>
    <t>CA</t>
  </si>
  <si>
    <t>094</t>
  </si>
  <si>
    <t>California</t>
  </si>
  <si>
    <t>128</t>
  </si>
  <si>
    <t>HI</t>
  </si>
  <si>
    <t>095</t>
  </si>
  <si>
    <t>Hawaii</t>
  </si>
  <si>
    <t>129</t>
  </si>
  <si>
    <t>096</t>
  </si>
  <si>
    <t>Alaska</t>
  </si>
  <si>
    <t>130</t>
  </si>
  <si>
    <t>2017 Contract/PBP 8 digits</t>
  </si>
  <si>
    <t>2017 WC Plan ID</t>
  </si>
  <si>
    <t>2017 Plan Name</t>
  </si>
  <si>
    <t>Plan Name Change</t>
  </si>
  <si>
    <t>Special Needs Plan</t>
  </si>
  <si>
    <t>New Plan (New Enrollments Only)</t>
  </si>
  <si>
    <t>Renewal Plan w/ No
Service Area Changes</t>
  </si>
  <si>
    <t>Segmented</t>
  </si>
  <si>
    <t>Consolidated Renewal Plan (Automatic Roll to an Existing Plan)</t>
  </si>
  <si>
    <t>Renewal Plan w/ Service Area Expansion (SAE)</t>
  </si>
  <si>
    <t>Renewal Plan w/ Service Area Reduction (SAR)</t>
  </si>
  <si>
    <t>Terminating Plan (No Renewal/Rollover)</t>
  </si>
  <si>
    <t>Segment/Tier/Consol/ New</t>
  </si>
  <si>
    <t>Bucket</t>
  </si>
  <si>
    <t>2018 Plan Code all digits</t>
  </si>
  <si>
    <t>2018 WC Plan ID</t>
  </si>
  <si>
    <t>2018 Plan Name</t>
  </si>
  <si>
    <t>County additions</t>
  </si>
  <si>
    <t>County deletions</t>
  </si>
  <si>
    <t>WellCare Advance (HMO)</t>
  </si>
  <si>
    <t>H1416027000</t>
  </si>
  <si>
    <t>WellCare Advance (HMO-POS)</t>
  </si>
  <si>
    <t>WellCare Value (HMO-POS)</t>
  </si>
  <si>
    <t>H1416032000</t>
  </si>
  <si>
    <t>WellCare Access (HMO SNP)</t>
  </si>
  <si>
    <t>H1416033000</t>
  </si>
  <si>
    <t>WellCare Rx (HMO)</t>
  </si>
  <si>
    <t>H1416041000</t>
  </si>
  <si>
    <t>WellCare RX (HMO)</t>
  </si>
  <si>
    <t>WellCare Liberty (HMO SNP)</t>
  </si>
  <si>
    <t>H1416043000</t>
  </si>
  <si>
    <t>Easy Choice Freedom Plan (HMO SNP)</t>
  </si>
  <si>
    <t>H5087001000</t>
  </si>
  <si>
    <t>Easy Choice Plus Plan (HMO)</t>
  </si>
  <si>
    <t>H5087002000</t>
  </si>
  <si>
    <t>Easy Choice Best Plan (HMO)</t>
  </si>
  <si>
    <t>H5087005000</t>
  </si>
  <si>
    <t>H5087016000</t>
  </si>
  <si>
    <t>H5087017000</t>
  </si>
  <si>
    <t>CT</t>
  </si>
  <si>
    <t>H0712005000</t>
  </si>
  <si>
    <t>WellCare Value (HMO)</t>
  </si>
  <si>
    <t>H0712019000</t>
  </si>
  <si>
    <t>H0712020000</t>
  </si>
  <si>
    <t>WellCare Rx (HMO-POS)</t>
  </si>
  <si>
    <t>H0712021000</t>
  </si>
  <si>
    <t>New for 2018</t>
  </si>
  <si>
    <t>NEW</t>
  </si>
  <si>
    <t>409-021-000</t>
  </si>
  <si>
    <t>WellCare Preferred (HMO)</t>
  </si>
  <si>
    <t>WellCare Dividend (HMO)</t>
  </si>
  <si>
    <t>H1032032000</t>
  </si>
  <si>
    <t>H1032040000</t>
  </si>
  <si>
    <t>WellCare Select (HMO SNP)</t>
  </si>
  <si>
    <t>H1032061000</t>
  </si>
  <si>
    <t>H1032073000</t>
  </si>
  <si>
    <t>H1032079000</t>
  </si>
  <si>
    <t>WellCare Essential (HMO-POS)</t>
  </si>
  <si>
    <t>H1032091000</t>
  </si>
  <si>
    <t>H1032124000</t>
  </si>
  <si>
    <t>H1032133000</t>
  </si>
  <si>
    <t>H1032170000</t>
  </si>
  <si>
    <t>H1032174000</t>
  </si>
  <si>
    <t>H1032175000</t>
  </si>
  <si>
    <t>H1032176000</t>
  </si>
  <si>
    <t>Segment</t>
  </si>
  <si>
    <t>H1032187001</t>
  </si>
  <si>
    <t>444-187-001</t>
  </si>
  <si>
    <t>H1032187002</t>
  </si>
  <si>
    <t>444-187-002</t>
  </si>
  <si>
    <t>H1032188001</t>
  </si>
  <si>
    <t>444-188-001</t>
  </si>
  <si>
    <t>H1032188002</t>
  </si>
  <si>
    <t>444-188-002</t>
  </si>
  <si>
    <t>H1032182000</t>
  </si>
  <si>
    <t>WellCare Reserve (HMO)</t>
  </si>
  <si>
    <t>TERM</t>
  </si>
  <si>
    <t>H5199001000</t>
  </si>
  <si>
    <t>544-001-000</t>
  </si>
  <si>
    <t>WellCare Premier (PPO)</t>
  </si>
  <si>
    <t>H5199002000</t>
  </si>
  <si>
    <t>544-002-000</t>
  </si>
  <si>
    <t>H5199003000</t>
  </si>
  <si>
    <t>544-003-000</t>
  </si>
  <si>
    <t>H5199004000</t>
  </si>
  <si>
    <t>544-004-000</t>
  </si>
  <si>
    <t>New for 2018/Tier</t>
  </si>
  <si>
    <t>H1032186000</t>
  </si>
  <si>
    <t>444-186-000</t>
  </si>
  <si>
    <t>WellCare Guardian (HMO SNP)</t>
  </si>
  <si>
    <t>H1032184000</t>
  </si>
  <si>
    <t>444-184-000</t>
  </si>
  <si>
    <t>H1112006000</t>
  </si>
  <si>
    <t>Consol</t>
  </si>
  <si>
    <t>Consolidation</t>
  </si>
  <si>
    <t>H1112027000</t>
  </si>
  <si>
    <t>413-027-000</t>
  </si>
  <si>
    <t>H1112033000</t>
  </si>
  <si>
    <t>H1112034000</t>
  </si>
  <si>
    <t>WellCare Choice (HMO)</t>
  </si>
  <si>
    <t>H1112035000</t>
  </si>
  <si>
    <t>H0111001000</t>
  </si>
  <si>
    <t>543-001-000</t>
  </si>
  <si>
    <t>H0111002000</t>
  </si>
  <si>
    <t>543-002-000</t>
  </si>
  <si>
    <t>WellCare Prime (PPO)</t>
  </si>
  <si>
    <t>Ohana Liberty (HMO SNP)</t>
  </si>
  <si>
    <t>H2491004000</t>
  </si>
  <si>
    <t>WellCare Access (HMO SNP)
*(QMB+ and QMB members)</t>
  </si>
  <si>
    <t>H1416009000</t>
  </si>
  <si>
    <t>H1416023000</t>
  </si>
  <si>
    <t>WellCare Choice (HMO-POS)</t>
  </si>
  <si>
    <t>H1416024000</t>
  </si>
  <si>
    <t>WellCare Plus (HMO)</t>
  </si>
  <si>
    <t>H1416048000</t>
  </si>
  <si>
    <t>417-048-000</t>
  </si>
  <si>
    <t>KY</t>
  </si>
  <si>
    <t>H9730002000</t>
  </si>
  <si>
    <t>H9730003000</t>
  </si>
  <si>
    <t>H9730004000</t>
  </si>
  <si>
    <t>H9730005000</t>
  </si>
  <si>
    <t>421-005-000</t>
  </si>
  <si>
    <t>H2491006000</t>
  </si>
  <si>
    <t>H2491007000</t>
  </si>
  <si>
    <t>H2491008000</t>
  </si>
  <si>
    <t>H1416026000</t>
  </si>
  <si>
    <t>H1416034000</t>
  </si>
  <si>
    <t>428-034-000</t>
  </si>
  <si>
    <t>H1416038000</t>
  </si>
  <si>
    <t>H1416044000</t>
  </si>
  <si>
    <t>H0913002000</t>
  </si>
  <si>
    <t>H0913012000</t>
  </si>
  <si>
    <t>H0913013000</t>
  </si>
  <si>
    <t>H3361043000</t>
  </si>
  <si>
    <t>H3361059000</t>
  </si>
  <si>
    <t>H3361065000</t>
  </si>
  <si>
    <t>H3361136001</t>
  </si>
  <si>
    <t>445-136-001</t>
  </si>
  <si>
    <t>H3361136002</t>
  </si>
  <si>
    <t>445-136-002</t>
  </si>
  <si>
    <t>H3361137001</t>
  </si>
  <si>
    <t>445-137-001</t>
  </si>
  <si>
    <t>H3361137002</t>
  </si>
  <si>
    <t>445-137-002</t>
  </si>
  <si>
    <t>H3361109000</t>
  </si>
  <si>
    <t>H3361130000</t>
  </si>
  <si>
    <t>H3361132000</t>
  </si>
  <si>
    <t>H3361133000</t>
  </si>
  <si>
    <t>WellCare Essential (HMO)</t>
  </si>
  <si>
    <t>H3361134000</t>
  </si>
  <si>
    <t>WellCare Preferred (HMO-POS)</t>
  </si>
  <si>
    <t>H3361135000</t>
  </si>
  <si>
    <t>H0088001000</t>
  </si>
  <si>
    <t>545-001-000</t>
  </si>
  <si>
    <t>H3361138000</t>
  </si>
  <si>
    <t>445-138-000</t>
  </si>
  <si>
    <t>H1416036000</t>
  </si>
  <si>
    <t>H1416052001</t>
  </si>
  <si>
    <t>436-052-001</t>
  </si>
  <si>
    <t>H1416052002</t>
  </si>
  <si>
    <t>436-052-002</t>
  </si>
  <si>
    <t>H1416050000</t>
  </si>
  <si>
    <t>436-050-000</t>
  </si>
  <si>
    <t>H7326001000</t>
  </si>
  <si>
    <t>536-001-000</t>
  </si>
  <si>
    <t>H7326002000</t>
  </si>
  <si>
    <t>536-002-000</t>
  </si>
  <si>
    <t>TN</t>
  </si>
  <si>
    <t>H1416031000</t>
  </si>
  <si>
    <t>H1416035000</t>
  </si>
  <si>
    <t>WellCare Dividend (HMO-POS)</t>
  </si>
  <si>
    <t>H1416039000</t>
  </si>
  <si>
    <t>H1416042000</t>
  </si>
  <si>
    <t>H1416051000</t>
  </si>
  <si>
    <t>446-051-000</t>
  </si>
  <si>
    <t>Consol/Segment</t>
  </si>
  <si>
    <t>H1264024001</t>
  </si>
  <si>
    <t>448-024-001</t>
  </si>
  <si>
    <t>H1264024002</t>
  </si>
  <si>
    <t>448-024-002</t>
  </si>
  <si>
    <t>H1264007000</t>
  </si>
  <si>
    <t>448-007-000</t>
  </si>
  <si>
    <t>H1264008000</t>
  </si>
  <si>
    <t>H1264020000</t>
  </si>
  <si>
    <t>H1264021000</t>
  </si>
  <si>
    <t>WellCare Dividend Prime (HMO)</t>
  </si>
  <si>
    <t>H1264022000</t>
  </si>
  <si>
    <t>H0712022000</t>
  </si>
  <si>
    <t>437-022-000</t>
  </si>
  <si>
    <t>H0712023000</t>
  </si>
  <si>
    <t>437-023-000</t>
  </si>
  <si>
    <t>H0712024000</t>
  </si>
  <si>
    <t>437-024-000</t>
  </si>
  <si>
    <t>H0712025000</t>
  </si>
  <si>
    <t>437-025-000</t>
  </si>
  <si>
    <t>H5430001</t>
  </si>
  <si>
    <t>404-001</t>
  </si>
  <si>
    <t>Care 1st+ (HMO SNP)</t>
  </si>
  <si>
    <t>H5430001000</t>
  </si>
  <si>
    <t>404-001-000</t>
  </si>
  <si>
    <t>GIVEBACK_AMOUNT</t>
  </si>
  <si>
    <t>CMS_ PREMIUM_ PAID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</si>
</sst>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0"/>
      <name val="Tahoma"/>
    </font>
    <font>
      <sz val="11"/>
      <color theme="1"/>
      <name val="Calibri"/>
      <family val="2"/>
      <scheme val="minor"/>
    </font>
    <font>
      <b/>
      <sz val="10"/>
      <name val="Tahoma"/>
      <family val="2"/>
    </font>
    <font>
      <sz val="10"/>
      <name val="Tahoma"/>
      <family val="2"/>
    </font>
    <font>
      <b/>
      <sz val="11"/>
      <color theme="0"/>
      <name val="Calibri"/>
      <family val="2"/>
      <scheme val="minor"/>
    </font>
    <font>
      <b/>
      <sz val="11"/>
      <name val="Calibri"/>
      <family val="2"/>
      <scheme val="minor"/>
    </font>
    <font>
      <sz val="11"/>
      <name val="Calibri"/>
      <family val="2"/>
      <scheme val="minor"/>
    </font>
    <font>
      <b/>
      <sz val="10"/>
      <name val="Tahoma"/>
      <family val="2"/>
    </font>
    <font>
      <b/>
      <sz val="12"/>
      <color theme="1"/>
      <name val="Calibri"/>
      <family val="2"/>
      <scheme val="minor"/>
    </font>
    <font>
      <sz val="12"/>
      <color theme="1"/>
      <name val="Calibri"/>
      <family val="2"/>
      <scheme val="minor"/>
    </font>
    <font>
      <sz val="10"/>
      <color theme="1"/>
      <name val="Calibri"/>
      <family val="2"/>
      <scheme val="minor"/>
    </font>
    <font>
      <sz val="10"/>
      <color indexed="8"/>
      <name val="Arial"/>
      <family val="2"/>
    </font>
    <font>
      <sz val="10"/>
      <color indexed="8"/>
      <name val="Calibri"/>
      <family val="2"/>
      <scheme val="minor"/>
    </font>
    <font>
      <sz val="10"/>
      <name val="Calibri"/>
      <family val="2"/>
      <scheme val="minor"/>
    </font>
    <font>
      <sz val="10"/>
      <name val="Helv"/>
      <charset val="204"/>
    </font>
    <font>
      <b/>
      <sz val="10"/>
      <name val="Calibri"/>
      <family val="2"/>
      <scheme val="minor"/>
    </font>
    <font>
      <sz val="10"/>
      <color rgb="FFFF0000"/>
      <name val="Tahoma"/>
      <family val="2"/>
    </font>
  </fonts>
  <fills count="15">
    <fill>
      <patternFill patternType="none"/>
    </fill>
    <fill>
      <patternFill patternType="gray125"/>
    </fill>
    <fill>
      <patternFill patternType="solid">
        <fgColor rgb="FFD3D3D3"/>
        <bgColor indexed="64"/>
      </patternFill>
    </fill>
    <fill>
      <patternFill patternType="solid">
        <fgColor rgb="FFA5A5A5"/>
      </patternFill>
    </fill>
    <fill>
      <patternFill patternType="solid">
        <fgColor rgb="FFFFFF00"/>
        <bgColor indexed="64"/>
      </patternFill>
    </fill>
    <fill>
      <patternFill patternType="solid">
        <fgColor rgb="FF00FFFF"/>
        <bgColor indexed="64"/>
      </patternFill>
    </fill>
    <fill>
      <patternFill patternType="solid">
        <fgColor rgb="FFCC99FF"/>
        <bgColor indexed="64"/>
      </patternFill>
    </fill>
    <fill>
      <patternFill patternType="solid">
        <fgColor rgb="FFFABF8F"/>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4"/>
        <bgColor theme="4"/>
      </patternFill>
    </fill>
    <fill>
      <patternFill patternType="solid">
        <fgColor theme="0" tint="-0.249977111117893"/>
        <bgColor theme="4"/>
      </patternFill>
    </fill>
    <fill>
      <patternFill patternType="solid">
        <fgColor theme="6" tint="0.59999389629810485"/>
        <bgColor indexed="64"/>
      </patternFill>
    </fill>
    <fill>
      <patternFill patternType="solid">
        <fgColor rgb="FF92D050"/>
        <bgColor indexed="64"/>
      </patternFill>
    </fill>
    <fill>
      <patternFill patternType="solid">
        <fgColor theme="0" tint="-0.14999847407452621"/>
        <bgColor indexed="64"/>
      </patternFill>
    </fill>
  </fills>
  <borders count="4">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0" fontId="2" fillId="2" borderId="0"/>
    <xf numFmtId="0" fontId="4" fillId="3" borderId="1" applyNumberFormat="0" applyAlignment="0" applyProtection="0"/>
    <xf numFmtId="0" fontId="1" fillId="0" borderId="0"/>
    <xf numFmtId="0" fontId="1" fillId="0" borderId="0"/>
    <xf numFmtId="0" fontId="7" fillId="2" borderId="0"/>
    <xf numFmtId="0" fontId="11" fillId="0" borderId="0"/>
    <xf numFmtId="0" fontId="14" fillId="0" borderId="0"/>
  </cellStyleXfs>
  <cellXfs count="59">
    <xf numFmtId="0" fontId="0" fillId="0" borderId="0" xfId="0"/>
    <xf numFmtId="0" fontId="8" fillId="5" borderId="2"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8" fillId="7" borderId="2" xfId="0" applyFont="1" applyFill="1" applyBorder="1" applyAlignment="1">
      <alignment horizontal="center" vertical="center" wrapText="1"/>
    </xf>
    <xf numFmtId="0" fontId="9" fillId="0" borderId="0" xfId="0" applyFont="1" applyAlignment="1">
      <alignment horizontal="center" vertical="center"/>
    </xf>
    <xf numFmtId="0" fontId="10" fillId="0" borderId="2" xfId="0" applyFont="1" applyBorder="1" applyAlignment="1">
      <alignment horizontal="center" vertical="center" wrapText="1"/>
    </xf>
    <xf numFmtId="0" fontId="12" fillId="0" borderId="2" xfId="6" applyFont="1" applyFill="1" applyBorder="1" applyAlignment="1">
      <alignment horizontal="center" vertical="center" wrapText="1"/>
    </xf>
    <xf numFmtId="0" fontId="10" fillId="0" borderId="3" xfId="0" quotePrefix="1" applyFont="1" applyFill="1" applyBorder="1" applyAlignment="1">
      <alignment horizontal="center" vertical="center" wrapText="1"/>
    </xf>
    <xf numFmtId="0" fontId="13" fillId="0" borderId="2" xfId="7" applyFont="1" applyFill="1" applyBorder="1" applyAlignment="1">
      <alignment horizontal="center" vertical="center" wrapText="1"/>
    </xf>
    <xf numFmtId="0" fontId="13" fillId="0" borderId="2" xfId="0" applyFont="1" applyFill="1" applyBorder="1" applyAlignment="1">
      <alignment horizontal="center" vertical="center" wrapText="1"/>
    </xf>
    <xf numFmtId="0" fontId="10" fillId="0" borderId="0" xfId="0" applyFont="1" applyAlignment="1">
      <alignment horizontal="center" vertical="center"/>
    </xf>
    <xf numFmtId="0" fontId="13" fillId="0" borderId="2" xfId="7" quotePrefix="1" applyFont="1" applyFill="1" applyBorder="1" applyAlignment="1">
      <alignment horizontal="center" vertical="center" wrapText="1"/>
    </xf>
    <xf numFmtId="49" fontId="10" fillId="0" borderId="2" xfId="3" applyNumberFormat="1" applyFont="1" applyFill="1" applyBorder="1" applyAlignment="1">
      <alignment horizontal="center" vertical="center"/>
    </xf>
    <xf numFmtId="0" fontId="10" fillId="0" borderId="2" xfId="0" applyFont="1" applyFill="1" applyBorder="1" applyAlignment="1">
      <alignment horizontal="center" vertical="center" wrapText="1"/>
    </xf>
    <xf numFmtId="0" fontId="10" fillId="0" borderId="3" xfId="0" applyFont="1" applyFill="1" applyBorder="1" applyAlignment="1">
      <alignment horizontal="center" vertical="center" wrapText="1"/>
    </xf>
    <xf numFmtId="0" fontId="10" fillId="0" borderId="0" xfId="0" applyFont="1" applyFill="1" applyAlignment="1">
      <alignment horizontal="center" vertical="center"/>
    </xf>
    <xf numFmtId="49" fontId="10" fillId="0" borderId="3" xfId="0" applyNumberFormat="1" applyFont="1" applyFill="1" applyBorder="1" applyAlignment="1">
      <alignment horizontal="center" vertical="center" wrapText="1"/>
    </xf>
    <xf numFmtId="0" fontId="10" fillId="0" borderId="2" xfId="0" quotePrefix="1" applyFont="1" applyFill="1" applyBorder="1" applyAlignment="1">
      <alignment horizontal="center" vertical="center" wrapText="1"/>
    </xf>
    <xf numFmtId="0" fontId="4" fillId="10" borderId="2" xfId="0" applyFont="1" applyFill="1" applyBorder="1" applyAlignment="1">
      <alignment horizontal="center" vertical="center" wrapText="1"/>
    </xf>
    <xf numFmtId="0" fontId="4" fillId="11" borderId="2" xfId="0" applyFont="1" applyFill="1" applyBorder="1" applyAlignment="1">
      <alignment horizontal="center" vertical="center" wrapText="1"/>
    </xf>
    <xf numFmtId="0" fontId="5" fillId="12" borderId="2" xfId="0" applyFont="1" applyFill="1" applyBorder="1" applyAlignment="1">
      <alignment horizontal="center" vertical="center" textRotation="90" wrapText="1"/>
    </xf>
    <xf numFmtId="0" fontId="5" fillId="4" borderId="2" xfId="0" applyFont="1" applyFill="1" applyBorder="1" applyAlignment="1">
      <alignment horizontal="center" vertical="center" textRotation="90" wrapText="1"/>
    </xf>
    <xf numFmtId="0" fontId="15" fillId="9" borderId="2" xfId="0" applyFont="1" applyFill="1" applyBorder="1" applyAlignment="1">
      <alignment horizontal="center" vertical="center" wrapText="1"/>
    </xf>
    <xf numFmtId="0" fontId="15" fillId="8" borderId="2" xfId="0" applyFont="1" applyFill="1" applyBorder="1" applyAlignment="1">
      <alignment horizontal="center" vertical="center" wrapText="1"/>
    </xf>
    <xf numFmtId="0" fontId="0" fillId="0" borderId="0" xfId="0" applyFont="1" applyFill="1" applyAlignment="1">
      <alignment vertical="center" wrapText="1"/>
    </xf>
    <xf numFmtId="0" fontId="6" fillId="0" borderId="2" xfId="0" applyNumberFormat="1" applyFont="1" applyFill="1" applyBorder="1" applyAlignment="1" applyProtection="1">
      <alignment horizontal="center" vertical="center" wrapText="1"/>
      <protection locked="0"/>
    </xf>
    <xf numFmtId="0" fontId="6" fillId="8" borderId="2" xfId="0" applyNumberFormat="1" applyFont="1" applyFill="1" applyBorder="1" applyAlignment="1" applyProtection="1">
      <alignment horizontal="center" vertical="center" wrapText="1"/>
      <protection locked="0"/>
    </xf>
    <xf numFmtId="0" fontId="0" fillId="0" borderId="2" xfId="0" applyFont="1" applyBorder="1" applyAlignment="1">
      <alignment vertical="center" wrapText="1"/>
    </xf>
    <xf numFmtId="0" fontId="6" fillId="0" borderId="2" xfId="0" applyNumberFormat="1" applyFont="1" applyFill="1" applyBorder="1" applyAlignment="1" applyProtection="1">
      <alignment horizontal="center" vertical="center" wrapText="1"/>
    </xf>
    <xf numFmtId="0" fontId="6" fillId="13" borderId="2" xfId="0" applyFont="1" applyFill="1" applyBorder="1" applyAlignment="1">
      <alignment horizontal="center" vertical="center" wrapText="1"/>
    </xf>
    <xf numFmtId="0" fontId="6" fillId="13" borderId="2" xfId="0" applyNumberFormat="1" applyFont="1" applyFill="1" applyBorder="1" applyAlignment="1" applyProtection="1">
      <alignment horizontal="center" vertical="center" wrapText="1"/>
      <protection locked="0"/>
    </xf>
    <xf numFmtId="0" fontId="0" fillId="13" borderId="2"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0" borderId="2" xfId="0" quotePrefix="1" applyNumberFormat="1" applyFont="1" applyFill="1" applyBorder="1" applyAlignment="1" applyProtection="1">
      <alignment horizontal="center" vertical="center" wrapText="1"/>
      <protection locked="0"/>
    </xf>
    <xf numFmtId="0" fontId="0" fillId="0" borderId="0" xfId="0" applyFont="1" applyAlignment="1">
      <alignment horizontal="center"/>
    </xf>
    <xf numFmtId="0" fontId="0" fillId="14" borderId="0" xfId="0" applyFont="1" applyFill="1" applyAlignment="1">
      <alignment horizontal="center"/>
    </xf>
    <xf numFmtId="0" fontId="0" fillId="0" borderId="2" xfId="0" applyFont="1" applyBorder="1" applyAlignment="1">
      <alignment horizontal="center"/>
    </xf>
    <xf numFmtId="0" fontId="0" fillId="8" borderId="0" xfId="0" applyFont="1" applyFill="1" applyAlignment="1">
      <alignment horizontal="center"/>
    </xf>
    <xf numFmtId="0" fontId="0" fillId="0" borderId="2" xfId="0" applyFont="1" applyBorder="1" applyAlignment="1">
      <alignment wrapText="1"/>
    </xf>
    <xf numFmtId="0" fontId="0" fillId="0" borderId="0" xfId="0" applyFont="1" applyFill="1"/>
    <xf numFmtId="0" fontId="0" fillId="0" borderId="0" xfId="0" applyFont="1" applyAlignment="1">
      <alignment wrapText="1"/>
    </xf>
    <xf numFmtId="0" fontId="15" fillId="0" borderId="2" xfId="0" applyFont="1" applyFill="1" applyBorder="1" applyAlignment="1">
      <alignment horizontal="center" vertical="center" wrapText="1"/>
    </xf>
    <xf numFmtId="0" fontId="0" fillId="0" borderId="0" xfId="0" applyFont="1" applyFill="1" applyAlignment="1">
      <alignment horizontal="center"/>
    </xf>
    <xf numFmtId="49" fontId="0" fillId="0" borderId="0" xfId="0" applyNumberFormat="1"/>
    <xf numFmtId="49" fontId="2" fillId="2" borderId="0" xfId="1" applyNumberFormat="1" applyFont="1"/>
    <xf numFmtId="49" fontId="2" fillId="2" borderId="0" xfId="1" applyNumberFormat="1"/>
    <xf numFmtId="49" fontId="2" fillId="2" borderId="0" xfId="1" applyNumberFormat="1" applyAlignment="1">
      <alignment horizontal="left"/>
    </xf>
    <xf numFmtId="49" fontId="16" fillId="0" borderId="0" xfId="3" applyNumberFormat="1" applyFont="1" applyFill="1" applyBorder="1" applyAlignment="1" applyProtection="1">
      <alignment horizontal="center" vertical="center" wrapText="1"/>
    </xf>
    <xf numFmtId="49" fontId="16" fillId="0" borderId="0" xfId="0" applyNumberFormat="1" applyFont="1"/>
    <xf numFmtId="49" fontId="16" fillId="0" borderId="0" xfId="3" applyNumberFormat="1" applyFont="1" applyFill="1" applyBorder="1" applyAlignment="1" applyProtection="1">
      <alignment horizontal="center" vertical="center"/>
    </xf>
    <xf numFmtId="49" fontId="16" fillId="0" borderId="0" xfId="3" quotePrefix="1" applyNumberFormat="1" applyFont="1" applyFill="1" applyBorder="1" applyAlignment="1" applyProtection="1">
      <alignment horizontal="center" vertical="center"/>
    </xf>
    <xf numFmtId="49" fontId="16" fillId="0" borderId="0" xfId="3" applyNumberFormat="1" applyFont="1" applyFill="1" applyBorder="1" applyAlignment="1">
      <alignment horizontal="center" vertical="center"/>
    </xf>
    <xf numFmtId="49" fontId="16" fillId="0" borderId="0" xfId="2" applyNumberFormat="1" applyFont="1" applyFill="1" applyBorder="1" applyAlignment="1" applyProtection="1">
      <alignment horizontal="center" vertical="center" wrapText="1"/>
    </xf>
    <xf numFmtId="49" fontId="16" fillId="0" borderId="0" xfId="3" applyNumberFormat="1" applyFont="1" applyFill="1" applyBorder="1" applyAlignment="1">
      <alignment horizontal="center" vertical="center" wrapText="1"/>
    </xf>
    <xf numFmtId="49" fontId="16" fillId="0" borderId="0" xfId="0" applyNumberFormat="1" applyFont="1" applyAlignment="1">
      <alignment horizontal="center" vertical="center"/>
    </xf>
    <xf numFmtId="49" fontId="3" fillId="0" borderId="0" xfId="0" applyNumberFormat="1" applyFont="1" applyAlignment="1">
      <alignment horizontal="center" vertical="center"/>
    </xf>
    <xf numFmtId="49" fontId="16" fillId="0" borderId="0" xfId="0" applyNumberFormat="1" applyFont="1" applyBorder="1" applyAlignment="1"/>
    <xf numFmtId="49" fontId="16" fillId="0" borderId="0" xfId="0" applyNumberFormat="1" applyFont="1" applyAlignment="1"/>
    <xf numFmtId="49" fontId="0" fillId="0" borderId="0" xfId="0" applyNumberFormat="1" applyAlignment="1"/>
  </cellXfs>
  <cellStyles count="8">
    <cellStyle name="Check Cell" xfId="2" builtinId="23"/>
    <cellStyle name="headerStyle" xfId="1"/>
    <cellStyle name="headerStyle 2" xfId="5"/>
    <cellStyle name="Normal" xfId="0" builtinId="0"/>
    <cellStyle name="Normal 2 2" xfId="4"/>
    <cellStyle name="Normal 3" xfId="3"/>
    <cellStyle name="Normal_Sheet2" xfId="6"/>
    <cellStyle name="Style 1"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ept/FServ1/MedicareProduct/2018/SOT/Post_benchmark%20Benefits/2017%202018%20SOT%20Post_Benchmark%20as%20submitted%200725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7_2018 SOT"/>
      <sheetName val="Sheet4"/>
      <sheetName val="Sheet1"/>
      <sheetName val="Crosswalk"/>
    </sheetNames>
    <sheetDataSet>
      <sheetData sheetId="0">
        <row r="2">
          <cell r="A2" t="str">
            <v>Short Grid</v>
          </cell>
          <cell r="B2">
            <v>1</v>
          </cell>
          <cell r="C2" t="str">
            <v>SECTION A: SECTION A-1</v>
          </cell>
          <cell r="D2" t="str">
            <v>A</v>
          </cell>
          <cell r="E2" t="str">
            <v>Contract Number</v>
          </cell>
          <cell r="F2"/>
          <cell r="G2" t="str">
            <v>H0712005</v>
          </cell>
          <cell r="H2" t="str">
            <v>H0712005000</v>
          </cell>
          <cell r="I2" t="str">
            <v>H0712019</v>
          </cell>
          <cell r="J2" t="str">
            <v>H0712019000</v>
          </cell>
          <cell r="K2" t="str">
            <v>H0712020</v>
          </cell>
          <cell r="L2" t="str">
            <v>H0712020000</v>
          </cell>
          <cell r="M2" t="str">
            <v>H0712021000</v>
          </cell>
          <cell r="N2" t="str">
            <v>H0913002</v>
          </cell>
          <cell r="O2" t="str">
            <v>H0913002000</v>
          </cell>
          <cell r="P2" t="str">
            <v>H0913012</v>
          </cell>
          <cell r="Q2" t="str">
            <v>H0913012000</v>
          </cell>
          <cell r="R2" t="str">
            <v>H0913013</v>
          </cell>
          <cell r="S2" t="str">
            <v>H0913013000</v>
          </cell>
          <cell r="T2" t="str">
            <v>H1032032</v>
          </cell>
          <cell r="U2" t="str">
            <v>H1032032000</v>
          </cell>
          <cell r="V2" t="str">
            <v>H1032040</v>
          </cell>
          <cell r="W2" t="str">
            <v>H1032040000</v>
          </cell>
          <cell r="X2" t="str">
            <v>H1032061</v>
          </cell>
          <cell r="Y2" t="str">
            <v>H1032061000</v>
          </cell>
          <cell r="Z2" t="str">
            <v>H1032073</v>
          </cell>
          <cell r="AA2" t="str">
            <v>H1032073000</v>
          </cell>
          <cell r="AB2" t="str">
            <v>H1032079</v>
          </cell>
          <cell r="AC2" t="str">
            <v>H1032079000</v>
          </cell>
          <cell r="AD2" t="str">
            <v>H1032091</v>
          </cell>
          <cell r="AE2" t="str">
            <v>H1032091000</v>
          </cell>
          <cell r="AF2" t="str">
            <v>H1032124</v>
          </cell>
          <cell r="AG2" t="str">
            <v>H1032124000</v>
          </cell>
          <cell r="AH2" t="str">
            <v>H1032133</v>
          </cell>
          <cell r="AI2" t="str">
            <v>H1032133000</v>
          </cell>
          <cell r="AJ2" t="str">
            <v>H1032170</v>
          </cell>
          <cell r="AK2" t="str">
            <v>H1032170000</v>
          </cell>
          <cell r="AL2" t="str">
            <v>H1032174</v>
          </cell>
          <cell r="AM2" t="str">
            <v>H1032174000</v>
          </cell>
          <cell r="AN2" t="str">
            <v>H1032175</v>
          </cell>
          <cell r="AO2" t="str">
            <v>H1032175000</v>
          </cell>
          <cell r="AP2" t="str">
            <v>H1032176</v>
          </cell>
          <cell r="AQ2" t="str">
            <v>H1032176000</v>
          </cell>
          <cell r="AR2" t="str">
            <v>H1032179</v>
          </cell>
          <cell r="AS2" t="str">
            <v>H1032187001</v>
          </cell>
          <cell r="AT2" t="str">
            <v>H1032187002</v>
          </cell>
          <cell r="AU2" t="str">
            <v>H1032180</v>
          </cell>
          <cell r="AV2" t="str">
            <v>H1032188001</v>
          </cell>
          <cell r="AW2" t="str">
            <v>H1032188002</v>
          </cell>
          <cell r="AX2" t="str">
            <v>H1032182</v>
          </cell>
          <cell r="AY2" t="str">
            <v>H1032182000</v>
          </cell>
          <cell r="AZ2" t="str">
            <v>H1032183</v>
          </cell>
          <cell r="BA2" t="str">
            <v>H1032183000</v>
          </cell>
          <cell r="BB2" t="str">
            <v>H5199001000</v>
          </cell>
          <cell r="BC2" t="str">
            <v>H5199001000</v>
          </cell>
          <cell r="BD2" t="str">
            <v>H5199002000</v>
          </cell>
          <cell r="BE2" t="str">
            <v>H5199002000</v>
          </cell>
          <cell r="BF2" t="str">
            <v>H5199003000</v>
          </cell>
          <cell r="BG2" t="str">
            <v>H5199003000</v>
          </cell>
          <cell r="BH2" t="str">
            <v>H5199004000</v>
          </cell>
          <cell r="BI2" t="str">
            <v>H5199004000</v>
          </cell>
          <cell r="BJ2" t="str">
            <v>H1032186000</v>
          </cell>
          <cell r="BK2" t="str">
            <v>H1032186000</v>
          </cell>
          <cell r="BL2" t="str">
            <v>H1032184000</v>
          </cell>
          <cell r="BM2" t="str">
            <v>H1032184000</v>
          </cell>
          <cell r="BN2" t="str">
            <v>H1112006</v>
          </cell>
          <cell r="BO2" t="str">
            <v>H1112006000</v>
          </cell>
          <cell r="BP2" t="str">
            <v>H1112027</v>
          </cell>
          <cell r="BQ2" t="str">
            <v>H1112027000</v>
          </cell>
          <cell r="BR2" t="str">
            <v>H1112032</v>
          </cell>
          <cell r="BS2" t="str">
            <v>H1112032000</v>
          </cell>
          <cell r="BT2" t="str">
            <v>H1112033</v>
          </cell>
          <cell r="BU2" t="str">
            <v>H1112033000</v>
          </cell>
          <cell r="BV2" t="str">
            <v>H1112034</v>
          </cell>
          <cell r="BW2" t="str">
            <v>H1112034000</v>
          </cell>
          <cell r="BX2" t="str">
            <v>H1112035</v>
          </cell>
          <cell r="BY2" t="str">
            <v>H1112035000</v>
          </cell>
          <cell r="BZ2" t="str">
            <v>H0111001000</v>
          </cell>
          <cell r="CA2" t="str">
            <v>H0111001000</v>
          </cell>
          <cell r="CB2" t="str">
            <v>H0111002000</v>
          </cell>
          <cell r="CC2" t="str">
            <v>H0111002000</v>
          </cell>
          <cell r="CD2" t="str">
            <v>H1416007</v>
          </cell>
          <cell r="CE2" t="str">
            <v>H1416007000</v>
          </cell>
          <cell r="CF2" t="str">
            <v>H1416009</v>
          </cell>
          <cell r="CG2" t="str">
            <v>H1416009000</v>
          </cell>
          <cell r="CH2" t="str">
            <v>H1416023</v>
          </cell>
          <cell r="CI2" t="str">
            <v>H1416023000</v>
          </cell>
          <cell r="CJ2" t="str">
            <v>H1416024</v>
          </cell>
          <cell r="CK2" t="str">
            <v>H1416024000</v>
          </cell>
          <cell r="CL2" t="str">
            <v>H1416048</v>
          </cell>
          <cell r="CM2" t="str">
            <v>H1416048000</v>
          </cell>
          <cell r="CN2" t="str">
            <v>H1416049</v>
          </cell>
          <cell r="CO2" t="str">
            <v>H1416049000</v>
          </cell>
          <cell r="CP2" t="str">
            <v>H3361043</v>
          </cell>
          <cell r="CQ2" t="str">
            <v>H3361043000</v>
          </cell>
          <cell r="CR2" t="str">
            <v>H3361059</v>
          </cell>
          <cell r="CS2" t="str">
            <v>H3361059000</v>
          </cell>
          <cell r="CT2" t="str">
            <v>H3361065</v>
          </cell>
          <cell r="CU2" t="str">
            <v>H3361065000</v>
          </cell>
          <cell r="CV2" t="str">
            <v>H3361099</v>
          </cell>
          <cell r="CW2" t="str">
            <v>H3361136001</v>
          </cell>
          <cell r="CX2" t="str">
            <v>H3361136002</v>
          </cell>
          <cell r="CY2" t="str">
            <v>H3361106</v>
          </cell>
          <cell r="CZ2" t="str">
            <v>H3361137001</v>
          </cell>
          <cell r="DA2" t="str">
            <v>H3361137002</v>
          </cell>
          <cell r="DB2" t="str">
            <v>H3361109</v>
          </cell>
          <cell r="DC2" t="str">
            <v>H3361109000</v>
          </cell>
          <cell r="DD2" t="str">
            <v>H3361130</v>
          </cell>
          <cell r="DE2" t="str">
            <v>H3361130000</v>
          </cell>
          <cell r="DF2" t="str">
            <v>H3361132</v>
          </cell>
          <cell r="DG2" t="str">
            <v>H3361132000</v>
          </cell>
          <cell r="DH2" t="str">
            <v>H3361133</v>
          </cell>
          <cell r="DI2" t="str">
            <v>H3361133000</v>
          </cell>
          <cell r="DJ2" t="str">
            <v>H3361134</v>
          </cell>
          <cell r="DK2" t="str">
            <v>H3361134000</v>
          </cell>
          <cell r="DL2" t="str">
            <v>H3361135</v>
          </cell>
          <cell r="DM2" t="str">
            <v>H3361135000</v>
          </cell>
          <cell r="DN2" t="str">
            <v>H3361138000</v>
          </cell>
          <cell r="DO2" t="str">
            <v>H0088001000</v>
          </cell>
          <cell r="DP2" t="str">
            <v>H0088001000</v>
          </cell>
          <cell r="DQ2" t="str">
            <v>H0088001000</v>
          </cell>
          <cell r="DR2" t="str">
            <v>H9730002</v>
          </cell>
          <cell r="DS2" t="str">
            <v>H9730002000</v>
          </cell>
          <cell r="DT2" t="str">
            <v>H9730003</v>
          </cell>
          <cell r="DU2" t="str">
            <v>H9730003000</v>
          </cell>
          <cell r="DV2" t="str">
            <v>H9730004</v>
          </cell>
          <cell r="DW2" t="str">
            <v>H9730004000</v>
          </cell>
          <cell r="DX2" t="str">
            <v>H9730005000</v>
          </cell>
          <cell r="DY2" t="str">
            <v>H1416036</v>
          </cell>
          <cell r="DZ2" t="str">
            <v>H1416036000</v>
          </cell>
          <cell r="EA2" t="str">
            <v>H1416037</v>
          </cell>
          <cell r="EB2" t="str">
            <v>H1416052001</v>
          </cell>
          <cell r="EC2" t="str">
            <v>H1416052002</v>
          </cell>
          <cell r="ED2" t="str">
            <v>H1416050000</v>
          </cell>
          <cell r="EE2" t="str">
            <v>H7326001000</v>
          </cell>
          <cell r="EF2" t="str">
            <v>H7326001000</v>
          </cell>
          <cell r="EG2" t="str">
            <v>H7326002000</v>
          </cell>
          <cell r="EH2" t="str">
            <v>H7326002000</v>
          </cell>
          <cell r="EI2" t="str">
            <v>H1264004</v>
          </cell>
          <cell r="EJ2" t="str">
            <v>H1264024001</v>
          </cell>
          <cell r="EK2" t="str">
            <v>H1264007</v>
          </cell>
          <cell r="EL2" t="str">
            <v>H1264007000</v>
          </cell>
          <cell r="EM2" t="str">
            <v>H1264008</v>
          </cell>
          <cell r="EN2" t="str">
            <v>H1264008000</v>
          </cell>
          <cell r="EO2" t="str">
            <v>H1264018</v>
          </cell>
          <cell r="EP2" t="str">
            <v>H1264018000</v>
          </cell>
          <cell r="EQ2" t="str">
            <v>H1264019</v>
          </cell>
          <cell r="ER2" t="str">
            <v>H1264024002</v>
          </cell>
          <cell r="ES2" t="str">
            <v>H1264020</v>
          </cell>
          <cell r="ET2" t="str">
            <v>H1264020000</v>
          </cell>
          <cell r="EU2" t="str">
            <v>H1264021</v>
          </cell>
          <cell r="EV2" t="str">
            <v>H1264021000</v>
          </cell>
          <cell r="EW2" t="str">
            <v>H1264022</v>
          </cell>
          <cell r="EX2" t="str">
            <v>H1264022000</v>
          </cell>
          <cell r="EY2" t="str">
            <v>H2491006</v>
          </cell>
          <cell r="EZ2" t="str">
            <v>H2491006000</v>
          </cell>
          <cell r="FA2" t="str">
            <v>H2491007</v>
          </cell>
          <cell r="FB2" t="str">
            <v>H2491007000</v>
          </cell>
          <cell r="FC2" t="str">
            <v>H2491008</v>
          </cell>
          <cell r="FD2" t="str">
            <v>H2491008000</v>
          </cell>
          <cell r="FE2" t="str">
            <v>H2491004</v>
          </cell>
          <cell r="FF2" t="str">
            <v>H2491004000</v>
          </cell>
          <cell r="FG2" t="str">
            <v>H5087001</v>
          </cell>
          <cell r="FH2" t="str">
            <v>H5087001000</v>
          </cell>
          <cell r="FI2" t="str">
            <v>H5087002</v>
          </cell>
          <cell r="FJ2" t="str">
            <v>H5087002000</v>
          </cell>
          <cell r="FK2" t="str">
            <v>H5087005</v>
          </cell>
          <cell r="FL2" t="str">
            <v>H5087005000</v>
          </cell>
          <cell r="FM2" t="str">
            <v>H5087016</v>
          </cell>
          <cell r="FN2" t="str">
            <v>H5087016000</v>
          </cell>
          <cell r="FO2" t="str">
            <v>H5087017</v>
          </cell>
          <cell r="FP2" t="str">
            <v>H5087017000</v>
          </cell>
          <cell r="FQ2" t="str">
            <v>H1416026</v>
          </cell>
          <cell r="FR2" t="str">
            <v>H1416026000</v>
          </cell>
          <cell r="FS2" t="str">
            <v>H1416027</v>
          </cell>
          <cell r="FT2" t="str">
            <v>H1416027000</v>
          </cell>
          <cell r="FU2" t="str">
            <v>H1416027</v>
          </cell>
          <cell r="FV2" t="str">
            <v>H1416027000</v>
          </cell>
          <cell r="FW2" t="str">
            <v>H1416027</v>
          </cell>
          <cell r="FX2" t="str">
            <v>H1416027000</v>
          </cell>
          <cell r="FY2" t="str">
            <v>H1416027</v>
          </cell>
          <cell r="FZ2" t="str">
            <v>H1416027000</v>
          </cell>
          <cell r="GA2" t="str">
            <v>H1416031</v>
          </cell>
          <cell r="GB2" t="str">
            <v>H1416031000</v>
          </cell>
          <cell r="GC2" t="str">
            <v>H1416032</v>
          </cell>
          <cell r="GD2" t="str">
            <v>H1416032000</v>
          </cell>
          <cell r="GE2" t="str">
            <v>H1416033</v>
          </cell>
          <cell r="GF2" t="str">
            <v>H1416033000</v>
          </cell>
          <cell r="GG2" t="str">
            <v>H1416034</v>
          </cell>
          <cell r="GH2" t="str">
            <v>H1416034000</v>
          </cell>
          <cell r="GI2" t="str">
            <v>H1416035</v>
          </cell>
          <cell r="GJ2" t="str">
            <v>H1416035000</v>
          </cell>
          <cell r="GK2" t="str">
            <v>H1416038</v>
          </cell>
          <cell r="GL2" t="str">
            <v>H1416038000</v>
          </cell>
          <cell r="GM2" t="str">
            <v>H1416039</v>
          </cell>
          <cell r="GN2" t="str">
            <v>H1416039000</v>
          </cell>
          <cell r="GO2" t="str">
            <v>H1416040</v>
          </cell>
          <cell r="GP2" t="str">
            <v>H1416040000</v>
          </cell>
          <cell r="GQ2" t="str">
            <v>H1416041</v>
          </cell>
          <cell r="GR2" t="str">
            <v>H1416041000</v>
          </cell>
          <cell r="GS2" t="str">
            <v>H1416042</v>
          </cell>
          <cell r="GT2" t="str">
            <v>H1416042000</v>
          </cell>
          <cell r="GU2" t="str">
            <v>H1416043</v>
          </cell>
          <cell r="GV2" t="str">
            <v>H1416043000</v>
          </cell>
          <cell r="GW2" t="str">
            <v>H1416044</v>
          </cell>
          <cell r="GX2" t="str">
            <v>H1416044000</v>
          </cell>
          <cell r="GY2" t="str">
            <v>H1416051000</v>
          </cell>
          <cell r="GZ2" t="str">
            <v>H0712022000</v>
          </cell>
          <cell r="HA2" t="str">
            <v>H0712023000</v>
          </cell>
          <cell r="HB2" t="str">
            <v>H0712024000</v>
          </cell>
          <cell r="HC2" t="str">
            <v>H0712025000</v>
          </cell>
          <cell r="HD2" t="str">
            <v>H5430001</v>
          </cell>
          <cell r="HE2" t="str">
            <v>H5430001000</v>
          </cell>
          <cell r="HG2"/>
          <cell r="HH2"/>
          <cell r="HI2"/>
          <cell r="HJ2"/>
          <cell r="HK2"/>
          <cell r="HL2"/>
          <cell r="HM2"/>
          <cell r="HN2"/>
          <cell r="HO2"/>
          <cell r="HP2"/>
          <cell r="HQ2"/>
          <cell r="HR2"/>
          <cell r="HS2"/>
          <cell r="HT2"/>
          <cell r="HU2"/>
          <cell r="HV2"/>
          <cell r="HW2"/>
          <cell r="HX2"/>
          <cell r="HY2"/>
          <cell r="HZ2"/>
          <cell r="IA2"/>
          <cell r="IB2"/>
          <cell r="IC2"/>
          <cell r="ID2"/>
          <cell r="IE2"/>
          <cell r="IF2"/>
          <cell r="IG2"/>
          <cell r="IH2"/>
          <cell r="II2"/>
          <cell r="IJ2"/>
          <cell r="IK2"/>
          <cell r="IL2"/>
          <cell r="IM2"/>
          <cell r="IN2"/>
          <cell r="IO2"/>
        </row>
        <row r="3">
          <cell r="A3" t="str">
            <v>x</v>
          </cell>
          <cell r="B3">
            <v>2</v>
          </cell>
          <cell r="C3"/>
          <cell r="D3" t="str">
            <v>B</v>
          </cell>
          <cell r="E3" t="str">
            <v>Plan Code</v>
          </cell>
          <cell r="F3"/>
          <cell r="G3" t="str">
            <v>409-005</v>
          </cell>
          <cell r="H3" t="str">
            <v>409-005-000</v>
          </cell>
          <cell r="I3" t="str">
            <v>409-019</v>
          </cell>
          <cell r="J3" t="str">
            <v>409-019-000</v>
          </cell>
          <cell r="K3" t="str">
            <v>409-020</v>
          </cell>
          <cell r="L3" t="str">
            <v>409-020-000</v>
          </cell>
          <cell r="M3" t="str">
            <v>409-021-000</v>
          </cell>
          <cell r="N3" t="str">
            <v>434-002</v>
          </cell>
          <cell r="O3" t="str">
            <v>434-002-000</v>
          </cell>
          <cell r="P3" t="str">
            <v>434-012</v>
          </cell>
          <cell r="Q3" t="str">
            <v>434-012-000</v>
          </cell>
          <cell r="R3" t="str">
            <v>434-013</v>
          </cell>
          <cell r="S3" t="str">
            <v>434-013-000</v>
          </cell>
          <cell r="T3" t="str">
            <v>444-032</v>
          </cell>
          <cell r="U3" t="str">
            <v>444-032-000</v>
          </cell>
          <cell r="V3" t="str">
            <v>444-040</v>
          </cell>
          <cell r="W3" t="str">
            <v>444-040-000</v>
          </cell>
          <cell r="X3" t="str">
            <v>444-061</v>
          </cell>
          <cell r="Y3" t="str">
            <v>444-061-000</v>
          </cell>
          <cell r="Z3" t="str">
            <v>444-073</v>
          </cell>
          <cell r="AA3" t="str">
            <v>444-073-000</v>
          </cell>
          <cell r="AB3" t="str">
            <v>444-079</v>
          </cell>
          <cell r="AC3" t="str">
            <v>444-079-000</v>
          </cell>
          <cell r="AD3" t="str">
            <v>444-091</v>
          </cell>
          <cell r="AE3" t="str">
            <v>444-091-000</v>
          </cell>
          <cell r="AF3" t="str">
            <v>444-124</v>
          </cell>
          <cell r="AG3" t="str">
            <v>444-124-000</v>
          </cell>
          <cell r="AH3" t="str">
            <v>444-133</v>
          </cell>
          <cell r="AI3" t="str">
            <v>444-133-000</v>
          </cell>
          <cell r="AJ3" t="str">
            <v>444-170</v>
          </cell>
          <cell r="AK3" t="str">
            <v>444-170-000</v>
          </cell>
          <cell r="AL3" t="str">
            <v>444-174</v>
          </cell>
          <cell r="AM3" t="str">
            <v>444-174-000</v>
          </cell>
          <cell r="AN3" t="str">
            <v>444-175</v>
          </cell>
          <cell r="AO3" t="str">
            <v>444-175-000</v>
          </cell>
          <cell r="AP3" t="str">
            <v>444-176</v>
          </cell>
          <cell r="AQ3" t="str">
            <v>444-176-000</v>
          </cell>
          <cell r="AR3" t="str">
            <v>444-179</v>
          </cell>
          <cell r="AS3" t="str">
            <v>444-187-001</v>
          </cell>
          <cell r="AT3" t="str">
            <v>444-187-002</v>
          </cell>
          <cell r="AU3" t="str">
            <v>444-180</v>
          </cell>
          <cell r="AV3" t="str">
            <v>444-188-001</v>
          </cell>
          <cell r="AW3" t="str">
            <v>444-188-002</v>
          </cell>
          <cell r="AX3" t="str">
            <v>444-182</v>
          </cell>
          <cell r="AY3" t="str">
            <v>444-182-000</v>
          </cell>
          <cell r="AZ3" t="str">
            <v>444-183</v>
          </cell>
          <cell r="BA3" t="str">
            <v>444-183</v>
          </cell>
          <cell r="BB3" t="str">
            <v>544-001-000</v>
          </cell>
          <cell r="BC3" t="str">
            <v>544-001-000</v>
          </cell>
          <cell r="BD3" t="str">
            <v>544-002-000</v>
          </cell>
          <cell r="BE3" t="str">
            <v>544-002-000</v>
          </cell>
          <cell r="BF3" t="str">
            <v>544-003-000</v>
          </cell>
          <cell r="BG3" t="str">
            <v>544-003-000</v>
          </cell>
          <cell r="BH3" t="str">
            <v>544-004-000</v>
          </cell>
          <cell r="BI3" t="str">
            <v>544-004-000</v>
          </cell>
          <cell r="BJ3" t="str">
            <v>444-186-000</v>
          </cell>
          <cell r="BK3" t="str">
            <v>444-186-000</v>
          </cell>
          <cell r="BL3" t="str">
            <v>444-184-000</v>
          </cell>
          <cell r="BM3" t="str">
            <v>444-184-000</v>
          </cell>
          <cell r="BN3" t="str">
            <v>413-006</v>
          </cell>
          <cell r="BO3" t="str">
            <v>413-006-000</v>
          </cell>
          <cell r="BP3" t="str">
            <v>413-027</v>
          </cell>
          <cell r="BQ3" t="str">
            <v>413-027-000</v>
          </cell>
          <cell r="BR3" t="str">
            <v>413-032</v>
          </cell>
          <cell r="BS3" t="str">
            <v>413-032-000</v>
          </cell>
          <cell r="BT3" t="str">
            <v>413-033</v>
          </cell>
          <cell r="BU3" t="str">
            <v>413-033-000</v>
          </cell>
          <cell r="BV3" t="str">
            <v>413-034</v>
          </cell>
          <cell r="BW3" t="str">
            <v>413-034-000</v>
          </cell>
          <cell r="BX3" t="str">
            <v>413-035</v>
          </cell>
          <cell r="BY3" t="str">
            <v>413-035-000</v>
          </cell>
          <cell r="BZ3" t="str">
            <v>543-001-000</v>
          </cell>
          <cell r="CA3" t="str">
            <v>543-001-000</v>
          </cell>
          <cell r="CB3" t="str">
            <v>543-002-000</v>
          </cell>
          <cell r="CC3" t="str">
            <v>543-002-000</v>
          </cell>
          <cell r="CD3" t="str">
            <v>417-007</v>
          </cell>
          <cell r="CE3" t="str">
            <v>417-007</v>
          </cell>
          <cell r="CF3" t="str">
            <v>417-009</v>
          </cell>
          <cell r="CG3" t="str">
            <v>417-009-000</v>
          </cell>
          <cell r="CH3" t="str">
            <v>417-023</v>
          </cell>
          <cell r="CI3" t="str">
            <v>417-023-000</v>
          </cell>
          <cell r="CJ3" t="str">
            <v>417-024</v>
          </cell>
          <cell r="CK3" t="str">
            <v>417-024-000</v>
          </cell>
          <cell r="CL3" t="str">
            <v>417-048</v>
          </cell>
          <cell r="CM3" t="str">
            <v>417-048-000</v>
          </cell>
          <cell r="CN3" t="str">
            <v>417-049</v>
          </cell>
          <cell r="CO3" t="str">
            <v>417-049-000</v>
          </cell>
          <cell r="CP3" t="str">
            <v>445-043</v>
          </cell>
          <cell r="CQ3" t="str">
            <v>445-043-000</v>
          </cell>
          <cell r="CR3" t="str">
            <v>445-059</v>
          </cell>
          <cell r="CS3" t="str">
            <v>445-059-000</v>
          </cell>
          <cell r="CT3" t="str">
            <v>445-065</v>
          </cell>
          <cell r="CU3" t="str">
            <v>445-065-000</v>
          </cell>
          <cell r="CV3" t="str">
            <v>445-099</v>
          </cell>
          <cell r="CW3" t="str">
            <v>445-136-001</v>
          </cell>
          <cell r="CX3" t="str">
            <v>445-136-002</v>
          </cell>
          <cell r="CY3" t="str">
            <v>445-106</v>
          </cell>
          <cell r="CZ3" t="str">
            <v>445-137-001</v>
          </cell>
          <cell r="DA3" t="str">
            <v>445-137-002</v>
          </cell>
          <cell r="DB3" t="str">
            <v>445-109</v>
          </cell>
          <cell r="DC3" t="str">
            <v>445-109-000</v>
          </cell>
          <cell r="DD3" t="str">
            <v>445-130</v>
          </cell>
          <cell r="DE3" t="str">
            <v>445-130-000</v>
          </cell>
          <cell r="DF3" t="str">
            <v>445-132</v>
          </cell>
          <cell r="DG3" t="str">
            <v>445-132-000</v>
          </cell>
          <cell r="DH3" t="str">
            <v>445-133</v>
          </cell>
          <cell r="DI3" t="str">
            <v>445-133-000</v>
          </cell>
          <cell r="DJ3" t="str">
            <v>445-134</v>
          </cell>
          <cell r="DK3" t="str">
            <v>445-134-000</v>
          </cell>
          <cell r="DL3" t="str">
            <v>445-135</v>
          </cell>
          <cell r="DM3" t="str">
            <v>445-135-000</v>
          </cell>
          <cell r="DN3" t="str">
            <v>445-138-000</v>
          </cell>
          <cell r="DO3" t="str">
            <v>545-001-000</v>
          </cell>
          <cell r="DP3" t="str">
            <v>545-001-000</v>
          </cell>
          <cell r="DQ3" t="str">
            <v>545-001-000</v>
          </cell>
          <cell r="DR3" t="str">
            <v>421-002</v>
          </cell>
          <cell r="DS3" t="str">
            <v>421-002-000</v>
          </cell>
          <cell r="DT3" t="str">
            <v>421-003</v>
          </cell>
          <cell r="DU3" t="str">
            <v>421-003-000</v>
          </cell>
          <cell r="DV3" t="str">
            <v>421-004</v>
          </cell>
          <cell r="DW3" t="str">
            <v>421-004-000</v>
          </cell>
          <cell r="DX3" t="str">
            <v>421-005-000</v>
          </cell>
          <cell r="DY3" t="str">
            <v>436-036</v>
          </cell>
          <cell r="DZ3" t="str">
            <v>436-036-000</v>
          </cell>
          <cell r="EA3" t="str">
            <v>436-037</v>
          </cell>
          <cell r="EB3" t="str">
            <v>436-052-001</v>
          </cell>
          <cell r="EC3" t="str">
            <v>436-052-002</v>
          </cell>
          <cell r="ED3" t="str">
            <v>436-050-000</v>
          </cell>
          <cell r="EE3" t="str">
            <v>536-001-000</v>
          </cell>
          <cell r="EF3" t="str">
            <v>536-001-000</v>
          </cell>
          <cell r="EG3" t="str">
            <v>536-002-000</v>
          </cell>
          <cell r="EH3" t="str">
            <v>536-002-000</v>
          </cell>
          <cell r="EI3" t="str">
            <v>448-004</v>
          </cell>
          <cell r="EJ3" t="str">
            <v>448-024-001</v>
          </cell>
          <cell r="EK3" t="str">
            <v>448-007</v>
          </cell>
          <cell r="EL3" t="str">
            <v>448-007-000</v>
          </cell>
          <cell r="EM3" t="str">
            <v>448-008</v>
          </cell>
          <cell r="EN3" t="str">
            <v>448-008-000</v>
          </cell>
          <cell r="EO3" t="str">
            <v>448-018</v>
          </cell>
          <cell r="EP3" t="str">
            <v>448-018-000</v>
          </cell>
          <cell r="EQ3" t="str">
            <v>448-019</v>
          </cell>
          <cell r="ER3" t="str">
            <v>448-024-002</v>
          </cell>
          <cell r="ES3" t="str">
            <v>448-020</v>
          </cell>
          <cell r="ET3" t="str">
            <v>448-020-000</v>
          </cell>
          <cell r="EU3" t="str">
            <v>448-021</v>
          </cell>
          <cell r="EV3" t="str">
            <v>448-021-000</v>
          </cell>
          <cell r="EW3" t="str">
            <v>448-022</v>
          </cell>
          <cell r="EX3" t="str">
            <v>448-022-000</v>
          </cell>
          <cell r="EY3" t="str">
            <v>422-006</v>
          </cell>
          <cell r="EZ3" t="str">
            <v>422-006-000</v>
          </cell>
          <cell r="FA3" t="str">
            <v>422-007</v>
          </cell>
          <cell r="FB3" t="str">
            <v>422-007-000</v>
          </cell>
          <cell r="FC3" t="str">
            <v>422-008</v>
          </cell>
          <cell r="FD3" t="str">
            <v>422-008-000</v>
          </cell>
          <cell r="FE3" t="str">
            <v>415-004</v>
          </cell>
          <cell r="FF3" t="str">
            <v>415-004-000</v>
          </cell>
          <cell r="FG3" t="str">
            <v>406-001</v>
          </cell>
          <cell r="FH3" t="str">
            <v>406-001-000</v>
          </cell>
          <cell r="FI3" t="str">
            <v>406-002</v>
          </cell>
          <cell r="FJ3" t="str">
            <v>406-002-000</v>
          </cell>
          <cell r="FK3" t="str">
            <v>406-005</v>
          </cell>
          <cell r="FL3" t="str">
            <v>406-005-000</v>
          </cell>
          <cell r="FM3" t="str">
            <v>406-016</v>
          </cell>
          <cell r="FN3" t="str">
            <v>406-016-000</v>
          </cell>
          <cell r="FO3" t="str">
            <v>406-017</v>
          </cell>
          <cell r="FP3" t="str">
            <v>406-017-000</v>
          </cell>
          <cell r="FQ3" t="str">
            <v>428-026</v>
          </cell>
          <cell r="FR3" t="str">
            <v>428-026-000</v>
          </cell>
          <cell r="FS3" t="str">
            <v>405-027</v>
          </cell>
          <cell r="FT3" t="str">
            <v>405-027-000</v>
          </cell>
          <cell r="FU3" t="str">
            <v>428-027</v>
          </cell>
          <cell r="FV3" t="str">
            <v>428-027-000</v>
          </cell>
          <cell r="FW3" t="str">
            <v>436-027</v>
          </cell>
          <cell r="FX3" t="str">
            <v>436-027-000</v>
          </cell>
          <cell r="FY3" t="str">
            <v>446-027</v>
          </cell>
          <cell r="FZ3" t="str">
            <v>446-027-000</v>
          </cell>
          <cell r="GA3" t="str">
            <v>446-031</v>
          </cell>
          <cell r="GB3" t="str">
            <v>446-031-000</v>
          </cell>
          <cell r="GC3" t="str">
            <v>405-032</v>
          </cell>
          <cell r="GD3" t="str">
            <v>405-032-000</v>
          </cell>
          <cell r="GE3" t="str">
            <v>405-033</v>
          </cell>
          <cell r="GF3" t="str">
            <v>405-033-000</v>
          </cell>
          <cell r="GG3" t="str">
            <v>428-034</v>
          </cell>
          <cell r="GH3" t="str">
            <v>428-034-000</v>
          </cell>
          <cell r="GI3" t="str">
            <v>446-035</v>
          </cell>
          <cell r="GJ3" t="str">
            <v>446-035-000</v>
          </cell>
          <cell r="GK3" t="str">
            <v>428-038</v>
          </cell>
          <cell r="GL3" t="str">
            <v>428-038-000</v>
          </cell>
          <cell r="GM3" t="str">
            <v>446-039</v>
          </cell>
          <cell r="GN3" t="str">
            <v>446-039-000</v>
          </cell>
          <cell r="GO3" t="str">
            <v>428-040</v>
          </cell>
          <cell r="GP3" t="str">
            <v>428-040-000</v>
          </cell>
          <cell r="GQ3" t="str">
            <v>405-041</v>
          </cell>
          <cell r="GR3" t="str">
            <v>405-041-000</v>
          </cell>
          <cell r="GS3" t="str">
            <v>446-042</v>
          </cell>
          <cell r="GT3" t="str">
            <v>446-042-000</v>
          </cell>
          <cell r="GU3" t="str">
            <v>405-043</v>
          </cell>
          <cell r="GV3" t="str">
            <v>405-043-000</v>
          </cell>
          <cell r="GW3" t="str">
            <v>428-044</v>
          </cell>
          <cell r="GX3" t="str">
            <v>428-044-000</v>
          </cell>
          <cell r="GY3" t="str">
            <v>446-051-000</v>
          </cell>
          <cell r="GZ3" t="str">
            <v>437-022-000</v>
          </cell>
          <cell r="HA3" t="str">
            <v>437-023-000</v>
          </cell>
          <cell r="HB3" t="str">
            <v>437-024-000</v>
          </cell>
          <cell r="HC3" t="str">
            <v>437-025-000</v>
          </cell>
          <cell r="HD3" t="str">
            <v>404-001</v>
          </cell>
          <cell r="HE3" t="str">
            <v>404-001-000</v>
          </cell>
          <cell r="HG3"/>
          <cell r="HH3"/>
          <cell r="HI3"/>
          <cell r="HJ3"/>
          <cell r="HK3"/>
          <cell r="HL3"/>
          <cell r="HM3"/>
          <cell r="HN3"/>
          <cell r="HO3"/>
          <cell r="HP3"/>
          <cell r="HQ3"/>
          <cell r="HR3"/>
          <cell r="HS3"/>
          <cell r="HT3"/>
          <cell r="HU3"/>
          <cell r="HV3"/>
          <cell r="HW3"/>
          <cell r="HX3"/>
          <cell r="HY3"/>
          <cell r="HZ3"/>
          <cell r="IA3"/>
          <cell r="IB3"/>
          <cell r="IC3"/>
          <cell r="ID3"/>
          <cell r="IE3"/>
          <cell r="IF3"/>
          <cell r="IG3"/>
          <cell r="IH3"/>
          <cell r="II3"/>
          <cell r="IJ3"/>
          <cell r="IK3"/>
          <cell r="IL3"/>
          <cell r="IM3"/>
          <cell r="IN3"/>
          <cell r="IO3"/>
        </row>
        <row r="4">
          <cell r="A4" t="str">
            <v>x</v>
          </cell>
          <cell r="B4">
            <v>3</v>
          </cell>
          <cell r="C4" t="str">
            <v>SECTION A: SECTION A-1</v>
          </cell>
          <cell r="D4" t="str">
            <v>C</v>
          </cell>
          <cell r="E4" t="str">
            <v>Year</v>
          </cell>
          <cell r="F4"/>
          <cell r="G4">
            <v>2017</v>
          </cell>
          <cell r="H4">
            <v>2018</v>
          </cell>
          <cell r="I4">
            <v>2017</v>
          </cell>
          <cell r="J4">
            <v>2018</v>
          </cell>
          <cell r="K4">
            <v>2017</v>
          </cell>
          <cell r="L4">
            <v>2018</v>
          </cell>
          <cell r="M4" t="str">
            <v>NEW 2018</v>
          </cell>
          <cell r="N4">
            <v>2017</v>
          </cell>
          <cell r="O4">
            <v>2018</v>
          </cell>
          <cell r="P4">
            <v>2017</v>
          </cell>
          <cell r="Q4">
            <v>2018</v>
          </cell>
          <cell r="R4">
            <v>2017</v>
          </cell>
          <cell r="S4">
            <v>2018</v>
          </cell>
          <cell r="T4">
            <v>2017</v>
          </cell>
          <cell r="U4">
            <v>2018</v>
          </cell>
          <cell r="V4">
            <v>2017</v>
          </cell>
          <cell r="W4">
            <v>2018</v>
          </cell>
          <cell r="X4">
            <v>2017</v>
          </cell>
          <cell r="Y4">
            <v>2018</v>
          </cell>
          <cell r="Z4">
            <v>2017</v>
          </cell>
          <cell r="AA4">
            <v>2018</v>
          </cell>
          <cell r="AB4">
            <v>2017</v>
          </cell>
          <cell r="AC4">
            <v>2018</v>
          </cell>
          <cell r="AD4">
            <v>2017</v>
          </cell>
          <cell r="AE4">
            <v>2018</v>
          </cell>
          <cell r="AF4">
            <v>2017</v>
          </cell>
          <cell r="AG4">
            <v>2018</v>
          </cell>
          <cell r="AH4">
            <v>2017</v>
          </cell>
          <cell r="AI4">
            <v>2018</v>
          </cell>
          <cell r="AJ4">
            <v>2017</v>
          </cell>
          <cell r="AK4">
            <v>2018</v>
          </cell>
          <cell r="AL4">
            <v>2017</v>
          </cell>
          <cell r="AM4">
            <v>2018</v>
          </cell>
          <cell r="AN4">
            <v>2017</v>
          </cell>
          <cell r="AO4">
            <v>2018</v>
          </cell>
          <cell r="AP4">
            <v>2017</v>
          </cell>
          <cell r="AQ4">
            <v>2018</v>
          </cell>
          <cell r="AR4">
            <v>2017</v>
          </cell>
          <cell r="AS4">
            <v>2018</v>
          </cell>
          <cell r="AT4">
            <v>2018</v>
          </cell>
          <cell r="AU4">
            <v>2017</v>
          </cell>
          <cell r="AV4">
            <v>2018</v>
          </cell>
          <cell r="AW4">
            <v>2018</v>
          </cell>
          <cell r="AX4">
            <v>2017</v>
          </cell>
          <cell r="AY4">
            <v>2018</v>
          </cell>
          <cell r="AZ4">
            <v>2017</v>
          </cell>
          <cell r="BA4" t="str">
            <v>TERM</v>
          </cell>
          <cell r="BB4" t="str">
            <v>NEW 2018</v>
          </cell>
          <cell r="BC4" t="str">
            <v>NEW 2018</v>
          </cell>
          <cell r="BD4" t="str">
            <v>NEW 2018</v>
          </cell>
          <cell r="BE4" t="str">
            <v>NEW 2018</v>
          </cell>
          <cell r="BF4" t="str">
            <v>NEW 2018</v>
          </cell>
          <cell r="BG4" t="str">
            <v>NEW 2018</v>
          </cell>
          <cell r="BH4" t="str">
            <v>NEW 2018</v>
          </cell>
          <cell r="BI4" t="str">
            <v>NEW 2018</v>
          </cell>
          <cell r="BJ4" t="str">
            <v>NEW 2018</v>
          </cell>
          <cell r="BK4" t="str">
            <v>NEW 2018</v>
          </cell>
          <cell r="BL4" t="str">
            <v>NEW 2018</v>
          </cell>
          <cell r="BM4" t="str">
            <v>NEW 2018</v>
          </cell>
          <cell r="BN4">
            <v>2017</v>
          </cell>
          <cell r="BO4">
            <v>2018</v>
          </cell>
          <cell r="BP4">
            <v>2017</v>
          </cell>
          <cell r="BQ4">
            <v>2018</v>
          </cell>
          <cell r="BR4">
            <v>2017</v>
          </cell>
          <cell r="BS4">
            <v>2018</v>
          </cell>
          <cell r="BT4">
            <v>2017</v>
          </cell>
          <cell r="BU4">
            <v>2018</v>
          </cell>
          <cell r="BV4">
            <v>2017</v>
          </cell>
          <cell r="BW4">
            <v>2018</v>
          </cell>
          <cell r="BX4">
            <v>2017</v>
          </cell>
          <cell r="BY4">
            <v>2018</v>
          </cell>
          <cell r="BZ4" t="str">
            <v>NEW 2018</v>
          </cell>
          <cell r="CA4" t="str">
            <v>NEW 2018</v>
          </cell>
          <cell r="CB4" t="str">
            <v>NEW 2018</v>
          </cell>
          <cell r="CC4" t="str">
            <v>NEW 2018</v>
          </cell>
          <cell r="CD4">
            <v>2017</v>
          </cell>
          <cell r="CE4" t="str">
            <v>TERM</v>
          </cell>
          <cell r="CF4">
            <v>2017</v>
          </cell>
          <cell r="CG4">
            <v>2018</v>
          </cell>
          <cell r="CH4">
            <v>2017</v>
          </cell>
          <cell r="CI4">
            <v>2018</v>
          </cell>
          <cell r="CJ4">
            <v>2017</v>
          </cell>
          <cell r="CK4">
            <v>2018</v>
          </cell>
          <cell r="CL4">
            <v>2017</v>
          </cell>
          <cell r="CM4">
            <v>2018</v>
          </cell>
          <cell r="CN4">
            <v>2017</v>
          </cell>
          <cell r="CO4">
            <v>2018</v>
          </cell>
          <cell r="CP4">
            <v>2017</v>
          </cell>
          <cell r="CQ4">
            <v>2018</v>
          </cell>
          <cell r="CR4">
            <v>2017</v>
          </cell>
          <cell r="CS4">
            <v>2018</v>
          </cell>
          <cell r="CT4">
            <v>2017</v>
          </cell>
          <cell r="CU4">
            <v>2018</v>
          </cell>
          <cell r="CV4">
            <v>2017</v>
          </cell>
          <cell r="CW4">
            <v>2018</v>
          </cell>
          <cell r="CX4">
            <v>2018</v>
          </cell>
          <cell r="CY4">
            <v>2017</v>
          </cell>
          <cell r="CZ4">
            <v>2018</v>
          </cell>
          <cell r="DA4">
            <v>2018</v>
          </cell>
          <cell r="DB4">
            <v>2017</v>
          </cell>
          <cell r="DC4">
            <v>2018</v>
          </cell>
          <cell r="DD4">
            <v>2017</v>
          </cell>
          <cell r="DE4">
            <v>2018</v>
          </cell>
          <cell r="DF4">
            <v>2017</v>
          </cell>
          <cell r="DG4">
            <v>2018</v>
          </cell>
          <cell r="DH4">
            <v>2017</v>
          </cell>
          <cell r="DI4">
            <v>2018</v>
          </cell>
          <cell r="DJ4">
            <v>2017</v>
          </cell>
          <cell r="DK4">
            <v>2018</v>
          </cell>
          <cell r="DL4">
            <v>2017</v>
          </cell>
          <cell r="DM4">
            <v>2018</v>
          </cell>
          <cell r="DN4">
            <v>2018</v>
          </cell>
          <cell r="DO4" t="str">
            <v>NEW 2018</v>
          </cell>
          <cell r="DP4" t="str">
            <v>NEW 2018</v>
          </cell>
          <cell r="DQ4" t="str">
            <v>NEW 2018</v>
          </cell>
          <cell r="DR4">
            <v>2017</v>
          </cell>
          <cell r="DS4">
            <v>2018</v>
          </cell>
          <cell r="DT4">
            <v>2017</v>
          </cell>
          <cell r="DU4">
            <v>2018</v>
          </cell>
          <cell r="DV4">
            <v>2017</v>
          </cell>
          <cell r="DW4">
            <v>2018</v>
          </cell>
          <cell r="DX4" t="str">
            <v>NEW 2018</v>
          </cell>
          <cell r="DY4">
            <v>2017</v>
          </cell>
          <cell r="DZ4">
            <v>2018</v>
          </cell>
          <cell r="EA4">
            <v>2017</v>
          </cell>
          <cell r="EB4">
            <v>2018</v>
          </cell>
          <cell r="EC4">
            <v>2018</v>
          </cell>
          <cell r="ED4" t="str">
            <v>NEW 2018</v>
          </cell>
          <cell r="EE4" t="str">
            <v>NEW 2018</v>
          </cell>
          <cell r="EF4" t="str">
            <v>NEW 2018</v>
          </cell>
          <cell r="EG4" t="str">
            <v>NEW 2018</v>
          </cell>
          <cell r="EH4" t="str">
            <v>NEW 2018</v>
          </cell>
          <cell r="EI4">
            <v>2017</v>
          </cell>
          <cell r="EJ4">
            <v>2018</v>
          </cell>
          <cell r="EK4">
            <v>2017</v>
          </cell>
          <cell r="EL4">
            <v>2018</v>
          </cell>
          <cell r="EM4">
            <v>2017</v>
          </cell>
          <cell r="EN4">
            <v>2018</v>
          </cell>
          <cell r="EO4">
            <v>2017</v>
          </cell>
          <cell r="EP4">
            <v>2018</v>
          </cell>
          <cell r="EQ4">
            <v>2017</v>
          </cell>
          <cell r="ER4">
            <v>2018</v>
          </cell>
          <cell r="ES4">
            <v>2017</v>
          </cell>
          <cell r="ET4">
            <v>2018</v>
          </cell>
          <cell r="EU4">
            <v>2017</v>
          </cell>
          <cell r="EV4">
            <v>2018</v>
          </cell>
          <cell r="EW4">
            <v>2017</v>
          </cell>
          <cell r="EX4">
            <v>2018</v>
          </cell>
          <cell r="EY4">
            <v>2017</v>
          </cell>
          <cell r="EZ4">
            <v>2018</v>
          </cell>
          <cell r="FA4">
            <v>2017</v>
          </cell>
          <cell r="FB4">
            <v>2018</v>
          </cell>
          <cell r="FC4">
            <v>2017</v>
          </cell>
          <cell r="FD4">
            <v>2018</v>
          </cell>
          <cell r="FE4">
            <v>2017</v>
          </cell>
          <cell r="FF4">
            <v>2018</v>
          </cell>
          <cell r="FG4">
            <v>2017</v>
          </cell>
          <cell r="FH4">
            <v>2018</v>
          </cell>
          <cell r="FI4">
            <v>2017</v>
          </cell>
          <cell r="FJ4">
            <v>2018</v>
          </cell>
          <cell r="FK4">
            <v>2017</v>
          </cell>
          <cell r="FL4">
            <v>2018</v>
          </cell>
          <cell r="FM4">
            <v>2017</v>
          </cell>
          <cell r="FN4">
            <v>2018</v>
          </cell>
          <cell r="FO4">
            <v>2017</v>
          </cell>
          <cell r="FP4">
            <v>2018</v>
          </cell>
          <cell r="FQ4">
            <v>2017</v>
          </cell>
          <cell r="FR4">
            <v>2018</v>
          </cell>
          <cell r="FS4">
            <v>2017</v>
          </cell>
          <cell r="FT4">
            <v>2018</v>
          </cell>
          <cell r="FU4">
            <v>2017</v>
          </cell>
          <cell r="FV4">
            <v>2018</v>
          </cell>
          <cell r="FW4">
            <v>2017</v>
          </cell>
          <cell r="FX4">
            <v>2018</v>
          </cell>
          <cell r="FY4">
            <v>2017</v>
          </cell>
          <cell r="FZ4">
            <v>2018</v>
          </cell>
          <cell r="GA4">
            <v>2017</v>
          </cell>
          <cell r="GB4">
            <v>2018</v>
          </cell>
          <cell r="GC4">
            <v>2017</v>
          </cell>
          <cell r="GD4">
            <v>2018</v>
          </cell>
          <cell r="GE4">
            <v>2017</v>
          </cell>
          <cell r="GF4">
            <v>2018</v>
          </cell>
          <cell r="GG4">
            <v>2017</v>
          </cell>
          <cell r="GH4">
            <v>2018</v>
          </cell>
          <cell r="GI4">
            <v>2017</v>
          </cell>
          <cell r="GJ4">
            <v>2018</v>
          </cell>
          <cell r="GK4">
            <v>2017</v>
          </cell>
          <cell r="GL4">
            <v>2018</v>
          </cell>
          <cell r="GM4">
            <v>2017</v>
          </cell>
          <cell r="GN4">
            <v>2018</v>
          </cell>
          <cell r="GO4">
            <v>2017</v>
          </cell>
          <cell r="GP4">
            <v>2018</v>
          </cell>
          <cell r="GQ4">
            <v>2017</v>
          </cell>
          <cell r="GR4">
            <v>2018</v>
          </cell>
          <cell r="GS4">
            <v>2017</v>
          </cell>
          <cell r="GT4">
            <v>2018</v>
          </cell>
          <cell r="GU4">
            <v>2017</v>
          </cell>
          <cell r="GV4">
            <v>2018</v>
          </cell>
          <cell r="GW4">
            <v>2017</v>
          </cell>
          <cell r="GX4">
            <v>2018</v>
          </cell>
          <cell r="GY4" t="str">
            <v>NEW 2018</v>
          </cell>
          <cell r="GZ4" t="str">
            <v>NEW 2018</v>
          </cell>
          <cell r="HA4" t="str">
            <v>NEW 2018</v>
          </cell>
          <cell r="HB4" t="str">
            <v>NEW 2018</v>
          </cell>
          <cell r="HC4" t="str">
            <v>NEW 2018</v>
          </cell>
          <cell r="HD4">
            <v>2017</v>
          </cell>
          <cell r="HE4">
            <v>2018</v>
          </cell>
        </row>
        <row r="5">
          <cell r="A5" t="str">
            <v>x</v>
          </cell>
          <cell r="B5">
            <v>4</v>
          </cell>
          <cell r="C5" t="str">
            <v>SECTION A: SECTION A-1</v>
          </cell>
          <cell r="D5" t="str">
            <v>D</v>
          </cell>
          <cell r="E5" t="str">
            <v>State</v>
          </cell>
          <cell r="F5"/>
          <cell r="G5" t="str">
            <v>CT</v>
          </cell>
          <cell r="H5" t="str">
            <v>CT</v>
          </cell>
          <cell r="I5" t="str">
            <v>CT</v>
          </cell>
          <cell r="J5" t="str">
            <v>CT</v>
          </cell>
          <cell r="K5" t="str">
            <v>CT</v>
          </cell>
          <cell r="L5" t="str">
            <v>CT</v>
          </cell>
          <cell r="M5" t="str">
            <v>CT</v>
          </cell>
          <cell r="N5" t="str">
            <v>NJ</v>
          </cell>
          <cell r="O5" t="str">
            <v>NJ</v>
          </cell>
          <cell r="P5" t="str">
            <v>NJ</v>
          </cell>
          <cell r="Q5" t="str">
            <v>NJ</v>
          </cell>
          <cell r="R5" t="str">
            <v>NJ</v>
          </cell>
          <cell r="S5" t="str">
            <v>NJ</v>
          </cell>
          <cell r="T5" t="str">
            <v>FL</v>
          </cell>
          <cell r="U5" t="str">
            <v>FL</v>
          </cell>
          <cell r="V5" t="str">
            <v>FL</v>
          </cell>
          <cell r="W5" t="str">
            <v>FL</v>
          </cell>
          <cell r="X5" t="str">
            <v>FL</v>
          </cell>
          <cell r="Y5" t="str">
            <v>FL</v>
          </cell>
          <cell r="Z5" t="str">
            <v>FL</v>
          </cell>
          <cell r="AA5" t="str">
            <v>FL</v>
          </cell>
          <cell r="AB5" t="str">
            <v>FL</v>
          </cell>
          <cell r="AC5" t="str">
            <v>FL</v>
          </cell>
          <cell r="AD5" t="str">
            <v>FL</v>
          </cell>
          <cell r="AE5" t="str">
            <v>FL</v>
          </cell>
          <cell r="AF5" t="str">
            <v>FL</v>
          </cell>
          <cell r="AG5" t="str">
            <v>FL</v>
          </cell>
          <cell r="AH5" t="str">
            <v>FL</v>
          </cell>
          <cell r="AI5" t="str">
            <v>FL</v>
          </cell>
          <cell r="AJ5" t="str">
            <v>FL</v>
          </cell>
          <cell r="AK5" t="str">
            <v>FL</v>
          </cell>
          <cell r="AL5" t="str">
            <v>FL</v>
          </cell>
          <cell r="AM5" t="str">
            <v>FL</v>
          </cell>
          <cell r="AN5" t="str">
            <v>FL</v>
          </cell>
          <cell r="AO5" t="str">
            <v>FL</v>
          </cell>
          <cell r="AP5" t="str">
            <v>FL</v>
          </cell>
          <cell r="AQ5" t="str">
            <v>FL</v>
          </cell>
          <cell r="AR5" t="str">
            <v>FL</v>
          </cell>
          <cell r="AS5" t="str">
            <v>FL</v>
          </cell>
          <cell r="AT5" t="str">
            <v>FL</v>
          </cell>
          <cell r="AU5" t="str">
            <v>FL</v>
          </cell>
          <cell r="AV5" t="str">
            <v>FL</v>
          </cell>
          <cell r="AW5" t="str">
            <v>FL</v>
          </cell>
          <cell r="AX5" t="str">
            <v>FL</v>
          </cell>
          <cell r="AY5" t="str">
            <v>FL</v>
          </cell>
          <cell r="AZ5" t="str">
            <v>FL</v>
          </cell>
          <cell r="BA5" t="str">
            <v>FL</v>
          </cell>
          <cell r="BB5" t="str">
            <v>FL</v>
          </cell>
          <cell r="BC5" t="str">
            <v>FL</v>
          </cell>
          <cell r="BD5" t="str">
            <v>FL</v>
          </cell>
          <cell r="BE5" t="str">
            <v>FL</v>
          </cell>
          <cell r="BF5" t="str">
            <v>FL</v>
          </cell>
          <cell r="BG5" t="str">
            <v>FL</v>
          </cell>
          <cell r="BH5" t="str">
            <v>FL</v>
          </cell>
          <cell r="BI5" t="str">
            <v>FL</v>
          </cell>
          <cell r="BJ5" t="str">
            <v>FL</v>
          </cell>
          <cell r="BK5" t="str">
            <v>FL</v>
          </cell>
          <cell r="BL5" t="str">
            <v>FL</v>
          </cell>
          <cell r="BM5" t="str">
            <v>FL</v>
          </cell>
          <cell r="BN5" t="str">
            <v>GA</v>
          </cell>
          <cell r="BO5" t="str">
            <v>GA</v>
          </cell>
          <cell r="BP5" t="str">
            <v>GA</v>
          </cell>
          <cell r="BQ5" t="str">
            <v>GA</v>
          </cell>
          <cell r="BR5" t="str">
            <v>GA</v>
          </cell>
          <cell r="BS5" t="str">
            <v>GA</v>
          </cell>
          <cell r="BT5" t="str">
            <v>GA</v>
          </cell>
          <cell r="BU5" t="str">
            <v>GA</v>
          </cell>
          <cell r="BV5" t="str">
            <v>GA</v>
          </cell>
          <cell r="BW5" t="str">
            <v>GA</v>
          </cell>
          <cell r="BX5" t="str">
            <v>GA</v>
          </cell>
          <cell r="BY5" t="str">
            <v>GA</v>
          </cell>
          <cell r="BZ5" t="str">
            <v>GA</v>
          </cell>
          <cell r="CA5" t="str">
            <v>GA</v>
          </cell>
          <cell r="CB5" t="str">
            <v>GA</v>
          </cell>
          <cell r="CC5" t="str">
            <v>GA</v>
          </cell>
          <cell r="CD5" t="str">
            <v>IL</v>
          </cell>
          <cell r="CE5" t="str">
            <v>IL</v>
          </cell>
          <cell r="CF5" t="str">
            <v>IL</v>
          </cell>
          <cell r="CG5" t="str">
            <v>IL</v>
          </cell>
          <cell r="CH5" t="str">
            <v>IL</v>
          </cell>
          <cell r="CI5" t="str">
            <v>IL</v>
          </cell>
          <cell r="CJ5" t="str">
            <v>IL</v>
          </cell>
          <cell r="CK5" t="str">
            <v>IL</v>
          </cell>
          <cell r="CL5" t="str">
            <v>IL</v>
          </cell>
          <cell r="CM5" t="str">
            <v>IL</v>
          </cell>
          <cell r="CN5" t="str">
            <v>IL</v>
          </cell>
          <cell r="CO5" t="str">
            <v>IL</v>
          </cell>
          <cell r="CP5" t="str">
            <v>NY</v>
          </cell>
          <cell r="CQ5" t="str">
            <v>NY</v>
          </cell>
          <cell r="CR5" t="str">
            <v>NY</v>
          </cell>
          <cell r="CS5" t="str">
            <v>NY</v>
          </cell>
          <cell r="CT5" t="str">
            <v>NY</v>
          </cell>
          <cell r="CU5" t="str">
            <v>NY</v>
          </cell>
          <cell r="CV5" t="str">
            <v>NY</v>
          </cell>
          <cell r="CW5" t="str">
            <v>NY</v>
          </cell>
          <cell r="CX5" t="str">
            <v>NY</v>
          </cell>
          <cell r="CY5" t="str">
            <v>NY</v>
          </cell>
          <cell r="CZ5" t="str">
            <v>NY</v>
          </cell>
          <cell r="DA5" t="str">
            <v>NY</v>
          </cell>
          <cell r="DB5" t="str">
            <v>NY</v>
          </cell>
          <cell r="DC5" t="str">
            <v>NY</v>
          </cell>
          <cell r="DD5" t="str">
            <v>NY</v>
          </cell>
          <cell r="DE5" t="str">
            <v>NY</v>
          </cell>
          <cell r="DF5" t="str">
            <v>NY</v>
          </cell>
          <cell r="DG5" t="str">
            <v>NY</v>
          </cell>
          <cell r="DH5" t="str">
            <v>NY</v>
          </cell>
          <cell r="DI5" t="str">
            <v>NY</v>
          </cell>
          <cell r="DJ5" t="str">
            <v>NY</v>
          </cell>
          <cell r="DK5" t="str">
            <v>NY</v>
          </cell>
          <cell r="DL5" t="str">
            <v>NY</v>
          </cell>
          <cell r="DM5" t="str">
            <v>NY</v>
          </cell>
          <cell r="DN5" t="str">
            <v>NY</v>
          </cell>
          <cell r="DO5" t="str">
            <v>NY</v>
          </cell>
          <cell r="DP5" t="str">
            <v>NY</v>
          </cell>
          <cell r="DQ5" t="str">
            <v>NY</v>
          </cell>
          <cell r="DR5" t="str">
            <v>KY</v>
          </cell>
          <cell r="DS5" t="str">
            <v>KY</v>
          </cell>
          <cell r="DT5" t="str">
            <v>KY</v>
          </cell>
          <cell r="DU5" t="str">
            <v>KY</v>
          </cell>
          <cell r="DV5" t="str">
            <v>KY</v>
          </cell>
          <cell r="DW5" t="str">
            <v>KY</v>
          </cell>
          <cell r="DX5" t="str">
            <v>KY</v>
          </cell>
          <cell r="DY5" t="str">
            <v>SC</v>
          </cell>
          <cell r="DZ5" t="str">
            <v>SC</v>
          </cell>
          <cell r="EA5" t="str">
            <v>SC</v>
          </cell>
          <cell r="EB5" t="str">
            <v>SC</v>
          </cell>
          <cell r="EC5" t="str">
            <v>SC</v>
          </cell>
          <cell r="ED5" t="str">
            <v>SC</v>
          </cell>
          <cell r="EE5" t="str">
            <v>SC</v>
          </cell>
          <cell r="EF5" t="str">
            <v>SC</v>
          </cell>
          <cell r="EG5" t="str">
            <v>SC</v>
          </cell>
          <cell r="EH5" t="str">
            <v>SC</v>
          </cell>
          <cell r="EI5" t="str">
            <v>TX</v>
          </cell>
          <cell r="EJ5" t="str">
            <v>TX</v>
          </cell>
          <cell r="EK5" t="str">
            <v>TX</v>
          </cell>
          <cell r="EL5" t="str">
            <v>TX</v>
          </cell>
          <cell r="EM5" t="str">
            <v>TX</v>
          </cell>
          <cell r="EN5" t="str">
            <v>TX</v>
          </cell>
          <cell r="EO5" t="str">
            <v>TX</v>
          </cell>
          <cell r="EP5" t="str">
            <v>TX</v>
          </cell>
          <cell r="EQ5" t="str">
            <v>TX</v>
          </cell>
          <cell r="ER5" t="str">
            <v>TX</v>
          </cell>
          <cell r="ES5" t="str">
            <v>TX</v>
          </cell>
          <cell r="ET5" t="str">
            <v>TX</v>
          </cell>
          <cell r="EU5" t="str">
            <v>TX</v>
          </cell>
          <cell r="EV5" t="str">
            <v>TX</v>
          </cell>
          <cell r="EW5" t="str">
            <v>TX</v>
          </cell>
          <cell r="EX5" t="str">
            <v>TX</v>
          </cell>
          <cell r="EY5" t="str">
            <v>LA</v>
          </cell>
          <cell r="EZ5" t="str">
            <v>LA</v>
          </cell>
          <cell r="FA5" t="str">
            <v>LA</v>
          </cell>
          <cell r="FB5" t="str">
            <v>LA</v>
          </cell>
          <cell r="FC5" t="str">
            <v>LA</v>
          </cell>
          <cell r="FD5" t="str">
            <v>LA</v>
          </cell>
          <cell r="FE5" t="str">
            <v>HI</v>
          </cell>
          <cell r="FF5" t="str">
            <v>HI</v>
          </cell>
          <cell r="FG5" t="str">
            <v>CA</v>
          </cell>
          <cell r="FH5" t="str">
            <v>CA</v>
          </cell>
          <cell r="FI5" t="str">
            <v>CA</v>
          </cell>
          <cell r="FJ5" t="str">
            <v>CA</v>
          </cell>
          <cell r="FK5" t="str">
            <v>CA</v>
          </cell>
          <cell r="FL5" t="str">
            <v>CA</v>
          </cell>
          <cell r="FM5" t="str">
            <v>CA</v>
          </cell>
          <cell r="FN5" t="str">
            <v>CA</v>
          </cell>
          <cell r="FO5" t="str">
            <v>CA</v>
          </cell>
          <cell r="FP5" t="str">
            <v>CA</v>
          </cell>
          <cell r="FQ5" t="str">
            <v>MS</v>
          </cell>
          <cell r="FR5" t="str">
            <v>MS</v>
          </cell>
          <cell r="FS5" t="str">
            <v>AR</v>
          </cell>
          <cell r="FT5" t="str">
            <v>AR</v>
          </cell>
          <cell r="FU5" t="str">
            <v>MS</v>
          </cell>
          <cell r="FV5" t="str">
            <v>MS</v>
          </cell>
          <cell r="FW5" t="str">
            <v>SC</v>
          </cell>
          <cell r="FX5" t="str">
            <v>SC</v>
          </cell>
          <cell r="FY5" t="str">
            <v>TN</v>
          </cell>
          <cell r="FZ5" t="str">
            <v>TN</v>
          </cell>
          <cell r="GA5" t="str">
            <v>TN</v>
          </cell>
          <cell r="GB5" t="str">
            <v>TN</v>
          </cell>
          <cell r="GC5" t="str">
            <v>AR</v>
          </cell>
          <cell r="GD5" t="str">
            <v>AR</v>
          </cell>
          <cell r="GE5" t="str">
            <v>AR</v>
          </cell>
          <cell r="GF5" t="str">
            <v>AR</v>
          </cell>
          <cell r="GG5" t="str">
            <v>MS</v>
          </cell>
          <cell r="GH5" t="str">
            <v>MS</v>
          </cell>
          <cell r="GI5" t="str">
            <v>TN</v>
          </cell>
          <cell r="GJ5" t="str">
            <v>TN</v>
          </cell>
          <cell r="GK5" t="str">
            <v>MS</v>
          </cell>
          <cell r="GL5" t="str">
            <v>MS</v>
          </cell>
          <cell r="GM5" t="str">
            <v>TN</v>
          </cell>
          <cell r="GN5" t="str">
            <v>TN</v>
          </cell>
          <cell r="GO5" t="str">
            <v>MS</v>
          </cell>
          <cell r="GP5" t="str">
            <v>MS</v>
          </cell>
          <cell r="GQ5" t="str">
            <v>AR</v>
          </cell>
          <cell r="GR5" t="str">
            <v>AR</v>
          </cell>
          <cell r="GS5" t="str">
            <v>TN</v>
          </cell>
          <cell r="GT5" t="str">
            <v>TN</v>
          </cell>
          <cell r="GU5" t="str">
            <v>AR</v>
          </cell>
          <cell r="GV5" t="str">
            <v>AR</v>
          </cell>
          <cell r="GW5" t="str">
            <v>MS</v>
          </cell>
          <cell r="GX5" t="str">
            <v>MS</v>
          </cell>
          <cell r="GY5" t="str">
            <v>TN</v>
          </cell>
          <cell r="GZ5" t="str">
            <v>NC</v>
          </cell>
          <cell r="HA5" t="str">
            <v>NC</v>
          </cell>
          <cell r="HB5" t="str">
            <v>NC</v>
          </cell>
          <cell r="HC5" t="str">
            <v>NC</v>
          </cell>
          <cell r="HD5" t="str">
            <v>AZ</v>
          </cell>
          <cell r="HE5" t="str">
            <v>AZ</v>
          </cell>
        </row>
        <row r="6">
          <cell r="A6" t="str">
            <v>x</v>
          </cell>
          <cell r="B6">
            <v>5</v>
          </cell>
          <cell r="C6" t="str">
            <v>SECTION A: SECTION A-1</v>
          </cell>
          <cell r="D6" t="str">
            <v>E</v>
          </cell>
          <cell r="E6" t="str">
            <v>LOB</v>
          </cell>
          <cell r="F6"/>
          <cell r="G6" t="str">
            <v>CMR</v>
          </cell>
          <cell r="H6" t="str">
            <v>CMR</v>
          </cell>
          <cell r="I6" t="str">
            <v>CMR</v>
          </cell>
          <cell r="J6" t="str">
            <v>CMR</v>
          </cell>
          <cell r="K6" t="str">
            <v>CMR</v>
          </cell>
          <cell r="L6" t="str">
            <v>CMR</v>
          </cell>
          <cell r="M6" t="str">
            <v>CMR</v>
          </cell>
          <cell r="N6" t="str">
            <v>JMR</v>
          </cell>
          <cell r="O6" t="str">
            <v>JMR</v>
          </cell>
          <cell r="P6" t="str">
            <v>JMR</v>
          </cell>
          <cell r="Q6" t="str">
            <v>JMR</v>
          </cell>
          <cell r="R6" t="str">
            <v>JMR</v>
          </cell>
          <cell r="S6" t="str">
            <v>JMR</v>
          </cell>
          <cell r="T6" t="str">
            <v>WMR</v>
          </cell>
          <cell r="U6" t="str">
            <v>WMR</v>
          </cell>
          <cell r="V6" t="str">
            <v>WMR</v>
          </cell>
          <cell r="W6" t="str">
            <v>WMR</v>
          </cell>
          <cell r="X6" t="str">
            <v>WMR</v>
          </cell>
          <cell r="Y6" t="str">
            <v>WMR</v>
          </cell>
          <cell r="Z6" t="str">
            <v>WMR</v>
          </cell>
          <cell r="AA6" t="str">
            <v>WMR</v>
          </cell>
          <cell r="AB6" t="str">
            <v>WMR</v>
          </cell>
          <cell r="AC6" t="str">
            <v>WMR</v>
          </cell>
          <cell r="AD6" t="str">
            <v>WMR</v>
          </cell>
          <cell r="AE6" t="str">
            <v>WMR</v>
          </cell>
          <cell r="AF6" t="str">
            <v>WMR</v>
          </cell>
          <cell r="AG6" t="str">
            <v>WMR</v>
          </cell>
          <cell r="AH6" t="str">
            <v>WMR</v>
          </cell>
          <cell r="AI6" t="str">
            <v>WMR</v>
          </cell>
          <cell r="AJ6" t="str">
            <v>WMR</v>
          </cell>
          <cell r="AK6" t="str">
            <v>WMR</v>
          </cell>
          <cell r="AL6" t="str">
            <v>WMR</v>
          </cell>
          <cell r="AM6" t="str">
            <v>WMR</v>
          </cell>
          <cell r="AN6" t="str">
            <v>WMR</v>
          </cell>
          <cell r="AO6" t="str">
            <v>WMR</v>
          </cell>
          <cell r="AP6" t="str">
            <v>WMR</v>
          </cell>
          <cell r="AQ6" t="str">
            <v>WMR</v>
          </cell>
          <cell r="AR6" t="str">
            <v>WMR</v>
          </cell>
          <cell r="AS6" t="str">
            <v>WMR</v>
          </cell>
          <cell r="AT6" t="str">
            <v>WMR</v>
          </cell>
          <cell r="AU6" t="str">
            <v>WMR</v>
          </cell>
          <cell r="AV6" t="str">
            <v>WMR</v>
          </cell>
          <cell r="AW6" t="str">
            <v>WMR</v>
          </cell>
          <cell r="AX6" t="str">
            <v>WMR</v>
          </cell>
          <cell r="AY6" t="str">
            <v>WMR</v>
          </cell>
          <cell r="AZ6" t="str">
            <v>WMR</v>
          </cell>
          <cell r="BA6" t="str">
            <v>WMR</v>
          </cell>
          <cell r="BB6" t="str">
            <v>WLR</v>
          </cell>
          <cell r="BC6" t="str">
            <v>WLR</v>
          </cell>
          <cell r="BD6" t="str">
            <v>WLR</v>
          </cell>
          <cell r="BE6" t="str">
            <v>WLR</v>
          </cell>
          <cell r="BF6" t="str">
            <v>WLR</v>
          </cell>
          <cell r="BG6" t="str">
            <v>WLR</v>
          </cell>
          <cell r="BH6" t="str">
            <v>WLR</v>
          </cell>
          <cell r="BI6" t="str">
            <v>WLR</v>
          </cell>
          <cell r="BJ6" t="str">
            <v>WMR</v>
          </cell>
          <cell r="BK6" t="str">
            <v>WMR</v>
          </cell>
          <cell r="BL6" t="str">
            <v>WMR</v>
          </cell>
          <cell r="BM6" t="str">
            <v>WMR</v>
          </cell>
          <cell r="BN6" t="str">
            <v>GMR</v>
          </cell>
          <cell r="BO6" t="str">
            <v>GMR</v>
          </cell>
          <cell r="BP6" t="str">
            <v>GMR</v>
          </cell>
          <cell r="BQ6" t="str">
            <v>GMR</v>
          </cell>
          <cell r="BR6" t="str">
            <v>GMR</v>
          </cell>
          <cell r="BS6" t="str">
            <v>GMR</v>
          </cell>
          <cell r="BT6" t="str">
            <v>GMR</v>
          </cell>
          <cell r="BU6" t="str">
            <v>GMR</v>
          </cell>
          <cell r="BV6" t="str">
            <v>GMR</v>
          </cell>
          <cell r="BW6" t="str">
            <v>GMR</v>
          </cell>
          <cell r="BX6" t="str">
            <v>GMR</v>
          </cell>
          <cell r="BY6" t="str">
            <v>GMR</v>
          </cell>
          <cell r="BZ6" t="str">
            <v>GLR</v>
          </cell>
          <cell r="CA6" t="str">
            <v>GLR</v>
          </cell>
          <cell r="CB6" t="str">
            <v>GLR</v>
          </cell>
          <cell r="CC6" t="str">
            <v>GLR</v>
          </cell>
          <cell r="CD6" t="str">
            <v>IMR</v>
          </cell>
          <cell r="CE6" t="str">
            <v>IMR</v>
          </cell>
          <cell r="CF6" t="str">
            <v>IMR</v>
          </cell>
          <cell r="CG6" t="str">
            <v>IMR</v>
          </cell>
          <cell r="CH6" t="str">
            <v>IMR</v>
          </cell>
          <cell r="CI6" t="str">
            <v>IMR</v>
          </cell>
          <cell r="CJ6" t="str">
            <v>IMR</v>
          </cell>
          <cell r="CK6" t="str">
            <v>IMR</v>
          </cell>
          <cell r="CL6" t="str">
            <v>IMR</v>
          </cell>
          <cell r="CM6" t="str">
            <v>IMR</v>
          </cell>
          <cell r="CN6" t="str">
            <v>IMR</v>
          </cell>
          <cell r="CO6" t="str">
            <v>IMR</v>
          </cell>
          <cell r="CP6" t="str">
            <v>NMR</v>
          </cell>
          <cell r="CQ6" t="str">
            <v>NMR</v>
          </cell>
          <cell r="CR6" t="str">
            <v>NMR</v>
          </cell>
          <cell r="CS6" t="str">
            <v>NMR</v>
          </cell>
          <cell r="CT6" t="str">
            <v>NMR</v>
          </cell>
          <cell r="CU6" t="str">
            <v>NMR</v>
          </cell>
          <cell r="CV6" t="str">
            <v>NMR</v>
          </cell>
          <cell r="CW6" t="str">
            <v>NMR</v>
          </cell>
          <cell r="CX6" t="str">
            <v>NMR</v>
          </cell>
          <cell r="CY6" t="str">
            <v>NMR</v>
          </cell>
          <cell r="CZ6" t="str">
            <v>NMR</v>
          </cell>
          <cell r="DA6" t="str">
            <v>NMR</v>
          </cell>
          <cell r="DB6" t="str">
            <v>NMR</v>
          </cell>
          <cell r="DC6" t="str">
            <v>NMR</v>
          </cell>
          <cell r="DD6" t="str">
            <v>NMR</v>
          </cell>
          <cell r="DE6" t="str">
            <v>NMR</v>
          </cell>
          <cell r="DF6" t="str">
            <v>NMR</v>
          </cell>
          <cell r="DG6" t="str">
            <v>NMR</v>
          </cell>
          <cell r="DH6" t="str">
            <v>NMR</v>
          </cell>
          <cell r="DI6" t="str">
            <v>NMR</v>
          </cell>
          <cell r="DJ6" t="str">
            <v>NMR</v>
          </cell>
          <cell r="DK6" t="str">
            <v>NMR</v>
          </cell>
          <cell r="DL6" t="str">
            <v>NMR</v>
          </cell>
          <cell r="DM6" t="str">
            <v>NMR</v>
          </cell>
          <cell r="DN6" t="str">
            <v>NMR</v>
          </cell>
          <cell r="DO6" t="str">
            <v>NPR</v>
          </cell>
          <cell r="DP6" t="str">
            <v>NPR</v>
          </cell>
          <cell r="DQ6" t="str">
            <v>NPR</v>
          </cell>
          <cell r="DR6" t="str">
            <v>KMR</v>
          </cell>
          <cell r="DS6" t="str">
            <v>KMR</v>
          </cell>
          <cell r="DT6" t="str">
            <v>KMR</v>
          </cell>
          <cell r="DU6" t="str">
            <v>KMR</v>
          </cell>
          <cell r="DV6" t="str">
            <v>KMR</v>
          </cell>
          <cell r="DW6" t="str">
            <v>KMR</v>
          </cell>
          <cell r="DX6" t="str">
            <v>KMR</v>
          </cell>
          <cell r="DY6" t="str">
            <v>IMR</v>
          </cell>
          <cell r="DZ6" t="str">
            <v>IMR</v>
          </cell>
          <cell r="EA6" t="str">
            <v>IMR</v>
          </cell>
          <cell r="EB6" t="str">
            <v>IMR</v>
          </cell>
          <cell r="EC6" t="str">
            <v>IMR</v>
          </cell>
          <cell r="ED6" t="str">
            <v>IMR</v>
          </cell>
          <cell r="EE6" t="str">
            <v>SLR</v>
          </cell>
          <cell r="EF6" t="str">
            <v>SLR</v>
          </cell>
          <cell r="EG6" t="str">
            <v>SLR</v>
          </cell>
          <cell r="EH6" t="str">
            <v>SLR</v>
          </cell>
          <cell r="EI6" t="str">
            <v>TMR</v>
          </cell>
          <cell r="EJ6" t="str">
            <v>TMR</v>
          </cell>
          <cell r="EK6" t="str">
            <v>TMR</v>
          </cell>
          <cell r="EL6" t="str">
            <v>TMR</v>
          </cell>
          <cell r="EM6" t="str">
            <v>TMR</v>
          </cell>
          <cell r="EN6" t="str">
            <v>TMR</v>
          </cell>
          <cell r="EO6" t="str">
            <v>TMR</v>
          </cell>
          <cell r="EP6" t="str">
            <v>TMR</v>
          </cell>
          <cell r="EQ6" t="str">
            <v>TMR</v>
          </cell>
          <cell r="ER6" t="str">
            <v>TMR</v>
          </cell>
          <cell r="ES6" t="str">
            <v>TMR</v>
          </cell>
          <cell r="ET6" t="str">
            <v>TMR</v>
          </cell>
          <cell r="EU6" t="str">
            <v>TMR</v>
          </cell>
          <cell r="EV6" t="str">
            <v>TMR</v>
          </cell>
          <cell r="EW6" t="str">
            <v>TMR</v>
          </cell>
          <cell r="EX6" t="str">
            <v>TMR</v>
          </cell>
          <cell r="EY6" t="str">
            <v>ZMR</v>
          </cell>
          <cell r="EZ6" t="str">
            <v>ZMR</v>
          </cell>
          <cell r="FA6" t="str">
            <v>ZMR</v>
          </cell>
          <cell r="FB6" t="str">
            <v>ZMR</v>
          </cell>
          <cell r="FC6" t="str">
            <v>ZMR</v>
          </cell>
          <cell r="FD6" t="str">
            <v>ZMR</v>
          </cell>
          <cell r="FE6" t="str">
            <v>ZMR</v>
          </cell>
          <cell r="FF6" t="str">
            <v>ZMR</v>
          </cell>
          <cell r="FG6" t="str">
            <v>RMR</v>
          </cell>
          <cell r="FH6" t="str">
            <v>RMR</v>
          </cell>
          <cell r="FI6" t="str">
            <v>RMR</v>
          </cell>
          <cell r="FJ6" t="str">
            <v>RMR</v>
          </cell>
          <cell r="FK6" t="str">
            <v>RMR</v>
          </cell>
          <cell r="FL6" t="str">
            <v>RMR</v>
          </cell>
          <cell r="FM6" t="str">
            <v>RMR</v>
          </cell>
          <cell r="FN6" t="str">
            <v>RMR</v>
          </cell>
          <cell r="FO6" t="str">
            <v>RMR</v>
          </cell>
          <cell r="FP6" t="str">
            <v>RMR</v>
          </cell>
          <cell r="FQ6" t="str">
            <v>IMR</v>
          </cell>
          <cell r="FR6" t="str">
            <v>IMR</v>
          </cell>
          <cell r="FS6" t="str">
            <v>IMR</v>
          </cell>
          <cell r="FT6" t="str">
            <v>IMR</v>
          </cell>
          <cell r="FU6" t="str">
            <v>IMR</v>
          </cell>
          <cell r="FV6" t="str">
            <v>IMR</v>
          </cell>
          <cell r="FW6" t="str">
            <v>IMR</v>
          </cell>
          <cell r="FX6" t="str">
            <v>IMR</v>
          </cell>
          <cell r="FY6" t="str">
            <v>IMR</v>
          </cell>
          <cell r="FZ6" t="str">
            <v>IMR</v>
          </cell>
          <cell r="GA6" t="str">
            <v>IMR</v>
          </cell>
          <cell r="GB6" t="str">
            <v>IMR</v>
          </cell>
          <cell r="GC6" t="str">
            <v>IMR</v>
          </cell>
          <cell r="GD6" t="str">
            <v>IMR</v>
          </cell>
          <cell r="GE6" t="str">
            <v>IMR</v>
          </cell>
          <cell r="GF6" t="str">
            <v>IMR</v>
          </cell>
          <cell r="GG6" t="str">
            <v>IMR</v>
          </cell>
          <cell r="GH6" t="str">
            <v>IMR</v>
          </cell>
          <cell r="GI6" t="str">
            <v>IMR</v>
          </cell>
          <cell r="GJ6" t="str">
            <v>IMR</v>
          </cell>
          <cell r="GK6" t="str">
            <v>IMR</v>
          </cell>
          <cell r="GL6" t="str">
            <v>IMR</v>
          </cell>
          <cell r="GM6" t="str">
            <v>IMR</v>
          </cell>
          <cell r="GN6" t="str">
            <v>IMR</v>
          </cell>
          <cell r="GO6" t="str">
            <v>IMR</v>
          </cell>
          <cell r="GP6" t="str">
            <v>IMR</v>
          </cell>
          <cell r="GQ6" t="str">
            <v>IMR</v>
          </cell>
          <cell r="GR6" t="str">
            <v>IMR</v>
          </cell>
          <cell r="GS6" t="str">
            <v>IMR</v>
          </cell>
          <cell r="GT6" t="str">
            <v>IMR</v>
          </cell>
          <cell r="GU6" t="str">
            <v>IMR</v>
          </cell>
          <cell r="GV6" t="str">
            <v>IMR</v>
          </cell>
          <cell r="GW6" t="str">
            <v>IMR</v>
          </cell>
          <cell r="GX6" t="str">
            <v>IMR</v>
          </cell>
          <cell r="GY6" t="str">
            <v>IMR</v>
          </cell>
          <cell r="GZ6" t="str">
            <v>CMR</v>
          </cell>
          <cell r="HA6" t="str">
            <v>CMR</v>
          </cell>
          <cell r="HB6" t="str">
            <v>CMR</v>
          </cell>
          <cell r="HC6" t="str">
            <v>CMR</v>
          </cell>
          <cell r="HD6" t="str">
            <v>AZR</v>
          </cell>
          <cell r="HE6" t="str">
            <v>AZR</v>
          </cell>
        </row>
        <row r="7">
          <cell r="A7"/>
          <cell r="B7">
            <v>6</v>
          </cell>
          <cell r="C7"/>
          <cell r="D7" t="str">
            <v>PU</v>
          </cell>
          <cell r="E7" t="str">
            <v>IN/OON/Tier</v>
          </cell>
          <cell r="F7"/>
          <cell r="G7" t="str">
            <v>IN</v>
          </cell>
          <cell r="H7" t="str">
            <v>IN</v>
          </cell>
          <cell r="I7"/>
          <cell r="J7" t="str">
            <v>IN</v>
          </cell>
          <cell r="K7"/>
          <cell r="L7" t="str">
            <v>IN</v>
          </cell>
          <cell r="M7" t="str">
            <v>IN</v>
          </cell>
          <cell r="N7"/>
          <cell r="O7" t="str">
            <v>IN</v>
          </cell>
          <cell r="P7"/>
          <cell r="Q7" t="str">
            <v>IN</v>
          </cell>
          <cell r="R7"/>
          <cell r="S7" t="str">
            <v>IN</v>
          </cell>
          <cell r="T7"/>
          <cell r="U7" t="str">
            <v>IN</v>
          </cell>
          <cell r="V7"/>
          <cell r="W7" t="str">
            <v>IN</v>
          </cell>
          <cell r="X7"/>
          <cell r="Y7" t="str">
            <v>IN</v>
          </cell>
          <cell r="Z7"/>
          <cell r="AA7" t="str">
            <v>IN</v>
          </cell>
          <cell r="AB7"/>
          <cell r="AC7" t="str">
            <v>IN</v>
          </cell>
          <cell r="AD7"/>
          <cell r="AE7" t="str">
            <v>IN</v>
          </cell>
          <cell r="AF7"/>
          <cell r="AG7" t="str">
            <v>IN</v>
          </cell>
          <cell r="AH7"/>
          <cell r="AI7" t="str">
            <v>IN</v>
          </cell>
          <cell r="AJ7"/>
          <cell r="AK7" t="str">
            <v>IN</v>
          </cell>
          <cell r="AL7"/>
          <cell r="AM7" t="str">
            <v>IN</v>
          </cell>
          <cell r="AN7"/>
          <cell r="AO7" t="str">
            <v>IN</v>
          </cell>
          <cell r="AP7"/>
          <cell r="AQ7" t="str">
            <v>IN</v>
          </cell>
          <cell r="AR7"/>
          <cell r="AS7" t="str">
            <v>IN</v>
          </cell>
          <cell r="AT7" t="str">
            <v>IN</v>
          </cell>
          <cell r="AU7"/>
          <cell r="AV7" t="str">
            <v>IN</v>
          </cell>
          <cell r="AW7" t="str">
            <v>IN</v>
          </cell>
          <cell r="AX7"/>
          <cell r="AY7" t="str">
            <v>IN</v>
          </cell>
          <cell r="AZ7"/>
          <cell r="BA7"/>
          <cell r="BB7" t="str">
            <v>IN</v>
          </cell>
          <cell r="BC7" t="str">
            <v>OON</v>
          </cell>
          <cell r="BD7" t="str">
            <v>IN</v>
          </cell>
          <cell r="BE7" t="str">
            <v>OON</v>
          </cell>
          <cell r="BF7" t="str">
            <v>IN</v>
          </cell>
          <cell r="BG7" t="str">
            <v>OON</v>
          </cell>
          <cell r="BH7" t="str">
            <v>IN</v>
          </cell>
          <cell r="BI7" t="str">
            <v>OON</v>
          </cell>
          <cell r="BJ7" t="str">
            <v>IN - Tier 1</v>
          </cell>
          <cell r="BK7" t="str">
            <v>IN - Tier 2</v>
          </cell>
          <cell r="BL7" t="str">
            <v>IN - Tier 1</v>
          </cell>
          <cell r="BM7" t="str">
            <v>IN - Tier 2</v>
          </cell>
          <cell r="BN7"/>
          <cell r="BO7" t="str">
            <v>IN</v>
          </cell>
          <cell r="BP7"/>
          <cell r="BQ7" t="str">
            <v>IN</v>
          </cell>
          <cell r="BR7"/>
          <cell r="BS7"/>
          <cell r="BT7"/>
          <cell r="BU7" t="str">
            <v>IN</v>
          </cell>
          <cell r="BV7"/>
          <cell r="BW7" t="str">
            <v>IN</v>
          </cell>
          <cell r="BX7"/>
          <cell r="BY7" t="str">
            <v>IN</v>
          </cell>
          <cell r="BZ7" t="str">
            <v>IN</v>
          </cell>
          <cell r="CA7" t="str">
            <v>OON</v>
          </cell>
          <cell r="CB7" t="str">
            <v>IN</v>
          </cell>
          <cell r="CC7" t="str">
            <v>OON</v>
          </cell>
          <cell r="CD7"/>
          <cell r="CE7">
            <v>0</v>
          </cell>
          <cell r="CF7"/>
          <cell r="CG7" t="str">
            <v>IN</v>
          </cell>
          <cell r="CH7"/>
          <cell r="CI7" t="str">
            <v>IN</v>
          </cell>
          <cell r="CJ7"/>
          <cell r="CK7" t="str">
            <v>IN</v>
          </cell>
          <cell r="CL7"/>
          <cell r="CM7" t="str">
            <v>IN</v>
          </cell>
          <cell r="CN7"/>
          <cell r="CO7" t="str">
            <v>IN</v>
          </cell>
          <cell r="CP7"/>
          <cell r="CQ7" t="str">
            <v>IN</v>
          </cell>
          <cell r="CR7"/>
          <cell r="CS7" t="str">
            <v>IN</v>
          </cell>
          <cell r="CT7"/>
          <cell r="CU7" t="str">
            <v>IN</v>
          </cell>
          <cell r="CV7"/>
          <cell r="CW7" t="str">
            <v>IN</v>
          </cell>
          <cell r="CX7" t="str">
            <v>IN</v>
          </cell>
          <cell r="CY7"/>
          <cell r="CZ7" t="str">
            <v>IN</v>
          </cell>
          <cell r="DA7" t="str">
            <v>IN</v>
          </cell>
          <cell r="DB7"/>
          <cell r="DC7" t="str">
            <v>IN</v>
          </cell>
          <cell r="DD7"/>
          <cell r="DE7" t="str">
            <v>IN</v>
          </cell>
          <cell r="DF7"/>
          <cell r="DG7" t="str">
            <v>IN</v>
          </cell>
          <cell r="DH7"/>
          <cell r="DI7" t="str">
            <v>IN</v>
          </cell>
          <cell r="DJ7"/>
          <cell r="DK7" t="str">
            <v>IN</v>
          </cell>
          <cell r="DL7"/>
          <cell r="DM7" t="str">
            <v>IN</v>
          </cell>
          <cell r="DN7" t="str">
            <v>IN</v>
          </cell>
          <cell r="DO7" t="str">
            <v>IN - Tier 1</v>
          </cell>
          <cell r="DP7" t="str">
            <v>IN - Tier 2</v>
          </cell>
          <cell r="DQ7" t="str">
            <v>OON</v>
          </cell>
          <cell r="DR7"/>
          <cell r="DS7" t="str">
            <v>IN</v>
          </cell>
          <cell r="DT7"/>
          <cell r="DU7" t="str">
            <v>IN</v>
          </cell>
          <cell r="DV7"/>
          <cell r="DW7" t="str">
            <v>IN</v>
          </cell>
          <cell r="DX7" t="str">
            <v>IN</v>
          </cell>
          <cell r="DY7"/>
          <cell r="DZ7" t="str">
            <v>IN</v>
          </cell>
          <cell r="EA7"/>
          <cell r="EB7" t="str">
            <v>IN</v>
          </cell>
          <cell r="EC7" t="str">
            <v>IN</v>
          </cell>
          <cell r="ED7" t="str">
            <v>IN</v>
          </cell>
          <cell r="EE7" t="str">
            <v>IN</v>
          </cell>
          <cell r="EF7" t="str">
            <v>OON</v>
          </cell>
          <cell r="EG7" t="str">
            <v>IN</v>
          </cell>
          <cell r="EH7" t="str">
            <v>OON</v>
          </cell>
          <cell r="EI7"/>
          <cell r="EJ7" t="str">
            <v>IN</v>
          </cell>
          <cell r="EK7"/>
          <cell r="EL7" t="str">
            <v>IN</v>
          </cell>
          <cell r="EM7"/>
          <cell r="EN7" t="str">
            <v>IN</v>
          </cell>
          <cell r="EO7"/>
          <cell r="EP7" t="str">
            <v>IN</v>
          </cell>
          <cell r="EQ7"/>
          <cell r="ER7" t="str">
            <v>IN</v>
          </cell>
          <cell r="ES7"/>
          <cell r="ET7" t="str">
            <v>IN</v>
          </cell>
          <cell r="EU7"/>
          <cell r="EV7" t="str">
            <v>IN</v>
          </cell>
          <cell r="EW7"/>
          <cell r="EX7" t="str">
            <v>IN</v>
          </cell>
          <cell r="EY7"/>
          <cell r="EZ7" t="str">
            <v>IN</v>
          </cell>
          <cell r="FA7"/>
          <cell r="FB7" t="str">
            <v>IN</v>
          </cell>
          <cell r="FC7"/>
          <cell r="FD7" t="str">
            <v>IN</v>
          </cell>
          <cell r="FE7"/>
          <cell r="FF7" t="str">
            <v>IN</v>
          </cell>
          <cell r="FG7"/>
          <cell r="FH7" t="str">
            <v>IN</v>
          </cell>
          <cell r="FI7"/>
          <cell r="FJ7" t="str">
            <v>IN</v>
          </cell>
          <cell r="FK7"/>
          <cell r="FL7" t="str">
            <v>IN</v>
          </cell>
          <cell r="FM7"/>
          <cell r="FN7" t="str">
            <v>IN</v>
          </cell>
          <cell r="FO7"/>
          <cell r="FP7" t="str">
            <v>IN</v>
          </cell>
          <cell r="FQ7"/>
          <cell r="FR7" t="str">
            <v>IN</v>
          </cell>
          <cell r="FS7"/>
          <cell r="FT7" t="str">
            <v>IN</v>
          </cell>
          <cell r="FU7"/>
          <cell r="FV7" t="str">
            <v>IN</v>
          </cell>
          <cell r="FW7"/>
          <cell r="FX7" t="str">
            <v>IN</v>
          </cell>
          <cell r="FY7"/>
          <cell r="FZ7" t="str">
            <v>IN</v>
          </cell>
          <cell r="GA7"/>
          <cell r="GB7" t="str">
            <v>IN</v>
          </cell>
          <cell r="GC7"/>
          <cell r="GD7" t="str">
            <v>IN</v>
          </cell>
          <cell r="GE7"/>
          <cell r="GF7" t="str">
            <v>IN</v>
          </cell>
          <cell r="GG7"/>
          <cell r="GH7" t="str">
            <v>IN</v>
          </cell>
          <cell r="GI7"/>
          <cell r="GJ7" t="str">
            <v>IN</v>
          </cell>
          <cell r="GK7"/>
          <cell r="GL7" t="str">
            <v>IN</v>
          </cell>
          <cell r="GM7"/>
          <cell r="GN7" t="str">
            <v>IN</v>
          </cell>
          <cell r="GO7"/>
          <cell r="GP7" t="str">
            <v>IN</v>
          </cell>
          <cell r="GQ7"/>
          <cell r="GR7" t="str">
            <v>IN</v>
          </cell>
          <cell r="GS7"/>
          <cell r="GT7" t="str">
            <v>IN</v>
          </cell>
          <cell r="GU7"/>
          <cell r="GV7" t="str">
            <v>IN</v>
          </cell>
          <cell r="GW7"/>
          <cell r="GX7" t="str">
            <v>IN</v>
          </cell>
          <cell r="GY7" t="str">
            <v>IN</v>
          </cell>
          <cell r="GZ7" t="str">
            <v>IN</v>
          </cell>
          <cell r="HA7" t="str">
            <v>IN</v>
          </cell>
          <cell r="HB7" t="str">
            <v>IN</v>
          </cell>
          <cell r="HC7" t="str">
            <v>IN</v>
          </cell>
          <cell r="HD7" t="str">
            <v>IN</v>
          </cell>
          <cell r="HE7" t="str">
            <v>IN</v>
          </cell>
          <cell r="HG7"/>
          <cell r="HH7"/>
          <cell r="HI7"/>
          <cell r="HJ7"/>
          <cell r="HK7"/>
          <cell r="HL7"/>
          <cell r="HM7"/>
          <cell r="HN7"/>
          <cell r="HO7"/>
          <cell r="HP7"/>
          <cell r="HQ7"/>
          <cell r="HR7"/>
          <cell r="HS7"/>
          <cell r="HT7"/>
          <cell r="HU7"/>
          <cell r="HV7"/>
          <cell r="HW7"/>
          <cell r="HX7"/>
          <cell r="HY7"/>
          <cell r="HZ7"/>
          <cell r="IA7"/>
          <cell r="IB7"/>
          <cell r="IC7"/>
          <cell r="ID7"/>
          <cell r="IE7"/>
          <cell r="IF7"/>
          <cell r="IG7"/>
          <cell r="IH7"/>
          <cell r="II7"/>
          <cell r="IJ7"/>
          <cell r="IK7"/>
          <cell r="IL7"/>
          <cell r="IM7"/>
          <cell r="IN7"/>
          <cell r="IO7"/>
        </row>
        <row r="8">
          <cell r="A8" t="str">
            <v>x</v>
          </cell>
          <cell r="B8">
            <v>7</v>
          </cell>
          <cell r="C8" t="str">
            <v>SECTION A: SECTION A-1</v>
          </cell>
          <cell r="D8" t="str">
            <v>F</v>
          </cell>
          <cell r="E8" t="str">
            <v>Plan Name</v>
          </cell>
          <cell r="F8"/>
          <cell r="G8" t="str">
            <v>WellCare Access (HMO SNP)</v>
          </cell>
          <cell r="H8" t="str">
            <v>WellCare Access (HMO SNP)</v>
          </cell>
          <cell r="I8" t="str">
            <v>WellCare Value (HMO)</v>
          </cell>
          <cell r="J8" t="str">
            <v>WellCare Value (HMO)</v>
          </cell>
          <cell r="K8" t="str">
            <v>WellCare Rx (HMO)</v>
          </cell>
          <cell r="L8" t="str">
            <v>WellCare Rx (HMO-POS)</v>
          </cell>
          <cell r="M8" t="str">
            <v>WellCare Preferred (HMO)</v>
          </cell>
          <cell r="N8" t="str">
            <v>WellCare Value (HMO)</v>
          </cell>
          <cell r="O8" t="str">
            <v>WellCare Value (HMO)</v>
          </cell>
          <cell r="P8" t="str">
            <v>WellCare Value (HMO)</v>
          </cell>
          <cell r="Q8" t="str">
            <v>WellCare Value (HMO)</v>
          </cell>
          <cell r="R8" t="str">
            <v>WellCare Liberty (HMO SNP)</v>
          </cell>
          <cell r="S8" t="str">
            <v>WellCare Liberty (HMO SNP)</v>
          </cell>
          <cell r="T8" t="str">
            <v>WellCare Dividend (HMO)</v>
          </cell>
          <cell r="U8" t="str">
            <v>WellCare Dividend (HMO)</v>
          </cell>
          <cell r="V8" t="str">
            <v>WellCare Dividend (HMO)</v>
          </cell>
          <cell r="W8" t="str">
            <v>WellCare Dividend (HMO)</v>
          </cell>
          <cell r="X8" t="str">
            <v>WellCare Select (HMO SNP)</v>
          </cell>
          <cell r="Y8" t="str">
            <v>WellCare Select (HMO SNP)</v>
          </cell>
          <cell r="Z8" t="str">
            <v>WellCare Value (HMO)</v>
          </cell>
          <cell r="AA8" t="str">
            <v>WellCare Value (HMO)</v>
          </cell>
          <cell r="AB8" t="str">
            <v>WellCare Value (HMO-POS)</v>
          </cell>
          <cell r="AC8" t="str">
            <v>WellCare Value (HMO-POS)</v>
          </cell>
          <cell r="AD8" t="str">
            <v>WellCare Essential (HMO-POS)</v>
          </cell>
          <cell r="AE8" t="str">
            <v>WellCare Essential (HMO-POS)</v>
          </cell>
          <cell r="AF8" t="str">
            <v>WellCare Access (HMO SNP)</v>
          </cell>
          <cell r="AG8" t="str">
            <v>WellCare Access (HMO SNP)</v>
          </cell>
          <cell r="AH8" t="str">
            <v>WellCare Value (HMO-POS)</v>
          </cell>
          <cell r="AI8" t="str">
            <v>WellCare Value (HMO-POS)</v>
          </cell>
          <cell r="AJ8" t="str">
            <v>WellCare Access (HMO SNP)</v>
          </cell>
          <cell r="AK8" t="str">
            <v>WellCare Access (HMO SNP)</v>
          </cell>
          <cell r="AL8" t="str">
            <v>WellCare Essential (HMO-POS)</v>
          </cell>
          <cell r="AM8" t="str">
            <v>WellCare Essential (HMO-POS)</v>
          </cell>
          <cell r="AN8" t="str">
            <v>WellCare Liberty (HMO SNP)</v>
          </cell>
          <cell r="AO8" t="str">
            <v>WellCare Liberty (HMO SNP)</v>
          </cell>
          <cell r="AP8" t="str">
            <v>WellCare Liberty (HMO SNP)</v>
          </cell>
          <cell r="AQ8" t="str">
            <v>WellCare Liberty (HMO SNP)</v>
          </cell>
          <cell r="AR8" t="str">
            <v>WellCare Dividend (HMO)</v>
          </cell>
          <cell r="AS8" t="str">
            <v>WellCare Dividend (HMO)</v>
          </cell>
          <cell r="AT8" t="str">
            <v>WellCare Dividend (HMO)</v>
          </cell>
          <cell r="AU8" t="str">
            <v>WellCare Dividend (HMO)</v>
          </cell>
          <cell r="AV8" t="str">
            <v>WellCare Dividend (HMO)</v>
          </cell>
          <cell r="AW8" t="str">
            <v>WellCare Dividend (HMO)</v>
          </cell>
          <cell r="AX8" t="str">
            <v>WellCare Select (HMO SNP)</v>
          </cell>
          <cell r="AY8" t="str">
            <v>WellCare Select (HMO SNP)</v>
          </cell>
          <cell r="AZ8" t="str">
            <v>WellCare Reserve (HMO)</v>
          </cell>
          <cell r="BA8" t="str">
            <v>WellCare Reserve (HMO)</v>
          </cell>
          <cell r="BB8" t="str">
            <v>WellCare Premier (PPO)</v>
          </cell>
          <cell r="BC8" t="str">
            <v>WellCare Premier (PPO)</v>
          </cell>
          <cell r="BD8" t="str">
            <v>WellCare Premier (PPO)</v>
          </cell>
          <cell r="BE8" t="str">
            <v>WellCare Premier (PPO)</v>
          </cell>
          <cell r="BF8" t="str">
            <v>WellCare Premier (PPO)</v>
          </cell>
          <cell r="BG8" t="str">
            <v>WellCare Premier (PPO)</v>
          </cell>
          <cell r="BH8" t="str">
            <v>WellCare Premier (PPO)</v>
          </cell>
          <cell r="BI8" t="str">
            <v>WellCare Premier (PPO)</v>
          </cell>
          <cell r="BJ8" t="str">
            <v>WellCare Guardian (HMO SNP)</v>
          </cell>
          <cell r="BK8" t="str">
            <v>WellCare Guardian (HMO SNP)</v>
          </cell>
          <cell r="BL8" t="str">
            <v>WellCare Guardian (HMO SNP)</v>
          </cell>
          <cell r="BM8" t="str">
            <v>WellCare Guardian (HMO SNP)</v>
          </cell>
          <cell r="BN8" t="str">
            <v>WellCare Access (HMO SNP)</v>
          </cell>
          <cell r="BO8" t="str">
            <v>WellCare Access (HMO SNP)</v>
          </cell>
          <cell r="BP8" t="str">
            <v>WellCare Value (HMO)</v>
          </cell>
          <cell r="BQ8" t="str">
            <v>WellCare Value (HMO)</v>
          </cell>
          <cell r="BR8" t="str">
            <v>WellCare Essential (HMO-POS)</v>
          </cell>
          <cell r="BS8" t="str">
            <v>WellCare Value (HMO)</v>
          </cell>
          <cell r="BT8" t="str">
            <v>WellCare Liberty (HMO SNP)</v>
          </cell>
          <cell r="BU8" t="str">
            <v>WellCare Liberty (HMO SNP)</v>
          </cell>
          <cell r="BV8" t="str">
            <v>WellCare Advance (HMO)</v>
          </cell>
          <cell r="BW8" t="str">
            <v>WellCare Advance (HMO-POS)</v>
          </cell>
          <cell r="BX8" t="str">
            <v>WellCare Choice (HMO)</v>
          </cell>
          <cell r="BY8" t="str">
            <v>WellCare Choice (HMO)</v>
          </cell>
          <cell r="BZ8" t="str">
            <v>WellCare Premier (PPO)</v>
          </cell>
          <cell r="CA8" t="str">
            <v>WellCare Premier (PPO)</v>
          </cell>
          <cell r="CB8" t="str">
            <v>WellCare Prime (PPO)</v>
          </cell>
          <cell r="CC8" t="str">
            <v>WellCare Prime (PPO)</v>
          </cell>
          <cell r="CD8" t="str">
            <v>WellCare Access (HMO SNP)</v>
          </cell>
          <cell r="CE8" t="str">
            <v>WellCare Access (HMO SNP)</v>
          </cell>
          <cell r="CF8" t="str">
            <v>WellCare Value (HMO-POS)</v>
          </cell>
          <cell r="CG8" t="str">
            <v>WellCare Value (HMO-POS)</v>
          </cell>
          <cell r="CH8" t="str">
            <v>WellCare Rx (HMO)</v>
          </cell>
          <cell r="CI8" t="str">
            <v>WellCare Rx (HMO)</v>
          </cell>
          <cell r="CJ8" t="str">
            <v>WellCare Choice (HMO-POS)</v>
          </cell>
          <cell r="CK8" t="str">
            <v>WellCare Choice (HMO-POS)</v>
          </cell>
          <cell r="CL8" t="str">
            <v>WellCare Plus (HMO)</v>
          </cell>
          <cell r="CM8" t="str">
            <v>WellCare Plus (HMO)</v>
          </cell>
          <cell r="CN8" t="str">
            <v>WellCare Plus (HMO)</v>
          </cell>
          <cell r="CO8" t="str">
            <v>WellCare Plus (HMO)</v>
          </cell>
          <cell r="CP8" t="str">
            <v>WellCare Liberty (HMO SNP)</v>
          </cell>
          <cell r="CQ8" t="str">
            <v>WellCare Liberty (HMO SNP)</v>
          </cell>
          <cell r="CR8" t="str">
            <v>WellCare Advance (HMO)</v>
          </cell>
          <cell r="CS8" t="str">
            <v>WellCare Advance (HMO)</v>
          </cell>
          <cell r="CT8" t="str">
            <v>WellCare Access (HMO SNP)</v>
          </cell>
          <cell r="CU8" t="str">
            <v>WellCare Access (HMO SNP)</v>
          </cell>
          <cell r="CV8" t="str">
            <v>WellCare Value (HMO)</v>
          </cell>
          <cell r="CW8" t="str">
            <v>WellCare Value (HMO)</v>
          </cell>
          <cell r="CX8" t="str">
            <v>WellCare Value (HMO)</v>
          </cell>
          <cell r="CY8" t="str">
            <v>WellCare Choice (HMO-POS)</v>
          </cell>
          <cell r="CZ8" t="str">
            <v>WellCare Choice (HMO-POS)</v>
          </cell>
          <cell r="DA8" t="str">
            <v>WellCare Choice (HMO-POS)</v>
          </cell>
          <cell r="DB8" t="str">
            <v>WellCare Access (HMO SNP)</v>
          </cell>
          <cell r="DC8" t="str">
            <v>WellCare Access (HMO SNP)</v>
          </cell>
          <cell r="DD8" t="str">
            <v>WellCare Rx (HMO)</v>
          </cell>
          <cell r="DE8" t="str">
            <v>WellCare Rx (HMO)</v>
          </cell>
          <cell r="DF8" t="str">
            <v>WellCare Choice (HMO)</v>
          </cell>
          <cell r="DG8" t="str">
            <v>WellCare Choice (HMO)</v>
          </cell>
          <cell r="DH8" t="str">
            <v>WellCare Choice (HMO)</v>
          </cell>
          <cell r="DI8" t="str">
            <v>WellCare Choice (HMO)</v>
          </cell>
          <cell r="DJ8" t="str">
            <v>WellCare Essential (HMO)</v>
          </cell>
          <cell r="DK8" t="str">
            <v>WellCare Essential (HMO)</v>
          </cell>
          <cell r="DL8" t="str">
            <v>WellCare Preferred (HMO-POS)</v>
          </cell>
          <cell r="DM8" t="str">
            <v>WellCare Preferred (HMO-POS)</v>
          </cell>
          <cell r="DN8" t="str">
            <v>WellCare Value (HMO)</v>
          </cell>
          <cell r="DO8" t="str">
            <v>WellCare Premier (PPO)</v>
          </cell>
          <cell r="DP8" t="str">
            <v>WellCare Premier (PPO)</v>
          </cell>
          <cell r="DQ8" t="str">
            <v>WellCare Premier (PPO)</v>
          </cell>
          <cell r="DR8" t="str">
            <v>WellCare Value (HMO-POS)</v>
          </cell>
          <cell r="DS8" t="str">
            <v>WellCare Value (HMO)</v>
          </cell>
          <cell r="DT8" t="str">
            <v>WellCare Access (HMO SNP)</v>
          </cell>
          <cell r="DU8" t="str">
            <v>WellCare Access (HMO SNP)</v>
          </cell>
          <cell r="DV8" t="str">
            <v>WellCare Liberty (HMO SNP)</v>
          </cell>
          <cell r="DW8" t="str">
            <v>WellCare Liberty (HMO SNP)</v>
          </cell>
          <cell r="DX8" t="str">
            <v>WellCare Essential (HMO-POS)</v>
          </cell>
          <cell r="DY8" t="str">
            <v>WellCare Access (HMO SNP)</v>
          </cell>
          <cell r="DZ8" t="str">
            <v>WellCare Access (HMO SNP)</v>
          </cell>
          <cell r="EA8" t="str">
            <v>WellCare Value (HMO)</v>
          </cell>
          <cell r="EB8" t="str">
            <v>WellCare Value (HMO)</v>
          </cell>
          <cell r="EC8" t="str">
            <v>WellCare Value (HMO)</v>
          </cell>
          <cell r="ED8" t="str">
            <v>WellCare Essential (HMO-POS)</v>
          </cell>
          <cell r="EE8" t="str">
            <v>WellCare Premier (PPO)</v>
          </cell>
          <cell r="EF8" t="str">
            <v>WellCare Premier (PPO)</v>
          </cell>
          <cell r="EG8" t="str">
            <v>WellCare Prime (PPO)</v>
          </cell>
          <cell r="EH8" t="str">
            <v>WellCare Prime (PPO)</v>
          </cell>
          <cell r="EI8" t="str">
            <v>WellCare Value (HMO-POS)</v>
          </cell>
          <cell r="EJ8" t="str">
            <v>WellCare Value (HMO-POS)</v>
          </cell>
          <cell r="EK8" t="str">
            <v>WellCare Access (HMO SNP)</v>
          </cell>
          <cell r="EL8" t="str">
            <v>WellCare Access (HMO SNP)</v>
          </cell>
          <cell r="EM8" t="str">
            <v>WellCare Dividend (HMO)</v>
          </cell>
          <cell r="EN8" t="str">
            <v>WellCare Dividend (HMO)</v>
          </cell>
          <cell r="EO8" t="str">
            <v>WellCare Access (HMO SNP)</v>
          </cell>
          <cell r="EP8" t="str">
            <v>WellCare Access (HMO SNP)</v>
          </cell>
          <cell r="EQ8" t="str">
            <v>WellCare Essential (HMO-POS)</v>
          </cell>
          <cell r="ER8" t="str">
            <v>WellCare Value (HMO-POS)</v>
          </cell>
          <cell r="ES8" t="str">
            <v>WellCare Liberty (HMO SNP)</v>
          </cell>
          <cell r="ET8" t="str">
            <v>WellCare Liberty (HMO SNP)</v>
          </cell>
          <cell r="EU8" t="str">
            <v>WellCare Liberty (HMO SNP)</v>
          </cell>
          <cell r="EV8" t="str">
            <v>WellCare Liberty (HMO SNP)</v>
          </cell>
          <cell r="EW8" t="str">
            <v>WellCare Dividend Prime (HMO)</v>
          </cell>
          <cell r="EX8" t="str">
            <v>WellCare Dividend Prime (HMO)</v>
          </cell>
          <cell r="EY8" t="str">
            <v>WellCare Access (HMO SNP)</v>
          </cell>
          <cell r="EZ8" t="str">
            <v>WellCare Access (HMO SNP)</v>
          </cell>
          <cell r="FA8" t="str">
            <v>WellCare Value (HMO)</v>
          </cell>
          <cell r="FB8" t="str">
            <v>WellCare Value (HMO)</v>
          </cell>
          <cell r="FC8" t="str">
            <v>WellCare Liberty (HMO SNP)</v>
          </cell>
          <cell r="FD8" t="str">
            <v>WellCare Liberty (HMO SNP)</v>
          </cell>
          <cell r="FE8" t="str">
            <v>Ohana Liberty (HMO SNP)</v>
          </cell>
          <cell r="FF8" t="str">
            <v>Ohana Liberty (HMO SNP)</v>
          </cell>
          <cell r="FG8" t="str">
            <v>Easy Choice Freedom Plan (HMO SNP)</v>
          </cell>
          <cell r="FH8" t="str">
            <v>Easy Choice Freedom Plan (HMO SNP)</v>
          </cell>
          <cell r="FI8" t="str">
            <v>Easy Choice Plus Plan (HMO)</v>
          </cell>
          <cell r="FJ8" t="str">
            <v>Easy Choice Plus Plan (HMO)</v>
          </cell>
          <cell r="FK8" t="str">
            <v>Easy Choice Best Plan (HMO)</v>
          </cell>
          <cell r="FL8" t="str">
            <v>Easy Choice Best Plan (HMO)</v>
          </cell>
          <cell r="FM8" t="str">
            <v>Easy Choice Best Plan (HMO)</v>
          </cell>
          <cell r="FN8" t="str">
            <v>Easy Choice Best Plan (HMO)</v>
          </cell>
          <cell r="FO8" t="str">
            <v>Easy Choice Plus Plan (HMO)</v>
          </cell>
          <cell r="FP8" t="str">
            <v>Easy Choice Plus Plan (HMO)</v>
          </cell>
          <cell r="FQ8" t="str">
            <v>WellCare Essential (HMO-POS)</v>
          </cell>
          <cell r="FR8" t="str">
            <v>WellCare Essential (HMO-POS)</v>
          </cell>
          <cell r="FS8" t="str">
            <v>WellCare Advance (HMO)</v>
          </cell>
          <cell r="FT8" t="str">
            <v>WellCare Advance (HMO-POS)</v>
          </cell>
          <cell r="FU8" t="str">
            <v>WellCare Advance (HMO)</v>
          </cell>
          <cell r="FV8" t="str">
            <v>WellCare Advance (HMO-POS)</v>
          </cell>
          <cell r="FW8" t="str">
            <v>WellCare Advance (HMO)</v>
          </cell>
          <cell r="FX8" t="str">
            <v>WellCare Advance (HMO-POS)</v>
          </cell>
          <cell r="FY8" t="str">
            <v>WellCare Advance (HMO)</v>
          </cell>
          <cell r="FZ8" t="str">
            <v>WellCare Advance (HMO-POS)</v>
          </cell>
          <cell r="GA8" t="str">
            <v>WellCare Value (HMO)</v>
          </cell>
          <cell r="GB8" t="str">
            <v>WellCare Value (HMO-POS)</v>
          </cell>
          <cell r="GC8" t="str">
            <v>WellCare Value (HMO-POS)</v>
          </cell>
          <cell r="GD8" t="str">
            <v>WellCare Value (HMO-POS)</v>
          </cell>
          <cell r="GE8" t="str">
            <v>WellCare Access (HMO SNP)</v>
          </cell>
          <cell r="GF8" t="str">
            <v>WellCare Access (HMO SNP)</v>
          </cell>
          <cell r="GG8" t="str">
            <v>WellCare Access (HMO SNP)</v>
          </cell>
          <cell r="GH8" t="str">
            <v>WellCare Access (HMO SNP)</v>
          </cell>
          <cell r="GI8" t="str">
            <v>WellCare Access (HMO SNP)</v>
          </cell>
          <cell r="GJ8" t="str">
            <v>WellCare Access (HMO SNP)</v>
          </cell>
          <cell r="GK8" t="str">
            <v>WellCare Value (HMO)</v>
          </cell>
          <cell r="GL8" t="str">
            <v>WellCare Value (HMO)</v>
          </cell>
          <cell r="GM8" t="str">
            <v>WellCare Dividend (HMO-POS)</v>
          </cell>
          <cell r="GN8" t="str">
            <v>WellCare Dividend (HMO)</v>
          </cell>
          <cell r="GO8" t="str">
            <v>WellCare Access (HMO SNP)</v>
          </cell>
          <cell r="GP8" t="str">
            <v>WellCare Access (HMO SNP)</v>
          </cell>
          <cell r="GQ8" t="str">
            <v>WellCare Rx (HMO)</v>
          </cell>
          <cell r="GR8" t="str">
            <v>WellCare RX (HMO)</v>
          </cell>
          <cell r="GS8" t="str">
            <v>WellCare Rx (HMO)</v>
          </cell>
          <cell r="GT8" t="str">
            <v>WellCare RX (HMO)</v>
          </cell>
          <cell r="GU8" t="str">
            <v>WellCare Liberty (HMO SNP)</v>
          </cell>
          <cell r="GV8" t="str">
            <v>WellCare Liberty (HMO SNP)</v>
          </cell>
          <cell r="GW8" t="str">
            <v>WellCare Liberty (HMO SNP)</v>
          </cell>
          <cell r="GX8" t="str">
            <v>WellCare Liberty (HMO SNP)</v>
          </cell>
          <cell r="GY8" t="str">
            <v>WellCare Choice (HMO-POS)</v>
          </cell>
          <cell r="GZ8" t="str">
            <v>WellCare Value (HMO)</v>
          </cell>
          <cell r="HA8" t="str">
            <v>WellCare Value (HMO)</v>
          </cell>
          <cell r="HB8" t="str">
            <v>WellCare Value (HMO)</v>
          </cell>
          <cell r="HC8" t="str">
            <v>WellCare Access (HMO SNP)</v>
          </cell>
          <cell r="HD8" t="str">
            <v>Care 1st+ (HMO SNP)</v>
          </cell>
          <cell r="HE8" t="str">
            <v>Care 1st+ (HMO SNP)</v>
          </cell>
        </row>
        <row r="9">
          <cell r="A9"/>
          <cell r="B9">
            <v>8</v>
          </cell>
          <cell r="C9"/>
          <cell r="D9" t="str">
            <v>PV</v>
          </cell>
          <cell r="E9" t="str">
            <v>Plan Type</v>
          </cell>
          <cell r="F9"/>
          <cell r="G9" t="str">
            <v>DSNP</v>
          </cell>
          <cell r="H9" t="str">
            <v>DSNP</v>
          </cell>
          <cell r="I9" t="str">
            <v>HMO</v>
          </cell>
          <cell r="J9" t="str">
            <v>HMO</v>
          </cell>
          <cell r="K9" t="str">
            <v>HMO</v>
          </cell>
          <cell r="L9" t="str">
            <v>HMO-POS</v>
          </cell>
          <cell r="M9" t="str">
            <v>HMO</v>
          </cell>
          <cell r="N9" t="str">
            <v>HMO</v>
          </cell>
          <cell r="O9" t="str">
            <v>HMO</v>
          </cell>
          <cell r="P9" t="str">
            <v>HMO</v>
          </cell>
          <cell r="Q9" t="str">
            <v>HMO</v>
          </cell>
          <cell r="R9" t="str">
            <v>DSNP</v>
          </cell>
          <cell r="S9" t="str">
            <v>DSNP</v>
          </cell>
          <cell r="T9" t="str">
            <v>HMO</v>
          </cell>
          <cell r="U9" t="str">
            <v>HMO</v>
          </cell>
          <cell r="V9" t="str">
            <v>HMO</v>
          </cell>
          <cell r="W9" t="str">
            <v>HMO</v>
          </cell>
          <cell r="X9" t="str">
            <v>DSNP</v>
          </cell>
          <cell r="Y9" t="str">
            <v>DSNP</v>
          </cell>
          <cell r="Z9" t="str">
            <v>HMO</v>
          </cell>
          <cell r="AA9" t="str">
            <v>HMO</v>
          </cell>
          <cell r="AB9" t="str">
            <v>HMO-POS</v>
          </cell>
          <cell r="AC9" t="str">
            <v>HMO-POS</v>
          </cell>
          <cell r="AD9" t="str">
            <v>HMO-POS</v>
          </cell>
          <cell r="AE9" t="str">
            <v>HMO-POS</v>
          </cell>
          <cell r="AF9" t="str">
            <v>DSNP</v>
          </cell>
          <cell r="AG9" t="str">
            <v>DSNP</v>
          </cell>
          <cell r="AH9" t="str">
            <v>HMO-POS</v>
          </cell>
          <cell r="AI9" t="str">
            <v>HMO-POS</v>
          </cell>
          <cell r="AJ9" t="str">
            <v>DSNP</v>
          </cell>
          <cell r="AK9" t="str">
            <v>DSNP</v>
          </cell>
          <cell r="AL9" t="str">
            <v>HMO-POS</v>
          </cell>
          <cell r="AM9" t="str">
            <v>HMO-POS</v>
          </cell>
          <cell r="AN9" t="str">
            <v>DSNP</v>
          </cell>
          <cell r="AO9" t="str">
            <v>DSNP</v>
          </cell>
          <cell r="AP9" t="str">
            <v>DSNP</v>
          </cell>
          <cell r="AQ9" t="str">
            <v>DSNP</v>
          </cell>
          <cell r="AR9" t="str">
            <v>HMO</v>
          </cell>
          <cell r="AS9" t="str">
            <v>HMO</v>
          </cell>
          <cell r="AT9" t="str">
            <v>HMO</v>
          </cell>
          <cell r="AU9" t="str">
            <v>HMO</v>
          </cell>
          <cell r="AV9" t="str">
            <v>HMO</v>
          </cell>
          <cell r="AW9" t="str">
            <v>HMO</v>
          </cell>
          <cell r="AX9" t="str">
            <v>DSNP</v>
          </cell>
          <cell r="AY9" t="str">
            <v>DSNP</v>
          </cell>
          <cell r="AZ9" t="str">
            <v>HMO</v>
          </cell>
          <cell r="BA9"/>
          <cell r="BB9" t="str">
            <v>Local PPO</v>
          </cell>
          <cell r="BC9" t="str">
            <v>Local PPO</v>
          </cell>
          <cell r="BD9" t="str">
            <v>Local PPO</v>
          </cell>
          <cell r="BE9" t="str">
            <v>Local PPO</v>
          </cell>
          <cell r="BF9" t="str">
            <v>Local PPO</v>
          </cell>
          <cell r="BG9" t="str">
            <v>Local PPO</v>
          </cell>
          <cell r="BH9" t="str">
            <v>Local PPO</v>
          </cell>
          <cell r="BI9" t="str">
            <v>Local PPO</v>
          </cell>
          <cell r="BJ9" t="str">
            <v>CSNP</v>
          </cell>
          <cell r="BK9" t="str">
            <v>CSNP</v>
          </cell>
          <cell r="BL9" t="str">
            <v>CSNP</v>
          </cell>
          <cell r="BM9" t="str">
            <v>CSNP</v>
          </cell>
          <cell r="BN9" t="str">
            <v>DSNP</v>
          </cell>
          <cell r="BO9" t="str">
            <v>DSNP</v>
          </cell>
          <cell r="BP9" t="str">
            <v>HMO</v>
          </cell>
          <cell r="BQ9" t="str">
            <v>HMO</v>
          </cell>
          <cell r="BR9" t="str">
            <v>HMO</v>
          </cell>
          <cell r="BS9"/>
          <cell r="BT9" t="str">
            <v>DSNP</v>
          </cell>
          <cell r="BU9" t="str">
            <v>DSNP</v>
          </cell>
          <cell r="BV9" t="str">
            <v>HMO</v>
          </cell>
          <cell r="BW9" t="str">
            <v>HMO-POS</v>
          </cell>
          <cell r="BX9" t="str">
            <v>HMO</v>
          </cell>
          <cell r="BY9" t="str">
            <v>HMO</v>
          </cell>
          <cell r="BZ9" t="str">
            <v>Local PPO</v>
          </cell>
          <cell r="CA9" t="str">
            <v>Local PPO</v>
          </cell>
          <cell r="CB9" t="str">
            <v>Local PPO</v>
          </cell>
          <cell r="CC9" t="str">
            <v>Local PPO</v>
          </cell>
          <cell r="CD9" t="str">
            <v>DSNP</v>
          </cell>
          <cell r="CE9"/>
          <cell r="CF9" t="str">
            <v>HMO-POS</v>
          </cell>
          <cell r="CG9" t="str">
            <v>HMO-POS</v>
          </cell>
          <cell r="CH9" t="str">
            <v>HMO</v>
          </cell>
          <cell r="CI9" t="str">
            <v>HMO</v>
          </cell>
          <cell r="CJ9" t="str">
            <v>HMO-POS</v>
          </cell>
          <cell r="CK9" t="str">
            <v>HMO-POS</v>
          </cell>
          <cell r="CL9" t="str">
            <v>HMO</v>
          </cell>
          <cell r="CM9" t="str">
            <v>HMO</v>
          </cell>
          <cell r="CN9" t="str">
            <v>HMO</v>
          </cell>
          <cell r="CO9" t="str">
            <v>HMO</v>
          </cell>
          <cell r="CP9" t="str">
            <v>DSNP</v>
          </cell>
          <cell r="CQ9" t="str">
            <v>DSNP</v>
          </cell>
          <cell r="CR9" t="str">
            <v>HMO</v>
          </cell>
          <cell r="CS9" t="str">
            <v>HMO</v>
          </cell>
          <cell r="CT9" t="str">
            <v>DSNP</v>
          </cell>
          <cell r="CU9" t="str">
            <v>DSNP</v>
          </cell>
          <cell r="CV9" t="str">
            <v>HMO</v>
          </cell>
          <cell r="CW9" t="str">
            <v>HMO</v>
          </cell>
          <cell r="CX9" t="str">
            <v>HMO</v>
          </cell>
          <cell r="CY9" t="str">
            <v>HMO</v>
          </cell>
          <cell r="CZ9" t="str">
            <v>HMO</v>
          </cell>
          <cell r="DA9" t="str">
            <v>HMO</v>
          </cell>
          <cell r="DB9" t="str">
            <v>DSNP</v>
          </cell>
          <cell r="DC9" t="str">
            <v>DSNP</v>
          </cell>
          <cell r="DD9" t="str">
            <v>HMO</v>
          </cell>
          <cell r="DE9" t="str">
            <v>HMO</v>
          </cell>
          <cell r="DF9" t="str">
            <v>HMO</v>
          </cell>
          <cell r="DG9" t="str">
            <v>HMO</v>
          </cell>
          <cell r="DH9" t="str">
            <v>HMO</v>
          </cell>
          <cell r="DI9" t="str">
            <v>HMO</v>
          </cell>
          <cell r="DJ9" t="str">
            <v>HMO</v>
          </cell>
          <cell r="DK9" t="str">
            <v>HMO</v>
          </cell>
          <cell r="DL9" t="str">
            <v>HMO-POS</v>
          </cell>
          <cell r="DM9" t="str">
            <v>HMO-POS</v>
          </cell>
          <cell r="DN9" t="str">
            <v>HMO</v>
          </cell>
          <cell r="DO9" t="str">
            <v>Local PPO</v>
          </cell>
          <cell r="DP9" t="str">
            <v>Local PPO</v>
          </cell>
          <cell r="DQ9" t="str">
            <v>Local PPO</v>
          </cell>
          <cell r="DR9" t="str">
            <v>HMO-POS</v>
          </cell>
          <cell r="DS9" t="str">
            <v>HMO</v>
          </cell>
          <cell r="DT9" t="str">
            <v>DSNP</v>
          </cell>
          <cell r="DU9" t="str">
            <v>DSNP</v>
          </cell>
          <cell r="DV9" t="str">
            <v>DSNP</v>
          </cell>
          <cell r="DW9" t="str">
            <v>DSNP</v>
          </cell>
          <cell r="DX9" t="str">
            <v>HMO-POS</v>
          </cell>
          <cell r="DY9" t="str">
            <v>DSNP</v>
          </cell>
          <cell r="DZ9" t="str">
            <v>DSNP</v>
          </cell>
          <cell r="EA9" t="str">
            <v>HMO</v>
          </cell>
          <cell r="EB9" t="str">
            <v>HMO</v>
          </cell>
          <cell r="EC9" t="str">
            <v>HMO</v>
          </cell>
          <cell r="ED9" t="str">
            <v>HMO-POS</v>
          </cell>
          <cell r="EE9" t="str">
            <v>Local PPO</v>
          </cell>
          <cell r="EF9" t="str">
            <v>Local PPO</v>
          </cell>
          <cell r="EG9" t="str">
            <v>Local PPO</v>
          </cell>
          <cell r="EH9" t="str">
            <v>Local PPO</v>
          </cell>
          <cell r="EI9" t="str">
            <v>HMO-POS</v>
          </cell>
          <cell r="EJ9" t="str">
            <v>HMO-POS</v>
          </cell>
          <cell r="EK9" t="str">
            <v>DSNP</v>
          </cell>
          <cell r="EL9" t="str">
            <v>DSNP</v>
          </cell>
          <cell r="EM9" t="str">
            <v>HMO</v>
          </cell>
          <cell r="EN9" t="str">
            <v>HMO</v>
          </cell>
          <cell r="EO9" t="str">
            <v>DSNP</v>
          </cell>
          <cell r="EP9"/>
          <cell r="EQ9" t="str">
            <v>HMO-POS</v>
          </cell>
          <cell r="ER9" t="str">
            <v>HMO-POS</v>
          </cell>
          <cell r="ES9" t="str">
            <v>DSNP</v>
          </cell>
          <cell r="ET9" t="str">
            <v>DSNP</v>
          </cell>
          <cell r="EU9" t="str">
            <v>DSNP</v>
          </cell>
          <cell r="EV9" t="str">
            <v>DSNP</v>
          </cell>
          <cell r="EW9" t="str">
            <v>HMO</v>
          </cell>
          <cell r="EX9" t="str">
            <v>HMO</v>
          </cell>
          <cell r="EY9" t="str">
            <v>DSNP</v>
          </cell>
          <cell r="EZ9" t="str">
            <v>DSNP</v>
          </cell>
          <cell r="FA9" t="str">
            <v>HMO</v>
          </cell>
          <cell r="FB9" t="str">
            <v>HMO</v>
          </cell>
          <cell r="FC9" t="str">
            <v>DSNP</v>
          </cell>
          <cell r="FD9" t="str">
            <v>DSNP</v>
          </cell>
          <cell r="FE9" t="str">
            <v>DSNP</v>
          </cell>
          <cell r="FF9" t="str">
            <v>DSNP</v>
          </cell>
          <cell r="FG9" t="str">
            <v>DSNP</v>
          </cell>
          <cell r="FH9" t="str">
            <v>DSNP</v>
          </cell>
          <cell r="FI9" t="str">
            <v>HMO</v>
          </cell>
          <cell r="FJ9" t="str">
            <v>HMO</v>
          </cell>
          <cell r="FK9" t="str">
            <v>HMO</v>
          </cell>
          <cell r="FL9" t="str">
            <v>HMO</v>
          </cell>
          <cell r="FM9" t="str">
            <v>HMO</v>
          </cell>
          <cell r="FN9" t="str">
            <v>HMO</v>
          </cell>
          <cell r="FO9" t="str">
            <v>HMO</v>
          </cell>
          <cell r="FP9" t="str">
            <v>HMO</v>
          </cell>
          <cell r="FQ9" t="str">
            <v>HMO-POS</v>
          </cell>
          <cell r="FR9" t="str">
            <v>HMO-POS</v>
          </cell>
          <cell r="FS9" t="str">
            <v>HMO</v>
          </cell>
          <cell r="FT9" t="str">
            <v>HMO-POS</v>
          </cell>
          <cell r="FU9" t="str">
            <v>HMO</v>
          </cell>
          <cell r="FV9" t="str">
            <v>HMO-POS</v>
          </cell>
          <cell r="FW9" t="str">
            <v>HMO</v>
          </cell>
          <cell r="FX9" t="str">
            <v>HMO-POS</v>
          </cell>
          <cell r="FY9" t="str">
            <v>HMO</v>
          </cell>
          <cell r="FZ9" t="str">
            <v>HMO-POS</v>
          </cell>
          <cell r="GA9" t="str">
            <v>HMO</v>
          </cell>
          <cell r="GB9" t="str">
            <v>HMO-POS</v>
          </cell>
          <cell r="GC9" t="str">
            <v>HMO-POS</v>
          </cell>
          <cell r="GD9" t="str">
            <v>HMO-POS</v>
          </cell>
          <cell r="GE9" t="str">
            <v>DSNP</v>
          </cell>
          <cell r="GF9" t="str">
            <v>DSNP</v>
          </cell>
          <cell r="GG9" t="str">
            <v>DSNP</v>
          </cell>
          <cell r="GH9" t="str">
            <v>DSNP</v>
          </cell>
          <cell r="GI9" t="str">
            <v>DSNP</v>
          </cell>
          <cell r="GJ9" t="str">
            <v>DSNP</v>
          </cell>
          <cell r="GK9" t="str">
            <v>HMO</v>
          </cell>
          <cell r="GL9" t="str">
            <v>HMO</v>
          </cell>
          <cell r="GM9" t="str">
            <v>HMO-POS</v>
          </cell>
          <cell r="GN9" t="str">
            <v>HMO</v>
          </cell>
          <cell r="GO9" t="str">
            <v>DSNP</v>
          </cell>
          <cell r="GP9" t="str">
            <v>DSNP</v>
          </cell>
          <cell r="GQ9" t="str">
            <v>HMO</v>
          </cell>
          <cell r="GR9" t="str">
            <v>HMO</v>
          </cell>
          <cell r="GS9" t="str">
            <v>HMO</v>
          </cell>
          <cell r="GT9" t="str">
            <v>HMO</v>
          </cell>
          <cell r="GU9" t="str">
            <v>DSNP</v>
          </cell>
          <cell r="GV9" t="str">
            <v>DSNP</v>
          </cell>
          <cell r="GW9" t="str">
            <v>DSNP</v>
          </cell>
          <cell r="GX9" t="str">
            <v>DSNP</v>
          </cell>
          <cell r="GY9" t="str">
            <v>HMO-POS</v>
          </cell>
          <cell r="GZ9" t="str">
            <v>HMO</v>
          </cell>
          <cell r="HA9" t="str">
            <v>HMO</v>
          </cell>
          <cell r="HB9" t="str">
            <v>HMO</v>
          </cell>
          <cell r="HC9" t="str">
            <v>DSNP</v>
          </cell>
          <cell r="HD9" t="str">
            <v>DSNP</v>
          </cell>
          <cell r="HE9" t="str">
            <v>DSNP</v>
          </cell>
          <cell r="HG9"/>
          <cell r="HH9"/>
          <cell r="HI9"/>
          <cell r="HJ9"/>
          <cell r="HK9"/>
          <cell r="HL9"/>
          <cell r="HM9"/>
          <cell r="HN9"/>
          <cell r="HO9"/>
          <cell r="HP9"/>
          <cell r="HQ9"/>
          <cell r="HR9"/>
          <cell r="HS9"/>
          <cell r="HT9"/>
          <cell r="HU9"/>
          <cell r="HV9"/>
          <cell r="HW9"/>
          <cell r="HX9"/>
          <cell r="HY9"/>
          <cell r="HZ9"/>
          <cell r="IA9"/>
          <cell r="IB9"/>
          <cell r="IC9"/>
          <cell r="ID9"/>
          <cell r="IE9"/>
          <cell r="IF9"/>
          <cell r="IG9"/>
          <cell r="IH9"/>
          <cell r="II9"/>
          <cell r="IJ9"/>
          <cell r="IK9"/>
          <cell r="IL9"/>
          <cell r="IM9"/>
          <cell r="IN9"/>
          <cell r="IO9"/>
        </row>
        <row r="10">
          <cell r="A10" t="str">
            <v>x</v>
          </cell>
          <cell r="B10">
            <v>9</v>
          </cell>
          <cell r="C10" t="str">
            <v>SECTION A: SECTION A-1</v>
          </cell>
          <cell r="D10" t="str">
            <v>G</v>
          </cell>
          <cell r="E10" t="str">
            <v>Counties</v>
          </cell>
          <cell r="F10"/>
          <cell r="G10" t="str">
            <v>Fairfield, Hartford</v>
          </cell>
          <cell r="H10" t="str">
            <v>Fairfield, Hartford</v>
          </cell>
          <cell r="I10" t="str">
            <v>Hartford, New Haven, Tolland</v>
          </cell>
          <cell r="J10" t="str">
            <v>Fairfield, Hartford, Litchfield, Middlesex, New Haven, New London, Tolland</v>
          </cell>
          <cell r="K10" t="str">
            <v>Fairfield, Hartford, Tolland</v>
          </cell>
          <cell r="L10" t="str">
            <v>Fairfield, Hartford, Tolland</v>
          </cell>
          <cell r="M10" t="str">
            <v>FairField, Hartford, Litchfield, Middlesex, New London, Tolland</v>
          </cell>
          <cell r="N10" t="str">
            <v>Essex, Hudson</v>
          </cell>
          <cell r="O10" t="str">
            <v>Bergen, Essex, Hudson, Morris</v>
          </cell>
          <cell r="P10" t="str">
            <v>Middlesex, Passaic</v>
          </cell>
          <cell r="Q10" t="str">
            <v>Middlesex, Passaic, Somerset, Union</v>
          </cell>
          <cell r="R10" t="str">
            <v>Bergen, Essex, Hudson, Middlesex, Morris, Passaic, Somerset, Union</v>
          </cell>
          <cell r="S10" t="str">
            <v>Bergen, Essex, Hudson, Middlesex, Morris, Passaic, Somerset, Union</v>
          </cell>
          <cell r="T10" t="str">
            <v>Hernando, Hillsborough, Martin, Okeechobee, Pinellas</v>
          </cell>
          <cell r="U10" t="str">
            <v>Hernando, Hillsborough, Martin, Okeechobee, Pinellas</v>
          </cell>
          <cell r="V10" t="str">
            <v>Miami-Dade</v>
          </cell>
          <cell r="W10" t="str">
            <v>Miami-Dade</v>
          </cell>
          <cell r="X10" t="str">
            <v>Broward, Hernando, Hillsborough, Indian River, Manatee, Martin, Miami-Dade, Okeechobee, Orange, Osceola, Pasco, Pinellas, Polk, Seminole, St. Lucie, Sumter, Volusia</v>
          </cell>
          <cell r="Y10" t="str">
            <v>Broward, Hernando, Hillsborough, Indian River, Manatee, Martin, Miami-Dade, Okeechobee, Orange, Osceola, Pasco, Pinellas, Polk, Seminole, St. Lucie, Sumter, Volusia</v>
          </cell>
          <cell r="Z10" t="str">
            <v>Duval</v>
          </cell>
          <cell r="AA10" t="str">
            <v>Duval</v>
          </cell>
          <cell r="AB10" t="str">
            <v>Alachua, Bay, Calhoun, Escambia, Franklin, Gadsden, Gulf, Holmes, Jefferson, Liberty, Madison, Okaloosa, Wakulla, Washington</v>
          </cell>
          <cell r="AC10" t="str">
            <v>Alachua, Bay, Calhoun, Escambia, Franklin, Gadsden, Gulf, Holmes, Jefferson, Liberty, Madison, Okaloosa, Wakulla, Washington</v>
          </cell>
          <cell r="AD10" t="str">
            <v>Martin, Okeechobee, Orange, Osceola, Polk, Seminole, St. Lucie, Sumter, Volusia</v>
          </cell>
          <cell r="AE10" t="str">
            <v>Martin, Okeechobee, Orange, Osceola, Polk, Seminole, St. Lucie, Sumter, Volusia</v>
          </cell>
          <cell r="AF10" t="str">
            <v>Alachua, Bay, Bradford, Brevard, Broward, Calhoun, Charlotte, Citrus, Clay, DeSoto, Duval, Escambia, Franklin, Gadsden, Glades, Gulf, Hardee, Hendry, Hernando, Highlands, Hillsborough, Holmes, Indian River, Jefferson, Lake, Lee, Leon, Levy, Liberty, Madison, Manatee, Marion, Martin, Okaloosa, Okeechobee, Orange, Osceola, Palm Beach, Pasco, Pinellas, Polk, Santa Rosa, Sarasota, Seminole, St. Lucie, Sumter, Union, Volusia, Wakulla, Walton, Washington</v>
          </cell>
          <cell r="AG10" t="str">
            <v>Alachua, Bay, Bradford, Brevard, Broward, Calhoun, Charlotte, Citrus, Clay, DeSoto, Duval, Escambia, Franklin, Gadsden, Glades, Gulf, Hardee, Hendry, Hernando, Highlands, Hillsborough, Holmes, Indian River, Jefferson, Lake, Lee, Leon, Levy, Liberty, Madison, Manatee, Marion, Martin, Okaloosa, Okeechobee, Orange, Osceola, Palm Beach, Pasco, Pinellas, Polk, Santa Rosa, Sarasota, Seminole, St. Lucie, Sumter, Union, Volusia, Wakulla, Walton, Washington</v>
          </cell>
          <cell r="AH10" t="str">
            <v>Brevard, Broward, Charlotte, DeSoto, Glades, Hardee, Hendry, Indian River, Lake, Lee, Manatee, Polk, Sarasota, Walton</v>
          </cell>
          <cell r="AI10" t="str">
            <v>Brevard, Broward, Charlotte, DeSoto, Glades, Hardee, Hendry, Indian River, Lake, Lee, Manatee, Polk, Sarasota, Walton</v>
          </cell>
          <cell r="AJ10" t="str">
            <v>Miami-Dade</v>
          </cell>
          <cell r="AK10" t="str">
            <v>Miami-Dade</v>
          </cell>
          <cell r="AL10" t="str">
            <v>Hernando, Hillsborough, Miami-Dade, Pasco, Pinellas</v>
          </cell>
          <cell r="AM10" t="str">
            <v>Hernando, Hillsborough, Miami-Dade, Pasco, Pinellas</v>
          </cell>
          <cell r="AN10" t="str">
            <v>Alachua, Bay, Bradford, Brevard, Broward, Calhoun, Charlotte, Citrus, Clay, DeSoto, Duval, Escambia, Franklin, Gadsden, Glades, Gulf, Hardee, Hendry, Hernando, Highlands, Hillsborough, Holmes, Indian River, Jefferson, Lake, Lee, Leon, Levy, Liberty, Madison, Manatee, Marion, Martin, Okaloosa, Okeechobee, Orange, Osceola, Palm Beach, Pasco, Pinellas, Polk, Santa Rosa, Sarasota, Seminole, St. Lucie, Sumter, Union, Volusia, Wakulla, Walton, Washington</v>
          </cell>
          <cell r="AO10" t="str">
            <v>Alachua, Bay, Bradford, Brevard, Broward, Calhoun, Charlotte, Citrus, Clay, DeSoto, Duval, Escambia, Franklin, Gadsden, Glades, Gulf, Hardee, Hendry, Hernando, Highlands, Hillsborough, Holmes, Indian River, Jefferson, Lake, Lee, Leon, Levy, Liberty, Madison, Manatee, Marion, Martin, Okaloosa, Okeechobee, Orange, Osceola, Palm Beach, Pasco, Pinellas, Polk, Santa Rosa, Sarasota, Seminole, St. Lucie, Sumter, Union, Volusia, Wakulla, Walton, Washington</v>
          </cell>
          <cell r="AP10" t="str">
            <v>Miami-Dade</v>
          </cell>
          <cell r="AQ10" t="str">
            <v>Miami-Dade</v>
          </cell>
          <cell r="AR10" t="str">
            <v>Broward, Indian River, Lake, Manatee, Marion, Orange, Osceola, Palm Beach, Pasco, Polk, Seminole, Volusia</v>
          </cell>
          <cell r="AS10" t="str">
            <v>Pasco, Polk</v>
          </cell>
          <cell r="AT10" t="str">
            <v>Broward, Indian River, Lake, Manatee, Marion, Orange, Osceola, Palm Beach, Seminole, Volusia</v>
          </cell>
          <cell r="AU10" t="str">
            <v>Alachua,  Brevard,  Charlotte, Duval,  Escambia, Gadsden,  Highlands,  Jefferson, Lee, Leon, Sarasota, St. Lucie, Walton</v>
          </cell>
          <cell r="AV10" t="str">
            <v>Brevard, Charlotte, Duval, Escambia, Gadsden, Highlands, Lee, Sarasota, St. Lucie, Walton</v>
          </cell>
          <cell r="AW10" t="str">
            <v>Alachua, Jefferson, Leon</v>
          </cell>
          <cell r="AX10" t="str">
            <v>Alachua, Bay, Bradford, Brevard,  Calhoun, Charlotte, Citrus, DeSoto, Duval, Escambia, Franklin, Gadsden, Glades, Gulf, Hardee, Hendry, Holmes, Jefferson, Lee, Leon, Levy, Liberty, Madison, Okaloosa, Palm Beach, Santa Rosa, Sarasota, Union, Wakulla, Walton, Washington</v>
          </cell>
          <cell r="AY10" t="str">
            <v>Alachua, Bay, Bradford, Brevard,  Calhoun, Charlotte, Citrus, DeSoto, Duval, Escambia, Franklin, Gadsden, Glades, Gulf, Hardee, Hendry, Holmes, Jefferson, Lee, Leon, Levy, Liberty, Madison, Okaloosa, Palm Beach, Santa Rosa, Sarasota, Union, Wakulla, Walton, Washington</v>
          </cell>
          <cell r="AZ10" t="str">
            <v xml:space="preserve"> Broward, Indian River,    Martin, Okaloosa, Okeechobee,  Palm Beach,  Santa Rosa</v>
          </cell>
          <cell r="BA10" t="str">
            <v xml:space="preserve"> Broward, Indian River,    Martin, Okaloosa, Okeechobee,  Palm Beach,  Santa Rosa</v>
          </cell>
          <cell r="BB10" t="str">
            <v>Citrus, Hernando, Pasco, Sumter</v>
          </cell>
          <cell r="BC10" t="str">
            <v>Citrus, Hernando, Pasco, Sumter</v>
          </cell>
          <cell r="BD10" t="str">
            <v>Levy</v>
          </cell>
          <cell r="BE10" t="str">
            <v>Levy</v>
          </cell>
          <cell r="BF10" t="str">
            <v>Brevard, Indian River,Lake, Martin, Osceola, Palm Beach, Polk,Seminole, St. Lucie</v>
          </cell>
          <cell r="BG10" t="str">
            <v>Brevard, Indian River,Lake, Martin, Osceola, Palm Beach, Polk,Seminole, St. Lucie</v>
          </cell>
          <cell r="BH10" t="str">
            <v>Charlotte, Desoto,Glades, Hardee, Hendry, Highlands, Manatee, Okeechobee, Sarasota</v>
          </cell>
          <cell r="BI10" t="str">
            <v>Charlotte, Desoto,Glades, Hardee, Hendry, Highlands, Manatee, Okeechobee, Sarasota</v>
          </cell>
          <cell r="BJ10" t="str">
            <v>Miami-Dade</v>
          </cell>
          <cell r="BK10" t="str">
            <v>Miami-Dade</v>
          </cell>
          <cell r="BL10" t="str">
            <v>Hillsborough, Pinellas</v>
          </cell>
          <cell r="BM10" t="str">
            <v>Hillsborough, Pinellas</v>
          </cell>
          <cell r="BN10" t="str">
            <v>Barrow, Bryan, Butts, Chatham, Chattahoochee, Cherokee, Clayton, Cobb, Columbia, DeKalb, Douglas, Fayette, Forsyth, Fulton, Glynn, Gwinnett, Harris, Henry, Liberty, McIntosh, Meriwether, McDuffie, Muscogee, Newton, Paulding, Richmond, Rockdale, Spalding, Stewart, Talbot, Walton</v>
          </cell>
          <cell r="BO10" t="str">
            <v>Barrow, Bryan, Butts, Chatham, Chattahoochee, Cherokee, Clayton, Cobb, Columbia, DeKalb, Douglas, Fayette, Forsyth, Fulton, Glynn, Gwinnett, Harris, Henry, Liberty, McIntosh, Meriwether, McDuffie, Muscogee, Newton, Paulding, Richmond, Rockdale, Spalding, Stewart, Talbot, Walton</v>
          </cell>
          <cell r="BP10" t="str">
            <v>Barrow, Bryan, Butts, Chatham, Chattahoochee, Cherokee, Clayton, Columbia, DeKalb, Douglas, Fayette, Forsyth, Fulton, Glynn, Gwinnett, Harris, Henry, Liberty, McDuffie, McIntosh, Meriwether, Muscogee, Newton, Paulding, Richmond, Rockdale, Spalding, Stewart, Talbot, Walton</v>
          </cell>
          <cell r="BQ10" t="str">
            <v>Barrow, Bryan, Butts, Chatham, Chattahoochee, Cherokee, Clayton, Columbia, DeKalb, Douglas, Fayette, Forsyth, Fulton, Glynn, Gwinnett, Harris, Henry, Liberty, McDuffie, McIntosh, Meriwether, Muscogee, Newton, Paulding, Richmond, Rockdale, Spalding, Stewart, Talbot, Walton</v>
          </cell>
          <cell r="BR10" t="str">
            <v>Barrow, Bryan, Butts, Chattahoochee, Clayton, Columbia, De Kalb, Douglas, Fayette, Forsyth, Glynn, Gwinnett, Harris, Henry, Liberty, McIntosh, Meriwether, McDuffie, Muscogee, Newton, Paulding, Rockdale, Spalding,Talbot, Walton</v>
          </cell>
          <cell r="BS10" t="str">
            <v>Consolidating with Value Plan H1112027000</v>
          </cell>
          <cell r="BT10" t="str">
            <v>Barrow, Bryan, Butts, Chatham, Chattahoochee, Cherokee, Clayton, Cobb, Columbia, DeKalb, Douglas, Fayette, Forsyth, Fulton, Glynn, Gwinnett, Harris, Henry, Liberty, McDuffie, McIntosh, Meriwether, Muscogee, Newton, Paulding, Richmond, Rockdale, Spalding, Stewart, Talbot, Walton</v>
          </cell>
          <cell r="BU10" t="str">
            <v>Barrow, Bryan, Butts, Chatham, Chattahoochee, Cherokee, Clayton, Cobb, Columbia, DeKalb, Douglas, Fayette, Forsyth, Fulton, Glynn, Gwinnett, Harris, Henry, Liberty, McDuffie, McIntosh, Meriwether, Muscogee, Newton, Paulding, Richmond, Rockdale, Spalding, Stewart, Talbot, Walton</v>
          </cell>
          <cell r="BV10" t="str">
            <v>Barrow, Bryan, Butts, Chatham, Chattahoochee, Cherokee, Clayton, Cobb, Columbia, DeKalb, Douglas, Fayette, Forsyth, Fulton, Glynn, Gwinnett, Harris, Henry, Liberty, McDuffie, McIntosh, Meriwether, Muscogee, Newton, Paulding, Richmond, Rockdale, Spalding, Stewart, Talbot, Walton</v>
          </cell>
          <cell r="BW10" t="str">
            <v>Barrow, Bryan, Butts, Chatham, Chattahoochee, Cherokee, Clayton, Cobb, Columbia, DeKalb, Douglas, Fayette, Forsyth, Fulton, Glynn, Gwinnett, Harris, Henry, Liberty, McDuffie, McIntosh, Meriwether, Muscogee, Newton, Paulding, Richmond, Rockdale, Spalding, Stewart, Talbot, Walton</v>
          </cell>
          <cell r="BX10" t="str">
            <v>Cobb</v>
          </cell>
          <cell r="BY10" t="str">
            <v>Cobb</v>
          </cell>
          <cell r="BZ10" t="str">
            <v>Barrow, Bryan, Butts, Chatham, Chattahoochee, Clayton, Columbia, DeKalb, Douglas, Fayette, Forsyth, Harris, Henry, McDuffie, McIntosh, Meriwether, Muscogee, Newton, Pickens, Richmond, Rockdale, Stewart</v>
          </cell>
          <cell r="CA10" t="str">
            <v>Barrow, Bryan, Butts, Chatham, Chattahoochee, Clayton, Columbia, DeKalb, Douglas, Fayette, Forsyth, Harris, Henry, McDuffie, McIntosh, Meriwether, Muscogee, Newton, Pickens, Richmond, Rockdale, Stewart</v>
          </cell>
          <cell r="CB10" t="str">
            <v>Barrow, Bryan, Butts, Camden, Chatham, Chattahoochee, Cherokee, Clayton, Cobb, Columbia, DeKalb, Douglas, Fayette, Forsyth, Harris, Henry, McDuffie, McIntosh, Meriwether, Muscogee, Newton, Pickens, Polk, Richmond, Rockdale, Spalding, Stewart, Talbot, Walton</v>
          </cell>
          <cell r="CC10" t="str">
            <v>Barrow, Bryan, Butts, Camden, Chatham, Chattahoochee, Cherokee, Clayton, Cobb, Columbia, DeKalb, Douglas, Fayette, Forsyth, Harris, Henry, McDuffie, McIntosh, Meriwether, Muscogee, Newton, Pickens, Polk, Richmond, Rockdale, Spalding, Stewart, Talbot, Walton</v>
          </cell>
          <cell r="CD10" t="str">
            <v>Champaign, Cook, Douglas, Kane, Kankakee, Knox, Madison, Monroe, Peoria, St. Clair, Tazewell, Vermilion, Will</v>
          </cell>
          <cell r="CE10"/>
          <cell r="CF10" t="str">
            <v>Champaign, Cook, Douglas, Kane, Kankakee, Knox, Madison, Monroe, Peoria, St. Clair, Tazewell, Vermilion, Will</v>
          </cell>
          <cell r="CG10" t="str">
            <v>Champaign, Cook, Douglas, Kane, Kankakee, Knox, Madison, Monroe, Peoria, St. Clair, Tazewell, Vermilion, Will</v>
          </cell>
          <cell r="CH10" t="str">
            <v>Champaign, Cook, Douglas, Kane, Kankakee, Knox, Madison, Monroe, Peoria, St. Clair, Tazewell, Vermilion, Will</v>
          </cell>
          <cell r="CI10" t="str">
            <v>Champaign, Cook, Douglas, Kane, Kankakee, Knox, Madison, Monroe, Peoria, St. Clair, Tazewell, Vermilion, Will</v>
          </cell>
          <cell r="CJ10" t="str">
            <v>Champaign, Cook, Douglas, Kane, Kankakee, Knox, Madison, Monroe, Peoria, St. Clair, Tazewell, Vermilion, Will</v>
          </cell>
          <cell r="CK10" t="str">
            <v>Champaign, Cook, Douglas, Kane, Kankakee, Knox, Madison, Monroe, Peoria, St. Clair, Tazewell, Vermilion, Will</v>
          </cell>
          <cell r="CL10" t="str">
            <v>Champaign, Cook, Kane, Kankakee, Knox, Peoria, Tazewell, Vermilion, Will</v>
          </cell>
          <cell r="CM10" t="str">
            <v>Champaign, Cook, Douglas, Kane, Kankakee, Knox, Madison, Monroe, Peoria, St. Clair, Tazewell, Vermilion, Will</v>
          </cell>
          <cell r="CN10" t="str">
            <v>Douglas, Madison, Monroe, St. Clair</v>
          </cell>
          <cell r="CO10" t="str">
            <v>Consolidating with Plus Plan H1416048000</v>
          </cell>
          <cell r="CP10" t="str">
            <v>Albany, Broome, Erie, Monroe, Niagara, Oneida, Orange, Rensselaer, Rockland, Saratoga, Schenectady, Ulster</v>
          </cell>
          <cell r="CQ10" t="str">
            <v>Albany, Broome, Erie, Monroe, Niagara, Oneida, Orange, Rensselaer, Rockland, Saratoga, Schenectady, Ulster</v>
          </cell>
          <cell r="CR10" t="str">
            <v>Albany, Broome, Dutchess, Erie, Monroe, Niagara, Oneida, Onondaga, Orange, Rockland, Saratoga, Schenectady, Ulster, Wayne, Westchester</v>
          </cell>
          <cell r="CS10" t="str">
            <v>Albany, Broome, Dutchess, Erie, Monroe, Niagara, Oneida, Onondaga, Orange, Rockland, Saratoga, Schenectady, Ulster, Wayne, Westchester</v>
          </cell>
          <cell r="CT10" t="str">
            <v>Broome, Dutchess, Erie, Niagara, Oneida, Orange, Rockland, Saratoga, Schenectady, Suffolk, Wayne, Westchester</v>
          </cell>
          <cell r="CU10" t="str">
            <v>Broome, Dutchess, Erie, Niagara, Oneida, Orange, Rockland, Saratoga, Schenectady, Suffolk, Wayne, Westchester</v>
          </cell>
          <cell r="CV10" t="str">
            <v>Albany, Broome, Erie, Monroe, Niagara, Oneida, Rensselaer, Rockland, Saratoga, Schenectady</v>
          </cell>
          <cell r="CW10" t="str">
            <v>Monroe</v>
          </cell>
          <cell r="CX10" t="str">
            <v>Albany, Broome, Erie, Niagara, Oneida, Rensselaer, Rockland, Saratoga, Schenectady</v>
          </cell>
          <cell r="CY10" t="str">
            <v>Bronx, Kings, New York, Queens, Richmond</v>
          </cell>
          <cell r="CZ10" t="str">
            <v>Bronx</v>
          </cell>
          <cell r="DA10" t="str">
            <v>Kings, New York, Queens, Richmond</v>
          </cell>
          <cell r="DB10" t="str">
            <v>Bronx, Kings, Nassau, New York, Queens, Richmond</v>
          </cell>
          <cell r="DC10" t="str">
            <v>Bronx, Kings, Nassau, New York, Queens, Richmond</v>
          </cell>
          <cell r="DD10" t="str">
            <v>Bronx, Kings, New York, Queens, Richmond</v>
          </cell>
          <cell r="DE10" t="str">
            <v>Bronx, Kings, New York, Queens, Richmond</v>
          </cell>
          <cell r="DF10" t="str">
            <v>Nassau</v>
          </cell>
          <cell r="DG10" t="str">
            <v>Nassau</v>
          </cell>
          <cell r="DH10" t="str">
            <v>Ulster</v>
          </cell>
          <cell r="DI10" t="str">
            <v>Ulster</v>
          </cell>
          <cell r="DJ10" t="str">
            <v>Erie, Niagara, Oneida, Schenectady</v>
          </cell>
          <cell r="DK10" t="str">
            <v>Erie, Niagara, Oneida, Schenectady</v>
          </cell>
          <cell r="DL10" t="str">
            <v>Bronx, Kings, New York, Queens, Richmond, Westchester</v>
          </cell>
          <cell r="DM10" t="str">
            <v>Bronx, Kings, New York, Queens, Richmond, Westchester</v>
          </cell>
          <cell r="DN10" t="str">
            <v>Dutchess, Onondaga, Orange, Wayne</v>
          </cell>
          <cell r="DO10" t="str">
            <v>New York</v>
          </cell>
          <cell r="DP10" t="str">
            <v>New York</v>
          </cell>
          <cell r="DQ10" t="str">
            <v>New York</v>
          </cell>
          <cell r="DR10" t="str">
            <v>Boone, Bourbon, Bullitt, Campbell, Carroll, Clark, Fayette, Gallatin, Grant, Jefferson, Jessamine, Kenton, Nelson, Owen, Pendleton, Scott</v>
          </cell>
          <cell r="DS10" t="str">
            <v>Boone, Bourbon, Bullitt, Campbell, Carroll, Clark, Fayette, Gallatin, Grant, Jefferson, Jessamine, Kenton, Nelson, Owen, Pendleton, Scott</v>
          </cell>
          <cell r="DT10" t="str">
            <v>Boone, Bourbon, Bullitt, Campbell, Carroll, Clark, Fayette, Gallatin, Grant, Jefferson, Jessamine, Kenton, Nelson, Owen, Pendleton, Scott</v>
          </cell>
          <cell r="DU10" t="str">
            <v>Allen, Anderson, Boone, Bourbon, Bullitt, Calloway, Campbell, Carroll, Clark, Daviess, Edmonson, Fayette,  Franklin, Gallatin, Grant, Graves, Hardin, Harrison, Hart, Jefferson, Jessamine, Kenton, Madison, Marshall, McCracken, Nelson, Owen, Pendleton, Scott, Simpson, Warren, Woodford</v>
          </cell>
          <cell r="DV10" t="str">
            <v>Boone, Bourbon, Bullitt, Campbell, Carroll, Clark, Fayette, Gallatin, Grant, Jefferson, Jessamine, Kenton, Nelson, Owen, Pendleton, Scott</v>
          </cell>
          <cell r="DW10" t="str">
            <v xml:space="preserve">Allen, Anderson, Boone, Bourbon, Bullitt, Calloway, Campbell, Carroll, Clark, Daviess, Edmonson, Fayette,  Franklin, Gallatin, Grant, Graves, Hardin, Harrison, Hart, Jefferson, Jessamine, Kenton, Madison, Marshall, McCracken, Nelson, Owen, Pendleton, Scott, Simpson, Warren, Woodford
</v>
          </cell>
          <cell r="DX10" t="str">
            <v>Allen, Anderson, Bourbon, Bullitt, Calloway, Carroll, Clark, Daviess, Edmonson, Franklin, Gallatin, Grant, Graves, Hardin, Harrison, Hart, Jefferson, Jessamine,  Madison, Marshall, McCracken, Nelson, Owen, Pendleton, Scott,  Simpson, Warren, Woodford, Boone, Campbell, Fayette, Kenton</v>
          </cell>
          <cell r="DY10" t="str">
            <v>Abbeville, Cherokee, Greenville, Greenwood, McCormick, Newberry, Pickens, Saluda, Spartanburg, Union</v>
          </cell>
          <cell r="DZ10" t="str">
            <v>Abbeville, Cherokee, Greenville, Greenwood, McCormick, Newberry, Pickens, Saluda, Spartanburg, Union</v>
          </cell>
          <cell r="EA10" t="str">
            <v>Abbeville, Cherokee, Greenville, Greenwood, McCormick, Newberry, Pickens, Saluda, Spartanburg, Union</v>
          </cell>
          <cell r="EB10" t="str">
            <v>Cherokee, Greenville, Pickens, Saluda, Spartanburg, Union</v>
          </cell>
          <cell r="EC10" t="str">
            <v>Abbeville, Greenwood, McCormick, Newberry</v>
          </cell>
          <cell r="ED10" t="str">
            <v>Greenwood, Pickens</v>
          </cell>
          <cell r="EE10" t="str">
            <v>Greenville, Laurens, Richland, Spartanburg, Union</v>
          </cell>
          <cell r="EF10" t="str">
            <v>Greenville, Laurens, Richland, Spartanburg, Union</v>
          </cell>
          <cell r="EG10" t="str">
            <v>Abbeville, Cherokee, Greenville, Laurens, McCormick, Newberry, Richland, Saluda, Spartanburg, Union</v>
          </cell>
          <cell r="EH10" t="str">
            <v>Abbeville, Cherokee, Greenville, Laurens, McCormick, Newberry, Richland, Saluda, Spartanburg, Union</v>
          </cell>
          <cell r="EI10" t="str">
            <v>Bexar, Dallas, Denton, El Paso, Fort Bend, Galveston, Harris, Jefferson, Johnson, Montgomery, Tarrant</v>
          </cell>
          <cell r="EJ10" t="str">
            <v>Bexar, Dallas, Denton, El Paso, Harris, Jefferson</v>
          </cell>
          <cell r="EK10" t="str">
            <v>Bexar, Dallas, Denton, Fort Bend, Galveston, Harris, Jefferson, Johnson, Montgomery, Tarrant</v>
          </cell>
          <cell r="EL10" t="str">
            <v>Bexar, Dallas, Denton, El Paso, Fort Bend, Galveston, Harris, Jefferson, Johnson, Montgomery, Tarrant</v>
          </cell>
          <cell r="EM10" t="str">
            <v>Bexar, Dallas, Denton, El Paso, Fort Bend, Galveston, Harris, Jefferson, Johnson, Montgomery, Tarrant</v>
          </cell>
          <cell r="EN10" t="str">
            <v>Bexar, Dallas, Denton, El Paso, Fort Bend, Galveston, Harris, Jefferson, Johnson, Montgomery, Tarrant</v>
          </cell>
          <cell r="EO10" t="str">
            <v>El Paso</v>
          </cell>
          <cell r="EP10" t="str">
            <v>Consolidating with Access Plan H1264007000</v>
          </cell>
          <cell r="EQ10" t="str">
            <v>Bexar, Harris</v>
          </cell>
          <cell r="ER10" t="str">
            <v>Fort Bend, Galveston, Johnson, Montgomery, Tarrant</v>
          </cell>
          <cell r="ES10" t="str">
            <v>Bexar, El Paso, Harris, Jefferson</v>
          </cell>
          <cell r="ET10" t="str">
            <v>Bexar, Dallas, Denton, El Paso, Fort Bend, Galveston, Harris, Jefferson, Johnson, Montgomery</v>
          </cell>
          <cell r="EU10" t="str">
            <v>Dallas, Denton, Fort Bend, Galveston, Johnson, Montgomery, Tarrant</v>
          </cell>
          <cell r="EV10" t="str">
            <v>Dallas, Denton, Fort Bend, Galveston, Johnson, Montgomery, Tarrant</v>
          </cell>
          <cell r="EW10" t="str">
            <v>Denton, El Paso, Fort Bend, Harris</v>
          </cell>
          <cell r="EX10" t="str">
            <v>Bexar, Dallas, Denton, El Paso, Fort Bend, Harris</v>
          </cell>
          <cell r="EY10" t="str">
            <v>Acadia, Ascension, East Baton Rouge, East Feliciana, Grant, Iberville, Jefferson, Jefferson Davis, Lafayette, Livingston, Orleans, Plaquemines, Pointe Coupee, Rapides, St. Bernard, St. Charles, St. Helena, St. James, St. John the Baptist, St. Landry, St. Martin, St. Tammany, Washington, West Baton Rouge, West Feliciana</v>
          </cell>
          <cell r="EZ10" t="str">
            <v>Acadia, Ascension, East Baton Rouge, East Feliciana, Grant, Iberville, Jefferson, Jefferson Davis, Lafayette, Livingston, Orleans, Plaquemines, Pointe Coupee, Rapides, St. Bernard, St. Charles, St. Helena, St. James, St. John the Baptist, St. Landry, St. Martin, St. Tammany, Washington, West Baton Rouge, West Feliciana</v>
          </cell>
          <cell r="FA10" t="str">
            <v>Acadia, Ascension, East Baton Rouge, East Feliciana, Grant, Iberville, Jefferson, Jefferson Davis, Lafayette, Livingston, Orleans, Plaquemines, Pointe Coupee, Rapides, St. Bernard, St. Charles, St. Helena, St. James, St. John the Baptist, St. Landry, St. Martin, St. Tammany, Washington, West Baton Rouge, West Feliciana</v>
          </cell>
          <cell r="FB10" t="str">
            <v>Acadia, Ascension, East Baton Rouge, East Feliciana, Grant, Iberville, Jefferson, Jefferson Davis, Lafayette, Livingston, Orleans, Plaquemines, Pointe Coupee, Rapides, St. Bernard, St. Charles, St. Helena, St. James, St. John the Baptist, St. Landry, St. Martin, St. Tammany, Washington, West Baton Rouge, West Feliciana</v>
          </cell>
          <cell r="FC10" t="str">
            <v>Acadia, Ascension, East Baton Rouge, East Feliciana, Grant, Iberville, Jefferson, Lafayette, Livingston, Orleans, Plaquemines, Pointe Coupee, Rapides, St. Bernard, St. Charles, St. Helena, St. James, St. John the Baptist, St. Landry, St. Martin, St. Tammany, Washington, West Baton Rouge, West Feliciana</v>
          </cell>
          <cell r="FD10" t="str">
            <v>Acadia, Ascension, East Baton Rouge, East Feliciana, Grant, Iberville, Jefferson, Lafayette, Livingston, Orleans, Plaquemines, Pointe Coupee, Rapides, St. Bernard, St. Charles, St. Helena, St. James, St. John the Baptist, St. Landry, St. Martin, St. Tammany, Washington, West Baton Rouge, West Feliciana</v>
          </cell>
          <cell r="FE10" t="str">
            <v>Hawaii, Honolulu, Kauai, Maui</v>
          </cell>
          <cell r="FF10" t="str">
            <v>Hawaii, Honolulu, Kauai, Maui</v>
          </cell>
          <cell r="FG10" t="str">
            <v>Los Angeles</v>
          </cell>
          <cell r="FH10" t="str">
            <v>Los Angeles</v>
          </cell>
          <cell r="FI10" t="str">
            <v>Orange, Riverside, San
Bernardino</v>
          </cell>
          <cell r="FJ10" t="str">
            <v>Orange, Riverside, San Bernardino</v>
          </cell>
          <cell r="FK10" t="str">
            <v>Los Angeles, Orange</v>
          </cell>
          <cell r="FL10" t="str">
            <v>Los Angeles, Orange</v>
          </cell>
          <cell r="FM10" t="str">
            <v>Riverside, San Bernardino</v>
          </cell>
          <cell r="FN10" t="str">
            <v>Riverside, San Bernardino</v>
          </cell>
          <cell r="FO10" t="str">
            <v>Los Angeles</v>
          </cell>
          <cell r="FP10" t="str">
            <v>Los Angeles</v>
          </cell>
          <cell r="FQ10" t="str">
            <v>Adams, Attala, Bolivar, Carroll, Claiborne, Clarke, Coahoma, Copiah, DeSoto, Grenada, Hinds, Holmes, Humphreys, Issaquena, Jefferson, Jefferson Davis, Kemper, Lafayette, Lauderdale, Lawrence, Leake, Lincoln, Madison, Marshall, Neshoba, Newton, Panola, Pike, Quitman, Rankin, Scott, Sharkey, Simpson, Smith, Sunflower, Tallahatchie, Tate, Tunica, Walthall, Warren, Washington, Yazoo</v>
          </cell>
          <cell r="FR10" t="str">
            <v>Adams, Attala, Bolivar, Carroll, Claiborne, Clarke, Coahoma, Copiah, Covington, DeSoto, Forrest, Grenada, Hinds, Holmes, Humphreys, Issaquena, Jasper, Jefferson, Jefferson Davis, Jones, Kemper, Lafayette, Lamar, Lauderdale, Lawrence, Leake, Lincoln, Madison, Marion, Marshall, Neshoba, Newton, Panola, Pike, Quitman, Rankin, Scott, Sharkey, Simpson, Smith, Sunflower, Tallahatchie, Tate, Tunica, Walthall, Warren, Washington, Wayne, Yazoo</v>
          </cell>
          <cell r="FS10" t="str">
            <v>Arkansas, Ashley, Baxter, Bradley, Calhoun, Carroll, Chicot, Clark, Clay, Cleburne, Cleveland, Conway, Craighead, Crittenden, Cross, Dallas, Desha, Fulton, Garland, Grant, Greene, Hot Spring, Independence, Izard, Jackson, Lawrence, Lee, Lincoln, Lonoke, Marion, Mississippi, Monroe, Montgomery, Nevada, Newton, Ouachita, Perry, Phillips, Pike, Poinsett, Prairie, Pulaski, Randolph, Saline, Searcy, Sharp, St. Francis, Stone, Union, Van Buren, White, Woodruff, Yell</v>
          </cell>
          <cell r="FT10" t="str">
            <v>Arkansas, Ashley, Baxter, Bradley, Calhoun, Carroll, Chicot, Clark, Clay, Cleburne, Cleveland, Conway, Craighead, Crittenden, Cross, Dallas, Desha, Fulton, Garland, Grant, Greene, Hot Spring, Independence, Izard, Jackson, Lawrence, Lee, Lincoln, Lonoke, Marion, Mississippi, Monroe, Montgomery, Nevada, Newton, Ouachita, Perry, Phillips, Pike, Poinsett, Prairie, Pulaski, Randolph, Saline, Searcy, Sharp, St. Francis, Stone, Union, Van Buren, White, Woodruff, Yell</v>
          </cell>
          <cell r="FU10" t="str">
            <v>Adams, Attala, Bolivar, Carroll, Claiborne, Clarke, Coahoma, Copiah, Covington, DeSoto, Forrest, Grenada, Hinds, Holmes, Humphreys, Issaquena, Jasper, Jefferson, Jefferson Davis, Jones, Kemper, Lafayette, Lamar, Lauderdale, Lawrence, Leake, Lincoln, Madison, Marion, Marshall, Neshoba, Newton, Panola, Pike, Quitman, Rankin, Scott, Sharkey, Simpson, Smith, Sunflower, Tallahatchie, Tate, Tunica, Walthall, Warren, Washington, Wayne, Yazoo</v>
          </cell>
          <cell r="FV10" t="str">
            <v>Adams, Attala, Bolivar, Carroll, Claiborne, Clarke, Coahoma, Copiah, Covington, DeSoto, Forrest, Grenada, Hinds, Holmes, Humphreys, Issaquena, Jasper, Jefferson, Jefferson Davis, Jones, Kemper, Lafayette, Lamar, Lauderdale, Lawrence, Leake, Lincoln, Madison, Marion, Marshall, Neshoba, Newton, Panola, Pike, Quitman, Rankin, Scott, Sharkey, Simpson, Smith, Sunflower, Tallahatchie, Tate, Tunica, Walthall, Warren, Washington, Wayne, Yazoo</v>
          </cell>
          <cell r="FW10" t="str">
            <v>Abbeville, Cherokee, Greenville, Greenwood, McCormick, Newberry, Pickens, Saluda, Spartanburg, Union</v>
          </cell>
          <cell r="FX10" t="str">
            <v>Abbeville, Cherokee, Greenville, Greenwood, McCormick, Newberry, Pickens, Saluda, Spartanburg, Union</v>
          </cell>
          <cell r="FY10" t="str">
            <v>Anderson, Bedford, Benton, Bledsoe, Blount, Bradley, Campbell, Cannon, Carroll, Carter, Cheatham, Chester, Claiborne, Cocke, Coffee, Crockett, Davidson, Decatur, Dyer, Fayette, Franklin, Giles, Grainger, Greene, Grundy, Hamblen, Hamilton, Hancock, Hardeman, Hardin, Hawkins, Haywood, Henderson, Henry, Hickman, Houston, Humphreys, Jefferson, Johnson, Knox, Lake, Lauderdale, Lawrence, Lewis, Loudon, Macon, Madison, Marion, Marshall, Maury, McMinn, McNairy, Meigs, Monroe, Montgomery, Moore, Morgan, Obion, Perry, Polk, Rhea, Roane, Robertson, Rutherford, Scott, Sequatchie, Sevier, Shelby, Stewart, Sullivan, Sumner, Tipton, Trousdale, Unicoi, Union, Washington, Wayne, Weakley, Williamson, Wilson</v>
          </cell>
          <cell r="FZ10" t="str">
            <v>Anderson, Bedford, Benton, Bledsoe, Blount, Bradley, Campbell, Cannon, Carroll, Carter, Cheatham, Chester, Claiborne, Cocke, Coffee, Crockett, Davidson, Decatur, Dyer, Fayette, Franklin, Giles, Grainger, Greene, Grundy, Hamblen, Hamilton, Hancock, Hardeman, Hardin, Hawkins, Haywood, Henderson, Henry, Hickman, Houston, Humphreys, Jefferson, Johnson, Knox, Lake, Lauderdale, Lawrence, Lewis, Loudon, Macon, Madison, Marion, Marshall, Maury, McMinn, McNairy, Meigs, Monroe, Montgomery, Moore, Morgan, Obion, Perry, Polk, Rhea, Roane, Robertson, Rutherford, Scott, Sequatchie, Sevier, Shelby, Stewart, Sullivan, Sumner, Tipton, Trousdale, Unicoi, Union, Washington, Wayne, Weakley, Williamson, Wilson</v>
          </cell>
          <cell r="GA10" t="str">
            <v>Anderson, Bledsoe, Blount, Bradley, Campbell, Carter, Claiborne, Cocke, Crockett, Dyer, Fayette, Grainger, Greene, Grundy, Hamblen, Hamilton, Hancock, Hardeman, Hawkins, Haywood, Jefferson, Johnson, Knox, Lake, Loudon, Marion, McMinn, McNairy, Meigs, Monroe, Morgan, Obion, Polk, Rhea, Roane, Scott, Sequatchie, Sevier, Sullivan, Unicoi, Union, Washington, Weakley</v>
          </cell>
          <cell r="GB10" t="str">
            <v>Anderson, Bledsoe, Blount, Bradley, Campbell, Carter, Claiborne, Cocke, Crockett, Dyer, Fayette, Grainger, Greene, Grundy, Hamblen, Hamilton, Hancock, Hardeman, Hawkins, Haywood, Jefferson, Johnson, Knox, Lake, Loudon, Marion, McMinn, McNairy, Meigs, Monroe, Morgan, Obion, Polk, Rhea, Roane, Scott, Sequatchie, Sevier, Sullivan, Unicoi, Union, Washington, Weakley</v>
          </cell>
          <cell r="GC10" t="str">
            <v xml:space="preserve">Arkansas, Ashley, Baxter, Bradley, Calhoun, Carroll, Chicot, Clark, Clay, Cleburne, Cleveland, Conway, Craighead, Crittenden, Cross, Dallas, Desha, Fulton, Garland, Grant, Greene, Hot Spring, Independence, Izard, Jackson, Lawrence, Lee, Lincoln, Lonoke, Marion, Mississippi, Monroe, Montgomery, Nevada, Newton, Ouachita, Perry, Phillips, Pike, Poinsett, Prairie, Pulaski, Randolph, Saline, Searcy, Sharp, St. Francis, Stone, Union, Van Buren, White, Woodruff, Yell </v>
          </cell>
          <cell r="GD10" t="str">
            <v xml:space="preserve">Arkansas, Ashley, Baxter, Bradley, Calhoun, Carroll, Chicot, Clark, Clay, Cleburne, Cleveland, Conway, Craighead, Crittenden, Cross, Dallas, Desha, Fulton, Garland, Grant, Greene, Hot Spring, Independence, Izard, Jackson, Lawrence, Lee, Lincoln, Lonoke, Marion, Mississippi, Monroe, Montgomery, Nevada, Newton, Ouachita, Perry, Phillips, Pike, Poinsett, Prairie, Pulaski, Randolph, Saline, Searcy, Sharp, St. Francis, Stone, Union, Van Buren, White, Woodruff, Yell </v>
          </cell>
          <cell r="GE10" t="str">
            <v>Arkansas, Ashley, Baxter, Bradley, Calhoun, Carroll, Chicot, Clark, Clay, Cleburne, Cleveland, Conway, Craighead, Crittenden, Cross, Dallas, Desha, Fulton, Garland, Grant, Greene, Hot Spring, Independence, Izard, Jackson, Lawrence, Lee, Lincoln, Lonoke, Marion, Mississippi, Monroe, Montgomery, Nevada, Newton, Ouachita, Perry, Phillips, Pike, Poinsett, Prairie, Pulaski, Randolph, Saline, Searcy, Sharp, St. Francis, Stone, Union, Van Buren, White, Woodruff, Yell</v>
          </cell>
          <cell r="GF10" t="str">
            <v>Arkansas, Ashley, Baxter, Bradley, Calhoun, Carroll, Chicot, Clark, Clay, Cleburne, Cleveland, Conway, Craighead, Crittenden, Cross, Dallas, Desha, Fulton, Garland, Grant, Greene, Hot Spring, Independence, Izard, Jackson, Lawrence, Lee, Lincoln, Lonoke, Marion, Mississippi, Monroe, Montgomery, Nevada, Newton, Ouachita, Perry, Phillips, Pike, Poinsett, Prairie, Pulaski, Randolph, Saline, Searcy, Sharp, St. Francis, Stone, Union, Van Buren, White, Woodruff, Yell</v>
          </cell>
          <cell r="GG10" t="str">
            <v>Adams, Attala, Bolivar, Carroll, Claiborne, Coahoma, Copiah, DeSoto, Grenada, Hinds, Holmes, Humphreys, Issaquena, Jefferson, Jefferson Davis, Lafayette, Lauderdale, Lawrence, Leake, Lincoln, Madison, Marshall, Panola, Pike, Quitman, Rankin, Scott, Sharkey, Simpson, Smith, Sunflower, Tallahatchie, Tate, Tunica, Walthall, Warren, Washington, Yazoo</v>
          </cell>
          <cell r="GH10" t="str">
            <v>Adams, Attala, Bolivar, Carroll, Claiborne, Clarke, Coahoma, Copiah, Covington, DeSoto, Forrest, Grenada, Hinds, Holmes, Humphreys, Issaquena, Jasper, Jefferson, Jefferson Davis, Jones, Kemper, Lafayette, Lamar, Lauderdale, Lawrence, Leake, Lincoln, Madison, Marion, Marshall, Neshoba, Newton, Panola, Pike, Quitman, Rankin, Scott, Sharkey, Simpson, Smith, Sunflower, Tallahatchie, Tate, Tunica, Walthall, Warren, Washington, Wayne, Yazoo</v>
          </cell>
          <cell r="GI10" t="str">
            <v>Anderson, Bedford, Benton, Bledsoe, Blount, Bradley, Campbell, Cannon, Carroll, Carter, Cheatham, Chester, Claiborne, Clay, Cocke, Coffee, Crockett, Cumberland, Davidson, Decatur, DeKalb, Dyer, Fayette, Fentress, Franklin, Giles, Grainger, Greene, Grundy, Hamblen, Hamilton, Hancock, Hardeman, Hardin, Hawkins, Haywood, Henderson, Henry, Hickman, Houston, Humphreys, Jackson, Jefferson, Johnson, Knox, Lake, Lauderdale, Lawrence, Lewis, Loudon, Macon, Madison, Marion, Marshall, Maury, McMinn, McNairy, Meigs, Monroe, Montgomery, Moore, Morgan, Obion, Overton, Perry, Pickett, Polk, Rhea, Roane, Robertson, Rutherford, Scott, Sequatchie, Sevier, Shelby, Smith, Stewart, Sullivan, Sumner, Tipton, Trousdale, Unicoi, Union, Van Buren, Warren, Washington, Wayne, Weakley, White, Williamson, Wilson</v>
          </cell>
          <cell r="GJ10" t="str">
            <v>Anderson, Bedford, Benton, Bledsoe, Blount, Bradley, Campbell, Cannon, Carroll, Carter, Cheatham, Chester, Claiborne, Clay, Cocke, Coffee, Crockett, Cumberland, Davidson, Decatur, DeKalb, Dyer, Fayette, Fentress, Franklin, Giles, Grainger, Greene, Grundy, Hamblen, Hamilton, Hancock, Hardeman, Hardin, Hawkins, Haywood, Henderson, Henry, Hickman, Houston, Humphreys, Jackson, Jefferson, Johnson, Knox, Lake, Lauderdale, Lawrence, Lewis, Loudon, Macon, Madison, Marion, Marshall, Maury, McMinn, McNairy, Meigs, Monroe, Montgomery, Moore, Morgan, Obion, Overton, Perry, Pickett, Polk, Rhea, Roane, Robertson, Rutherford, Scott, Sequatchie, Sevier, Shelby, Smith, Stewart, Sullivan, Sumner, Tipton, Trousdale, Unicoi, Union, Van Buren, Warren, Washington, Wayne, Weakley, White, Williamson, Wilson</v>
          </cell>
          <cell r="GK10" t="str">
            <v>Adams, Attala, Bolivar, Carroll, Claiborne, Clarke, Coahoma, Copiah, Covington, Desoto, Forrest, Grenada, Hinds, Holmes, Humphreys, Issaquena, Jasper, Jefferson, Jefferson Davis, Jones, Kemper, Lafayette, Lamar, Lauderdale, Lawrence, Leake, Lincoln, Madison, Marion, Marshall, Neshoba, Newton, Panola, Pike, Quitman, Rankin, Scott, Sharkey, Simpson, Smith, Sunflower, Tallahatchie, Tate, Tunica, Walthall, Warren, Washington, Wayne, Yazoo</v>
          </cell>
          <cell r="GL10" t="str">
            <v>Adams, Attala, Bolivar, Carroll, Claiborne, Clarke, Coahoma, Copiah, Covington, Desoto, Forrest, Grenada, Hinds, Holmes, Humphreys, Issaquena, Jasper, Jefferson, Jefferson Davis, Jones, Kemper, Lafayette, Lamar, Lauderdale, Lawrence, Leake, Lincoln, Madison, Marion, Marshall, Neshoba, Newton, Panola, Pike, Quitman, Rankin, Scott, Sharkey, Simpson, Smith, Sunflower, Tallahatchie, Tate, Tunica, Walthall, Warren, Washington, Wayne, Yazoo</v>
          </cell>
          <cell r="GM10" t="str">
            <v>Anderson, Bedford, Blount, Cannon, Carroll, Cheatham, Chester, Claiborne, Cocke, Coffee, Crockett, Davidson, Dyer, Fayette, Grainger, Hamblen, Hamilton, Hardeman, Hardin, Haywood, Henderson, Henry, Knox, Lauderdale, Lewis, Macon, Madison, Marshall, Maury, Montgomery, Morgan, Robertson, Rutherford, Sevier, Shelby, Stewart, Sumner, Tipton, Trousdale, Wayne, Williamson, Wilson</v>
          </cell>
          <cell r="GN10" t="str">
            <v>Anderson, Bedford, Blount, Cannon, Carroll, Cheatham, Chester, Claiborne, Cocke, Coffee, Crockett, Davidson, Dyer, Fayette, Grainger, Hamblen, Hamilton, Hardeman, Hardin, Haywood, Henderson, Henry, Knox, Lauderdale, Lewis, Macon, Madison, Marshall, Maury, Montgomery, Morgan, Robertson, Rutherford, Sevier, Shelby, Stewart, Sumner, Tipton, Trousdale, Wayne, Williamson, Wilson</v>
          </cell>
          <cell r="GO10" t="str">
            <v>Clarke, Covington, Forrest, Jasper, Jones, Kemper, Lamar, Marion, Neshoba, Newton, Wayne</v>
          </cell>
          <cell r="GP10" t="str">
            <v>Consolidating with Access Plan H1416034000</v>
          </cell>
          <cell r="GQ10" t="str">
            <v>Arkansas, Ashley, Baxter, Bradley, Calhoun, Carroll, Chicot, Clark, Clay, Cleburne, Cleveland, Conway, Craighead, Crittenden, Cross, Dallas, Desha, Fulton, Garland, Grant, Greene, Hot Spring, Independence, Izard, Jackson, Lawrence, Lee, Lincoln, Lonoke, Marion, Mississippi, Monroe, Montgomery, Nevada, Newton, Ouachita, Perry, Phillips, Pike, Poinsett, Prairie, Pulaski, Randolph, Saline, Searcy, Sharp, St. Francis, Stone, Union, Van Buren, White, Woodruff, Yell</v>
          </cell>
          <cell r="GR10" t="str">
            <v>Arkansas, Ashley, Baxter, Bradley, Calhoun, Carroll, Chicot, Clark, Clay, Cleburne, Cleveland, Conway, Craighead, Crittenden, Cross, Dallas, Desha, Fulton, Garland, Grant, Greene, Hot Spring, Independence, Izard, Jackson, Lawrence, Lee, Lincoln, Lonoke, Marion, Mississippi, Monroe, Montgomery, Nevada, Newton, Ouachita, Perry, Phillips, Pike, Poinsett, Prairie, Pulaski, Randolph, Saline, Searcy, Sharp, St. Francis, Stone, Union, Van Buren, White, Woodruff, Yell</v>
          </cell>
          <cell r="GS10" t="str">
            <v>Anderson, Bedford, Blount, Cannon, Carroll, Cheatham, Chester, Claiborne, Cocke, Coffee, Crockett, Davidson, Dyer, Fayette, Grainger, Hamblen, Hamilton, Hardeman, Hardin, Haywood, Henderson, Henry, Knox, Lauderdale, Lewis, Macon, Madison, Marshall, Maury, Montgomery, Morgan, Robertson, Rutherford, Sevier, Shelby, Stewart, Sumner, Tipton, Trousdale, Wayne, Williamson, Wilson</v>
          </cell>
          <cell r="GT10" t="str">
            <v>Anderson, Bedford, Benton, Blount, Cannon, Carroll, Cheatham, Chester, Claiborne, Cocke, Coffee, Crockett, Davidson, Decatur, Dyer, Fayette, Franklin, Giles, Grainger, Hamblen, Hamilton, Hardeman, Hardin, Haywood, Henderson, Henry, Hickman, Houston, Humphreys, Knox, Lauderdale, Lawrence, Lewis, Macon, Madison, Marshall, Maury, Montgomery, Moore, Morgan, Perry, Robertson, Rutherford, Sevier, Shelby, Stewart, Sumner, Tipton, Trousdale, Wayne, Williamson, Wilson</v>
          </cell>
          <cell r="GU10" t="str">
            <v>Arkansas, Ashley, Baxter, Bradley, Calhoun, Carroll, Chicot, Clark, Clay, Cleburne, Cleveland, Conway, Craighead, Crittenden, Cross, Dallas, Desha, Fulton, Garland, Grant, Greene, Hot Spring, Independence, Izard, Jackson, Lawrence, Lee, Lincoln, Lonoke, Marion, Mississippi, Monroe, Montgomery, Nevada, Newton, Ouachita, Perry, Phillips, Pike, Poinsett, Prairie, Pulaski, Randolph, Saline, Searcy, Sharp, St. Francis, Stone, Union, Van Buren, White, Woodruff, Yell</v>
          </cell>
          <cell r="GV10" t="str">
            <v>Arkansas, Ashley, Baxter, Bradley, Calhoun, Carroll, Chicot, Clark, Clay, Cleburne, Cleveland, Conway, Craighead, Crittenden, Cross, Dallas, Desha, Fulton, Garland, Grant, Greene, Hot Spring, Independence, Izard, Jackson, Lawrence, Lee, Lincoln, Lonoke, Marion, Mississippi, Monroe, Montgomery, Nevada, Newton, Ouachita, Perry, Phillips, Pike, Poinsett, Prairie, Pulaski, Randolph, Saline, Searcy, Sharp, St. Francis, Stone, Union, Van Buren, White, Woodruff, Yell</v>
          </cell>
          <cell r="GW10" t="str">
            <v>Adams, Attala, Bolivar, Carroll, Claiborne, Clarke, Coahoma, Copiah, Covington, DeSoto, Forrest, Grenada, Hinds, Holmes, Humphreys, Issaquena, Jasper, Jefferson, Jefferson Davis, Jones, Kemper, Lafayette, Lamar, Lauderdale, Lawrence, Leake, Lincoln, Madison, Marion, Marshall, Neshoba, Newton, Panola, Pike, Quitman, Rankin, Scott, Sharkey, Simpson, Smith, Sunflower, Tallahatchie, Tate, Tunica, Walthall, Warren, Washington, Wayne, Yazoo</v>
          </cell>
          <cell r="GX10" t="str">
            <v>Adams, Attala, Bolivar, Carroll, Claiborne, Clarke, Coahoma, Copiah, Covington, DeSoto, Forrest, Grenada, Hinds, Holmes, Humphreys, Issaquena, Jasper, Jefferson, Jefferson Davis, Jones, Kemper, Lafayette, Lamar, Lauderdale, Lawrence, Leake, Lincoln, Madison, Marion, Marshall, Neshoba, Newton, Panola, Pike, Quitman, Rankin, Scott, Sharkey, Simpson, Smith, Sunflower, Tallahatchie, Tate, Tunica, Walthall, Warren, Washington, Wayne, Yazoo</v>
          </cell>
          <cell r="GY10" t="str">
            <v>Davidson, Hamilton, Knox, Shelby</v>
          </cell>
          <cell r="GZ10" t="str">
            <v>Durham, Orange</v>
          </cell>
          <cell r="HA10" t="str">
            <v>Henderson, Madison, McDowell, Polk, Transylvania</v>
          </cell>
          <cell r="HB10" t="str">
            <v>Buncombe</v>
          </cell>
          <cell r="HC10" t="str">
            <v>Durham, Orange, Henderson, Madison, McDowell, Polk, Transylvania, Buncombe</v>
          </cell>
          <cell r="HD10" t="str">
            <v>Maricopa, Pima</v>
          </cell>
          <cell r="HE10" t="str">
            <v>Maricopa, Pima</v>
          </cell>
        </row>
        <row r="11">
          <cell r="A11" t="str">
            <v>x</v>
          </cell>
          <cell r="B11">
            <v>10</v>
          </cell>
          <cell r="C11"/>
          <cell r="D11" t="str">
            <v>H</v>
          </cell>
          <cell r="E11" t="str">
            <v>County additions</v>
          </cell>
          <cell r="F11"/>
          <cell r="G11"/>
          <cell r="H11"/>
          <cell r="I11"/>
          <cell r="J11" t="str">
            <v>Fairfield, Litchfield, Middlesex, New London</v>
          </cell>
          <cell r="K11"/>
          <cell r="L11"/>
          <cell r="M11"/>
          <cell r="N11"/>
          <cell r="O11" t="str">
            <v>Bergen, Morris</v>
          </cell>
          <cell r="P11"/>
          <cell r="Q11" t="str">
            <v>Somerset, Union</v>
          </cell>
          <cell r="R11"/>
          <cell r="S11"/>
          <cell r="T11"/>
          <cell r="U11"/>
          <cell r="V11"/>
          <cell r="W11"/>
          <cell r="X11"/>
          <cell r="Y11"/>
          <cell r="Z11"/>
          <cell r="AA11"/>
          <cell r="AB11"/>
          <cell r="AC11"/>
          <cell r="AD11"/>
          <cell r="AE11"/>
          <cell r="AF11"/>
          <cell r="AG11"/>
          <cell r="AH11"/>
          <cell r="AI11"/>
          <cell r="AJ11"/>
          <cell r="AK11"/>
          <cell r="AL11"/>
          <cell r="AM11"/>
          <cell r="AN11"/>
          <cell r="AO11"/>
          <cell r="AP11"/>
          <cell r="AQ11"/>
          <cell r="AR11"/>
          <cell r="AS11" t="str">
            <v>2017 Plan H1032179 segemented</v>
          </cell>
          <cell r="AT11" t="str">
            <v>2017 Plan H1032179 segemented</v>
          </cell>
          <cell r="AU11"/>
          <cell r="AV11" t="str">
            <v>2017 Plan H1032180 segemented</v>
          </cell>
          <cell r="AW11" t="str">
            <v>2017 Plan H1032180 segemented</v>
          </cell>
          <cell r="AX11"/>
          <cell r="AY11"/>
          <cell r="AZ11"/>
          <cell r="BA11"/>
          <cell r="BB11"/>
          <cell r="BC11"/>
          <cell r="BD11"/>
          <cell r="BE11"/>
          <cell r="BF11"/>
          <cell r="BG11"/>
          <cell r="BH11"/>
          <cell r="BI11"/>
          <cell r="BJ11"/>
          <cell r="BK11"/>
          <cell r="BL11"/>
          <cell r="BM11"/>
          <cell r="BN11"/>
          <cell r="BO11"/>
          <cell r="BP11"/>
          <cell r="BQ11"/>
          <cell r="BR11"/>
          <cell r="BS11"/>
          <cell r="BT11"/>
          <cell r="BU11"/>
          <cell r="BV11"/>
          <cell r="BW11"/>
          <cell r="BX11"/>
          <cell r="BY11"/>
          <cell r="BZ11"/>
          <cell r="CA11"/>
          <cell r="CB11"/>
          <cell r="CC11"/>
          <cell r="CD11"/>
          <cell r="CE11"/>
          <cell r="CF11"/>
          <cell r="CG11"/>
          <cell r="CH11"/>
          <cell r="CI11"/>
          <cell r="CJ11"/>
          <cell r="CK11"/>
          <cell r="CL11"/>
          <cell r="CM11" t="str">
            <v>Douglas, Madison, Monroe, St. Clair</v>
          </cell>
          <cell r="CN11"/>
          <cell r="CO11"/>
          <cell r="CP11"/>
          <cell r="CQ11"/>
          <cell r="CR11"/>
          <cell r="CS11"/>
          <cell r="CT11"/>
          <cell r="CU11"/>
          <cell r="CV11"/>
          <cell r="CW11" t="str">
            <v>2017 Plan H3361099 segemented</v>
          </cell>
          <cell r="CX11" t="str">
            <v>2017 Plan H3361099 segemented</v>
          </cell>
          <cell r="CY11"/>
          <cell r="CZ11" t="str">
            <v>2017 Plan H3361106 segemented</v>
          </cell>
          <cell r="DA11" t="str">
            <v>2017 Plan H3361106 segemented</v>
          </cell>
          <cell r="DB11"/>
          <cell r="DC11"/>
          <cell r="DD11"/>
          <cell r="DE11"/>
          <cell r="DF11"/>
          <cell r="DG11"/>
          <cell r="DH11"/>
          <cell r="DI11"/>
          <cell r="DJ11"/>
          <cell r="DK11"/>
          <cell r="DL11"/>
          <cell r="DM11"/>
          <cell r="DN11"/>
          <cell r="DO11"/>
          <cell r="DP11"/>
          <cell r="DQ11"/>
          <cell r="DR11"/>
          <cell r="DS11"/>
          <cell r="DT11"/>
          <cell r="DU11" t="str">
            <v xml:space="preserve">Allen, Anderson, Calloway, Daviess, Edmondson, Franklin, Graves, Hardin, Harrison, Hart, Madison, Marshall, McCracken, Simpson, Warren, Woodford
</v>
          </cell>
          <cell r="DV11"/>
          <cell r="DW11" t="str">
            <v xml:space="preserve">Allen, Anderson, Calloway, Daviess, Edmondson, Franklin, Graves, Hardin, Harrison, Hart, Madison, Marshall, McCracken, Simpson, Warren, Woodford
</v>
          </cell>
          <cell r="DX11"/>
          <cell r="DY11"/>
          <cell r="DZ11"/>
          <cell r="EA11"/>
          <cell r="EB11" t="str">
            <v>2017 Plan H1416037 segemented</v>
          </cell>
          <cell r="EC11" t="str">
            <v>2017 Plan H1416037 segemented</v>
          </cell>
          <cell r="ED11"/>
          <cell r="EE11"/>
          <cell r="EF11"/>
          <cell r="EG11"/>
          <cell r="EH11"/>
          <cell r="EI11"/>
          <cell r="EJ11" t="str">
            <v>2017 Plan H1264004 segemented</v>
          </cell>
          <cell r="EK11"/>
          <cell r="EL11" t="str">
            <v>El Paso</v>
          </cell>
          <cell r="EM11"/>
          <cell r="EN11"/>
          <cell r="EO11"/>
          <cell r="EP11"/>
          <cell r="EQ11"/>
          <cell r="ER11" t="str">
            <v>Fort Bend, Galveston, Johnson, Montgomery, Tarrant - 2017 Plan H1264019 segemented</v>
          </cell>
          <cell r="ES11"/>
          <cell r="ET11" t="str">
            <v>Dallas, Denton, Fort Bend, Galveston, Johnson, Montgomery</v>
          </cell>
          <cell r="EU11"/>
          <cell r="EV11"/>
          <cell r="EW11"/>
          <cell r="EX11" t="str">
            <v>Bexar, Dallas</v>
          </cell>
          <cell r="EY11"/>
          <cell r="EZ11"/>
          <cell r="FA11"/>
          <cell r="FB11"/>
          <cell r="FC11"/>
          <cell r="FD11"/>
          <cell r="FE11"/>
          <cell r="FF11"/>
          <cell r="FG11"/>
          <cell r="FH11"/>
          <cell r="FI11"/>
          <cell r="FJ11"/>
          <cell r="FK11"/>
          <cell r="FL11"/>
          <cell r="FM11"/>
          <cell r="FN11"/>
          <cell r="FO11"/>
          <cell r="FP11"/>
          <cell r="FQ11"/>
          <cell r="FR11" t="str">
            <v>Covington, Forrest, Jasper, Jones, Lamar, Marion, Wayne</v>
          </cell>
          <cell r="FS11"/>
          <cell r="FT11"/>
          <cell r="FU11"/>
          <cell r="FV11"/>
          <cell r="FW11"/>
          <cell r="FX11"/>
          <cell r="FY11"/>
          <cell r="FZ11"/>
          <cell r="GA11"/>
          <cell r="GB11"/>
          <cell r="GC11"/>
          <cell r="GD11"/>
          <cell r="GE11"/>
          <cell r="GF11"/>
          <cell r="GG11"/>
          <cell r="GH11" t="str">
            <v>Clarke, Covington, Forrest, Jasper, Jones, Kemper, Lamar, Marion, Neshoba, Newton, Wayne</v>
          </cell>
          <cell r="GI11"/>
          <cell r="GJ11"/>
          <cell r="GK11"/>
          <cell r="GL11"/>
          <cell r="GM11"/>
          <cell r="GN11"/>
          <cell r="GO11"/>
          <cell r="GP11"/>
          <cell r="GQ11"/>
          <cell r="GR11"/>
          <cell r="GS11"/>
          <cell r="GT11" t="str">
            <v>Benton, Decatur, Franklin, Giles, Hickman, Houston, Humphreys, Lawrence, Moore, Perry</v>
          </cell>
          <cell r="GU11"/>
          <cell r="GV11"/>
          <cell r="GW11"/>
          <cell r="GX11"/>
          <cell r="GY11"/>
          <cell r="GZ11"/>
          <cell r="HA11"/>
          <cell r="HB11"/>
          <cell r="HC11"/>
          <cell r="HD11"/>
          <cell r="HE11"/>
        </row>
        <row r="12">
          <cell r="A12" t="str">
            <v>x</v>
          </cell>
          <cell r="B12">
            <v>11</v>
          </cell>
          <cell r="C12"/>
          <cell r="D12" t="str">
            <v>I</v>
          </cell>
          <cell r="E12" t="str">
            <v>County deletions</v>
          </cell>
          <cell r="F12"/>
          <cell r="G12"/>
          <cell r="H12"/>
          <cell r="I12"/>
          <cell r="J12"/>
          <cell r="K12"/>
          <cell r="L12"/>
          <cell r="M12"/>
          <cell r="N12"/>
          <cell r="O12"/>
          <cell r="P12"/>
          <cell r="Q12"/>
          <cell r="R12"/>
          <cell r="S12"/>
          <cell r="T12"/>
          <cell r="U12"/>
          <cell r="V12"/>
          <cell r="W12"/>
          <cell r="X12"/>
          <cell r="Y12"/>
          <cell r="Z12"/>
          <cell r="AA12"/>
          <cell r="AB12"/>
          <cell r="AC12"/>
          <cell r="AD12"/>
          <cell r="AE12"/>
          <cell r="AF12"/>
          <cell r="AG12"/>
          <cell r="AH12"/>
          <cell r="AI12"/>
          <cell r="AJ12"/>
          <cell r="AK12"/>
          <cell r="AL12"/>
          <cell r="AM12"/>
          <cell r="AN12"/>
          <cell r="AO12"/>
          <cell r="AP12"/>
          <cell r="AQ12"/>
          <cell r="AR12"/>
          <cell r="AS12"/>
          <cell r="AT12"/>
          <cell r="AU12"/>
          <cell r="AV12"/>
          <cell r="AW12"/>
          <cell r="AX12"/>
          <cell r="AY12"/>
          <cell r="AZ12"/>
          <cell r="BA12"/>
          <cell r="BB12"/>
          <cell r="BC12"/>
          <cell r="BD12"/>
          <cell r="BE12"/>
          <cell r="BF12"/>
          <cell r="BG12"/>
          <cell r="BH12"/>
          <cell r="BI12"/>
          <cell r="BJ12"/>
          <cell r="BK12"/>
          <cell r="BL12"/>
          <cell r="BM12"/>
          <cell r="BN12"/>
          <cell r="BO12"/>
          <cell r="BP12"/>
          <cell r="BQ12"/>
          <cell r="BR12"/>
          <cell r="BS12"/>
          <cell r="BT12"/>
          <cell r="BU12"/>
          <cell r="BV12"/>
          <cell r="BW12"/>
          <cell r="BX12"/>
          <cell r="BY12"/>
          <cell r="BZ12"/>
          <cell r="CA12"/>
          <cell r="CB12"/>
          <cell r="CC12"/>
          <cell r="CD12"/>
          <cell r="CE12"/>
          <cell r="CF12"/>
          <cell r="CG12"/>
          <cell r="CH12"/>
          <cell r="CI12"/>
          <cell r="CJ12"/>
          <cell r="CK12"/>
          <cell r="CL12"/>
          <cell r="CM12"/>
          <cell r="CN12"/>
          <cell r="CO12"/>
          <cell r="CP12"/>
          <cell r="CQ12"/>
          <cell r="CR12"/>
          <cell r="CS12"/>
          <cell r="CT12"/>
          <cell r="CU12"/>
          <cell r="CV12"/>
          <cell r="CW12"/>
          <cell r="CX12"/>
          <cell r="CY12"/>
          <cell r="CZ12"/>
          <cell r="DA12"/>
          <cell r="DB12"/>
          <cell r="DC12"/>
          <cell r="DD12"/>
          <cell r="DE12"/>
          <cell r="DF12"/>
          <cell r="DG12"/>
          <cell r="DH12"/>
          <cell r="DI12"/>
          <cell r="DJ12"/>
          <cell r="DK12"/>
          <cell r="DL12"/>
          <cell r="DM12"/>
          <cell r="DN12"/>
          <cell r="DO12"/>
          <cell r="DP12"/>
          <cell r="DQ12"/>
          <cell r="DR12"/>
          <cell r="DS12"/>
          <cell r="DT12"/>
          <cell r="DU12"/>
          <cell r="DV12"/>
          <cell r="DW12"/>
          <cell r="DX12"/>
          <cell r="DY12"/>
          <cell r="DZ12"/>
          <cell r="EA12"/>
          <cell r="EB12"/>
          <cell r="EC12"/>
          <cell r="ED12"/>
          <cell r="EE12"/>
          <cell r="EF12"/>
          <cell r="EG12"/>
          <cell r="EH12"/>
          <cell r="EI12"/>
          <cell r="EJ12" t="str">
            <v>Fort Bend, Galveston, Harris, Johnson, Montgomery, Tarrant</v>
          </cell>
          <cell r="EK12"/>
          <cell r="EL12"/>
          <cell r="EM12"/>
          <cell r="EN12"/>
          <cell r="EO12"/>
          <cell r="EP12"/>
          <cell r="EQ12"/>
          <cell r="ER12" t="str">
            <v>Bexar, Harris</v>
          </cell>
          <cell r="ES12"/>
          <cell r="ET12"/>
          <cell r="EU12"/>
          <cell r="EV12"/>
          <cell r="EW12"/>
          <cell r="EX12"/>
          <cell r="EY12"/>
          <cell r="EZ12"/>
          <cell r="FA12"/>
          <cell r="FB12"/>
          <cell r="FC12"/>
          <cell r="FD12"/>
          <cell r="FE12"/>
          <cell r="FF12"/>
          <cell r="FG12"/>
          <cell r="FH12"/>
          <cell r="FI12"/>
          <cell r="FJ12"/>
          <cell r="FK12"/>
          <cell r="FL12"/>
          <cell r="FM12"/>
          <cell r="FN12"/>
          <cell r="FO12"/>
          <cell r="FP12"/>
          <cell r="FQ12"/>
          <cell r="FR12"/>
          <cell r="FS12"/>
          <cell r="FT12"/>
          <cell r="FU12"/>
          <cell r="FV12"/>
          <cell r="FW12"/>
          <cell r="FX12"/>
          <cell r="FY12"/>
          <cell r="FZ12"/>
          <cell r="GA12"/>
          <cell r="GB12"/>
          <cell r="GC12"/>
          <cell r="GD12"/>
          <cell r="GE12"/>
          <cell r="GF12"/>
          <cell r="GG12"/>
          <cell r="GH12"/>
          <cell r="GI12"/>
          <cell r="GJ12"/>
          <cell r="GK12"/>
          <cell r="GL12"/>
          <cell r="GM12"/>
          <cell r="GN12"/>
          <cell r="GO12"/>
          <cell r="GP12"/>
          <cell r="GQ12"/>
          <cell r="GR12"/>
          <cell r="GS12"/>
          <cell r="GT12"/>
          <cell r="GU12"/>
          <cell r="GV12"/>
          <cell r="GW12"/>
          <cell r="GX12"/>
          <cell r="GY12"/>
          <cell r="GZ12"/>
          <cell r="HA12"/>
          <cell r="HB12"/>
          <cell r="HC12"/>
          <cell r="HD12"/>
          <cell r="HE12"/>
        </row>
      </sheetData>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62"/>
  <sheetViews>
    <sheetView tabSelected="1" workbookViewId="0">
      <selection activeCell="H2" sqref="H2"/>
    </sheetView>
  </sheetViews>
  <sheetFormatPr defaultColWidth="8.85546875" defaultRowHeight="12.75"/>
  <cols>
    <col min="1" max="1" width="15.5703125" style="55" bestFit="1" customWidth="1"/>
    <col min="2" max="2" width="8.5703125" style="58" customWidth="1"/>
    <col min="3" max="3" width="14.5703125" style="58" customWidth="1"/>
    <col min="4" max="4" width="19.85546875" style="58" bestFit="1" customWidth="1"/>
    <col min="5" max="5" width="22" style="58" bestFit="1" customWidth="1"/>
    <col min="6" max="6" width="21.42578125" style="58" bestFit="1" customWidth="1"/>
    <col min="7" max="7" width="18.140625" style="58" bestFit="1" customWidth="1"/>
    <col min="8" max="8" width="26.5703125" style="58" bestFit="1" customWidth="1"/>
    <col min="9" max="9" width="22.5703125" style="58" bestFit="1" customWidth="1"/>
    <col min="10" max="10" width="16.5703125" style="58" customWidth="1"/>
    <col min="11" max="11" width="22.7109375" style="58" bestFit="1" customWidth="1"/>
    <col min="12" max="16384" width="8.85546875" style="43"/>
  </cols>
  <sheetData>
    <row r="1" spans="1:11" ht="12.75" customHeight="1">
      <c r="A1" s="44" t="s">
        <v>0</v>
      </c>
      <c r="B1" s="45" t="s">
        <v>1</v>
      </c>
      <c r="C1" s="45" t="s">
        <v>2</v>
      </c>
      <c r="D1" s="45" t="s">
        <v>3</v>
      </c>
      <c r="E1" s="45" t="s">
        <v>4</v>
      </c>
      <c r="F1" s="46" t="s">
        <v>5</v>
      </c>
      <c r="G1" s="46" t="s">
        <v>6</v>
      </c>
      <c r="H1" s="45" t="s">
        <v>7</v>
      </c>
      <c r="I1" s="46" t="s">
        <v>8</v>
      </c>
      <c r="J1" s="46" t="s">
        <v>650</v>
      </c>
      <c r="K1" s="45" t="s">
        <v>651</v>
      </c>
    </row>
    <row r="2" spans="1:11" s="48" customFormat="1">
      <c r="A2" s="47"/>
      <c r="B2" s="56"/>
      <c r="C2" s="57"/>
      <c r="D2" s="57"/>
      <c r="E2" s="57"/>
      <c r="F2" s="57"/>
      <c r="G2" s="57"/>
      <c r="H2" s="57"/>
      <c r="I2" s="57"/>
      <c r="J2" s="57"/>
      <c r="K2" s="57"/>
    </row>
    <row r="3" spans="1:11" s="48" customFormat="1">
      <c r="A3" s="47"/>
      <c r="B3" s="56"/>
      <c r="C3" s="57"/>
      <c r="D3" s="57"/>
      <c r="E3" s="57"/>
      <c r="F3" s="57"/>
      <c r="G3" s="57"/>
      <c r="H3" s="57"/>
      <c r="I3" s="57"/>
      <c r="J3" s="57"/>
      <c r="K3" s="57"/>
    </row>
    <row r="4" spans="1:11" s="48" customFormat="1">
      <c r="A4" s="47"/>
      <c r="B4" s="56"/>
      <c r="C4" s="57"/>
      <c r="D4" s="57"/>
      <c r="E4" s="57"/>
      <c r="F4" s="57"/>
      <c r="G4" s="57"/>
      <c r="H4" s="57"/>
      <c r="I4" s="57"/>
      <c r="J4" s="57"/>
      <c r="K4" s="57"/>
    </row>
    <row r="5" spans="1:11" s="48" customFormat="1">
      <c r="A5" s="47"/>
      <c r="B5" s="56"/>
      <c r="C5" s="57"/>
      <c r="D5" s="57"/>
      <c r="E5" s="57"/>
      <c r="F5" s="57"/>
      <c r="G5" s="57"/>
      <c r="H5" s="57"/>
      <c r="I5" s="57"/>
      <c r="J5" s="57"/>
      <c r="K5" s="57"/>
    </row>
    <row r="6" spans="1:11" s="48" customFormat="1">
      <c r="A6" s="47"/>
      <c r="B6" s="56"/>
      <c r="C6" s="57"/>
      <c r="D6" s="57"/>
      <c r="E6" s="57"/>
      <c r="F6" s="57"/>
      <c r="G6" s="57"/>
      <c r="H6" s="57"/>
      <c r="I6" s="57"/>
      <c r="J6" s="57"/>
      <c r="K6" s="57"/>
    </row>
    <row r="7" spans="1:11" s="48" customFormat="1">
      <c r="A7" s="47"/>
      <c r="B7" s="56"/>
      <c r="C7" s="57"/>
      <c r="D7" s="57"/>
      <c r="E7" s="57"/>
      <c r="F7" s="57"/>
      <c r="G7" s="57"/>
      <c r="H7" s="57"/>
      <c r="I7" s="57"/>
      <c r="J7" s="57"/>
      <c r="K7" s="57"/>
    </row>
    <row r="8" spans="1:11" s="48" customFormat="1">
      <c r="A8" s="47"/>
      <c r="B8" s="56"/>
      <c r="C8" s="57"/>
      <c r="D8" s="57"/>
      <c r="E8" s="57"/>
      <c r="F8" s="57"/>
      <c r="G8" s="57"/>
      <c r="H8" s="57"/>
      <c r="I8" s="57"/>
      <c r="J8" s="57"/>
      <c r="K8" s="57"/>
    </row>
    <row r="9" spans="1:11" s="48" customFormat="1">
      <c r="A9" s="47"/>
      <c r="B9" s="56"/>
      <c r="C9" s="57"/>
      <c r="D9" s="57"/>
      <c r="E9" s="57"/>
      <c r="F9" s="57"/>
      <c r="G9" s="57"/>
      <c r="H9" s="57"/>
      <c r="I9" s="57"/>
      <c r="J9" s="57"/>
      <c r="K9" s="57"/>
    </row>
    <row r="10" spans="1:11" s="48" customFormat="1">
      <c r="A10" s="47"/>
      <c r="B10" s="56"/>
      <c r="C10" s="57"/>
      <c r="D10" s="57"/>
      <c r="E10" s="57"/>
      <c r="F10" s="57"/>
      <c r="G10" s="57"/>
      <c r="H10" s="57"/>
      <c r="I10" s="57"/>
      <c r="J10" s="57"/>
      <c r="K10" s="57"/>
    </row>
    <row r="11" spans="1:11" s="48" customFormat="1">
      <c r="A11" s="47"/>
      <c r="B11" s="56"/>
      <c r="C11" s="57"/>
      <c r="D11" s="57"/>
      <c r="E11" s="57"/>
      <c r="F11" s="57"/>
      <c r="G11" s="57"/>
      <c r="H11" s="57"/>
      <c r="I11" s="57"/>
      <c r="J11" s="57"/>
      <c r="K11" s="57"/>
    </row>
    <row r="12" spans="1:11" s="48" customFormat="1">
      <c r="A12" s="47"/>
      <c r="B12" s="56"/>
      <c r="C12" s="57"/>
      <c r="D12" s="57"/>
      <c r="E12" s="57"/>
      <c r="F12" s="57"/>
      <c r="G12" s="57"/>
      <c r="H12" s="57"/>
      <c r="I12" s="57"/>
      <c r="J12" s="57"/>
      <c r="K12" s="57"/>
    </row>
    <row r="13" spans="1:11" s="48" customFormat="1">
      <c r="A13" s="47"/>
      <c r="B13" s="56"/>
      <c r="C13" s="57"/>
      <c r="D13" s="57"/>
      <c r="E13" s="57"/>
      <c r="F13" s="57"/>
      <c r="G13" s="57"/>
      <c r="H13" s="57"/>
      <c r="I13" s="57"/>
      <c r="J13" s="57"/>
      <c r="K13" s="57"/>
    </row>
    <row r="14" spans="1:11" s="48" customFormat="1">
      <c r="A14" s="47"/>
      <c r="B14" s="56"/>
      <c r="C14" s="57"/>
      <c r="D14" s="57"/>
      <c r="E14" s="57"/>
      <c r="F14" s="57"/>
      <c r="G14" s="57"/>
      <c r="H14" s="57"/>
      <c r="I14" s="57"/>
      <c r="J14" s="57"/>
      <c r="K14" s="57"/>
    </row>
    <row r="15" spans="1:11" s="48" customFormat="1">
      <c r="A15" s="47"/>
      <c r="B15" s="56"/>
      <c r="C15" s="57"/>
      <c r="D15" s="57"/>
      <c r="E15" s="57"/>
      <c r="F15" s="57"/>
      <c r="G15" s="57"/>
      <c r="H15" s="57"/>
      <c r="I15" s="57"/>
      <c r="J15" s="57"/>
      <c r="K15" s="57"/>
    </row>
    <row r="16" spans="1:11" s="48" customFormat="1">
      <c r="A16" s="47"/>
      <c r="B16" s="56"/>
      <c r="C16" s="57"/>
      <c r="D16" s="57"/>
      <c r="E16" s="57"/>
      <c r="F16" s="57"/>
      <c r="G16" s="57"/>
      <c r="H16" s="57"/>
      <c r="I16" s="57"/>
      <c r="J16" s="57"/>
      <c r="K16" s="57"/>
    </row>
    <row r="17" spans="1:11" s="48" customFormat="1">
      <c r="A17" s="47"/>
      <c r="B17" s="56"/>
      <c r="C17" s="57"/>
      <c r="D17" s="57"/>
      <c r="E17" s="57"/>
      <c r="F17" s="57"/>
      <c r="G17" s="57"/>
      <c r="H17" s="57"/>
      <c r="I17" s="57"/>
      <c r="J17" s="57"/>
      <c r="K17" s="57"/>
    </row>
    <row r="18" spans="1:11" s="48" customFormat="1">
      <c r="A18" s="47"/>
      <c r="B18" s="56"/>
      <c r="C18" s="57"/>
      <c r="D18" s="57"/>
      <c r="E18" s="57"/>
      <c r="F18" s="57"/>
      <c r="G18" s="57"/>
      <c r="H18" s="57"/>
      <c r="I18" s="57"/>
      <c r="J18" s="57"/>
      <c r="K18" s="57"/>
    </row>
    <row r="19" spans="1:11" s="48" customFormat="1">
      <c r="A19" s="47"/>
      <c r="B19" s="56"/>
      <c r="C19" s="57"/>
      <c r="D19" s="57"/>
      <c r="E19" s="57"/>
      <c r="F19" s="57"/>
      <c r="G19" s="57"/>
      <c r="H19" s="57"/>
      <c r="I19" s="57"/>
      <c r="J19" s="57"/>
      <c r="K19" s="57"/>
    </row>
    <row r="20" spans="1:11" s="48" customFormat="1">
      <c r="A20" s="47"/>
      <c r="B20" s="56"/>
      <c r="C20" s="57"/>
      <c r="D20" s="57"/>
      <c r="E20" s="57"/>
      <c r="F20" s="57"/>
      <c r="G20" s="57"/>
      <c r="H20" s="57"/>
      <c r="I20" s="57"/>
      <c r="J20" s="57"/>
      <c r="K20" s="57"/>
    </row>
    <row r="21" spans="1:11" s="48" customFormat="1">
      <c r="A21" s="47"/>
      <c r="B21" s="56"/>
      <c r="C21" s="57"/>
      <c r="D21" s="57"/>
      <c r="E21" s="57"/>
      <c r="F21" s="57"/>
      <c r="G21" s="57"/>
      <c r="H21" s="57"/>
      <c r="I21" s="57"/>
      <c r="J21" s="57"/>
      <c r="K21" s="57"/>
    </row>
    <row r="22" spans="1:11" s="48" customFormat="1">
      <c r="A22" s="47"/>
      <c r="B22" s="56"/>
      <c r="C22" s="57"/>
      <c r="D22" s="57"/>
      <c r="E22" s="57"/>
      <c r="F22" s="57"/>
      <c r="G22" s="57"/>
      <c r="H22" s="57"/>
      <c r="I22" s="57"/>
      <c r="J22" s="57"/>
      <c r="K22" s="57"/>
    </row>
    <row r="23" spans="1:11" s="48" customFormat="1">
      <c r="A23" s="47"/>
      <c r="B23" s="56"/>
      <c r="C23" s="57"/>
      <c r="D23" s="57"/>
      <c r="E23" s="57"/>
      <c r="F23" s="57"/>
      <c r="G23" s="57"/>
      <c r="H23" s="57"/>
      <c r="I23" s="57"/>
      <c r="J23" s="57"/>
      <c r="K23" s="57"/>
    </row>
    <row r="24" spans="1:11" s="48" customFormat="1">
      <c r="A24" s="47"/>
      <c r="B24" s="56"/>
      <c r="C24" s="57"/>
      <c r="D24" s="57"/>
      <c r="E24" s="57"/>
      <c r="F24" s="57"/>
      <c r="G24" s="57"/>
      <c r="H24" s="57"/>
      <c r="I24" s="57"/>
      <c r="J24" s="57"/>
      <c r="K24" s="57"/>
    </row>
    <row r="25" spans="1:11" s="48" customFormat="1">
      <c r="A25" s="47"/>
      <c r="B25" s="56"/>
      <c r="C25" s="57"/>
      <c r="D25" s="57"/>
      <c r="E25" s="57"/>
      <c r="F25" s="57"/>
      <c r="G25" s="57"/>
      <c r="H25" s="57"/>
      <c r="I25" s="57"/>
      <c r="J25" s="57"/>
      <c r="K25" s="57"/>
    </row>
    <row r="26" spans="1:11" s="48" customFormat="1">
      <c r="A26" s="47"/>
      <c r="B26" s="56"/>
      <c r="C26" s="57"/>
      <c r="D26" s="57"/>
      <c r="E26" s="57"/>
      <c r="F26" s="57"/>
      <c r="G26" s="57"/>
      <c r="H26" s="57"/>
      <c r="I26" s="57"/>
      <c r="J26" s="57"/>
      <c r="K26" s="57"/>
    </row>
    <row r="27" spans="1:11" s="48" customFormat="1">
      <c r="A27" s="47"/>
      <c r="B27" s="56"/>
      <c r="C27" s="57"/>
      <c r="D27" s="57"/>
      <c r="E27" s="57"/>
      <c r="F27" s="57"/>
      <c r="G27" s="57"/>
      <c r="H27" s="57"/>
      <c r="I27" s="57"/>
      <c r="J27" s="57"/>
      <c r="K27" s="57"/>
    </row>
    <row r="28" spans="1:11" s="48" customFormat="1">
      <c r="A28" s="47"/>
      <c r="B28" s="56"/>
      <c r="C28" s="57"/>
      <c r="D28" s="57"/>
      <c r="E28" s="57"/>
      <c r="F28" s="57"/>
      <c r="G28" s="57"/>
      <c r="H28" s="57"/>
      <c r="I28" s="57"/>
      <c r="J28" s="57"/>
      <c r="K28" s="57"/>
    </row>
    <row r="29" spans="1:11" s="48" customFormat="1">
      <c r="A29" s="47"/>
      <c r="B29" s="56"/>
      <c r="C29" s="57"/>
      <c r="D29" s="57"/>
      <c r="E29" s="57"/>
      <c r="F29" s="57"/>
      <c r="G29" s="57"/>
      <c r="H29" s="57"/>
      <c r="I29" s="57"/>
      <c r="J29" s="57"/>
      <c r="K29" s="57"/>
    </row>
    <row r="30" spans="1:11" s="48" customFormat="1">
      <c r="A30" s="47"/>
      <c r="B30" s="56"/>
      <c r="C30" s="57"/>
      <c r="D30" s="57"/>
      <c r="E30" s="57"/>
      <c r="F30" s="57"/>
      <c r="G30" s="57"/>
      <c r="H30" s="57"/>
      <c r="I30" s="57"/>
      <c r="J30" s="57"/>
      <c r="K30" s="57"/>
    </row>
    <row r="31" spans="1:11" s="48" customFormat="1">
      <c r="A31" s="47"/>
      <c r="B31" s="56"/>
      <c r="C31" s="57"/>
      <c r="D31" s="57"/>
      <c r="E31" s="57"/>
      <c r="F31" s="57"/>
      <c r="G31" s="57"/>
      <c r="H31" s="57"/>
      <c r="I31" s="57"/>
      <c r="J31" s="57"/>
      <c r="K31" s="57"/>
    </row>
    <row r="32" spans="1:11" s="48" customFormat="1">
      <c r="A32" s="47"/>
      <c r="B32" s="56"/>
      <c r="C32" s="57"/>
      <c r="D32" s="57"/>
      <c r="E32" s="57"/>
      <c r="F32" s="57"/>
      <c r="G32" s="57"/>
      <c r="H32" s="57"/>
      <c r="I32" s="57"/>
      <c r="J32" s="57"/>
      <c r="K32" s="57"/>
    </row>
    <row r="33" spans="1:11" s="48" customFormat="1">
      <c r="A33" s="47"/>
      <c r="B33" s="56"/>
      <c r="C33" s="57"/>
      <c r="D33" s="57"/>
      <c r="E33" s="57"/>
      <c r="F33" s="57"/>
      <c r="G33" s="57"/>
      <c r="H33" s="57"/>
      <c r="I33" s="57"/>
      <c r="J33" s="57"/>
      <c r="K33" s="57"/>
    </row>
    <row r="34" spans="1:11" s="48" customFormat="1">
      <c r="A34" s="47"/>
      <c r="B34" s="56"/>
      <c r="C34" s="57"/>
      <c r="D34" s="57"/>
      <c r="E34" s="57"/>
      <c r="F34" s="57"/>
      <c r="G34" s="57"/>
      <c r="H34" s="57"/>
      <c r="I34" s="57"/>
      <c r="J34" s="57"/>
      <c r="K34" s="57"/>
    </row>
    <row r="35" spans="1:11" s="48" customFormat="1">
      <c r="A35" s="47"/>
      <c r="B35" s="56"/>
      <c r="C35" s="57"/>
      <c r="D35" s="57"/>
      <c r="E35" s="57"/>
      <c r="F35" s="57"/>
      <c r="G35" s="57"/>
      <c r="H35" s="57"/>
      <c r="I35" s="57"/>
      <c r="J35" s="57"/>
      <c r="K35" s="57"/>
    </row>
    <row r="36" spans="1:11" s="48" customFormat="1">
      <c r="A36" s="47"/>
      <c r="B36" s="56"/>
      <c r="C36" s="57"/>
      <c r="D36" s="57"/>
      <c r="E36" s="57"/>
      <c r="F36" s="57"/>
      <c r="G36" s="57"/>
      <c r="H36" s="57"/>
      <c r="I36" s="57"/>
      <c r="J36" s="57"/>
      <c r="K36" s="57"/>
    </row>
    <row r="37" spans="1:11" s="48" customFormat="1">
      <c r="A37" s="47"/>
      <c r="B37" s="56"/>
      <c r="C37" s="57"/>
      <c r="D37" s="57"/>
      <c r="E37" s="57"/>
      <c r="F37" s="57"/>
      <c r="G37" s="57"/>
      <c r="H37" s="57"/>
      <c r="I37" s="57"/>
      <c r="J37" s="57"/>
      <c r="K37" s="57"/>
    </row>
    <row r="38" spans="1:11" s="48" customFormat="1">
      <c r="A38" s="47"/>
      <c r="B38" s="56"/>
      <c r="C38" s="57"/>
      <c r="D38" s="57"/>
      <c r="E38" s="57"/>
      <c r="F38" s="57"/>
      <c r="G38" s="57"/>
      <c r="H38" s="57"/>
      <c r="I38" s="57"/>
      <c r="J38" s="57"/>
      <c r="K38" s="57"/>
    </row>
    <row r="39" spans="1:11" s="48" customFormat="1">
      <c r="A39" s="47"/>
      <c r="B39" s="56"/>
      <c r="C39" s="57"/>
      <c r="D39" s="57"/>
      <c r="E39" s="57"/>
      <c r="F39" s="57"/>
      <c r="G39" s="57"/>
      <c r="H39" s="57"/>
      <c r="I39" s="57"/>
      <c r="J39" s="57"/>
      <c r="K39" s="57"/>
    </row>
    <row r="40" spans="1:11" s="48" customFormat="1">
      <c r="A40" s="47"/>
      <c r="B40" s="56"/>
      <c r="C40" s="57"/>
      <c r="D40" s="57"/>
      <c r="E40" s="57"/>
      <c r="F40" s="57"/>
      <c r="G40" s="57"/>
      <c r="H40" s="57"/>
      <c r="I40" s="57"/>
      <c r="J40" s="57"/>
      <c r="K40" s="57"/>
    </row>
    <row r="41" spans="1:11" s="48" customFormat="1">
      <c r="A41" s="47"/>
      <c r="B41" s="56"/>
      <c r="C41" s="57"/>
      <c r="D41" s="57"/>
      <c r="E41" s="57"/>
      <c r="F41" s="57"/>
      <c r="G41" s="57"/>
      <c r="H41" s="57"/>
      <c r="I41" s="57"/>
      <c r="J41" s="57"/>
      <c r="K41" s="57"/>
    </row>
    <row r="42" spans="1:11" s="48" customFormat="1">
      <c r="A42" s="47"/>
      <c r="B42" s="56"/>
      <c r="C42" s="57"/>
      <c r="D42" s="57"/>
      <c r="E42" s="57"/>
      <c r="F42" s="57"/>
      <c r="G42" s="57"/>
      <c r="H42" s="57"/>
      <c r="I42" s="57"/>
      <c r="J42" s="57"/>
      <c r="K42" s="57"/>
    </row>
    <row r="43" spans="1:11" s="48" customFormat="1">
      <c r="A43" s="47"/>
      <c r="B43" s="56"/>
      <c r="C43" s="57"/>
      <c r="D43" s="57"/>
      <c r="E43" s="57"/>
      <c r="F43" s="57"/>
      <c r="G43" s="57"/>
      <c r="H43" s="57"/>
      <c r="I43" s="57"/>
      <c r="J43" s="57"/>
      <c r="K43" s="57"/>
    </row>
    <row r="44" spans="1:11" s="48" customFormat="1">
      <c r="A44" s="47"/>
      <c r="B44" s="56"/>
      <c r="C44" s="57"/>
      <c r="D44" s="57"/>
      <c r="E44" s="57"/>
      <c r="F44" s="57"/>
      <c r="G44" s="57"/>
      <c r="H44" s="57"/>
      <c r="I44" s="57"/>
      <c r="J44" s="57"/>
      <c r="K44" s="57"/>
    </row>
    <row r="45" spans="1:11" s="48" customFormat="1">
      <c r="A45" s="47"/>
      <c r="B45" s="56"/>
      <c r="C45" s="57"/>
      <c r="D45" s="57"/>
      <c r="E45" s="57"/>
      <c r="F45" s="57"/>
      <c r="G45" s="57"/>
      <c r="H45" s="57"/>
      <c r="I45" s="57"/>
      <c r="J45" s="57"/>
      <c r="K45" s="57"/>
    </row>
    <row r="46" spans="1:11" s="48" customFormat="1">
      <c r="A46" s="47"/>
      <c r="B46" s="56"/>
      <c r="C46" s="57"/>
      <c r="D46" s="57"/>
      <c r="E46" s="57"/>
      <c r="F46" s="57"/>
      <c r="G46" s="57"/>
      <c r="H46" s="57"/>
      <c r="I46" s="57"/>
      <c r="J46" s="57"/>
      <c r="K46" s="57"/>
    </row>
    <row r="47" spans="1:11" s="48" customFormat="1">
      <c r="A47" s="47"/>
      <c r="B47" s="56"/>
      <c r="C47" s="57"/>
      <c r="D47" s="57"/>
      <c r="E47" s="57"/>
      <c r="F47" s="57"/>
      <c r="G47" s="57"/>
      <c r="H47" s="57"/>
      <c r="I47" s="57"/>
      <c r="J47" s="57"/>
      <c r="K47" s="57"/>
    </row>
    <row r="48" spans="1:11" s="48" customFormat="1">
      <c r="A48" s="47"/>
      <c r="B48" s="56"/>
      <c r="C48" s="57"/>
      <c r="D48" s="57"/>
      <c r="E48" s="57"/>
      <c r="F48" s="57"/>
      <c r="G48" s="57"/>
      <c r="H48" s="57"/>
      <c r="I48" s="57"/>
      <c r="J48" s="57"/>
      <c r="K48" s="57"/>
    </row>
    <row r="49" spans="1:11" s="48" customFormat="1">
      <c r="A49" s="47"/>
      <c r="B49" s="56"/>
      <c r="C49" s="57"/>
      <c r="D49" s="57"/>
      <c r="E49" s="57"/>
      <c r="F49" s="57"/>
      <c r="G49" s="57"/>
      <c r="H49" s="57"/>
      <c r="I49" s="57"/>
      <c r="J49" s="57"/>
      <c r="K49" s="57"/>
    </row>
    <row r="50" spans="1:11" s="48" customFormat="1">
      <c r="A50" s="47"/>
      <c r="B50" s="56"/>
      <c r="C50" s="57"/>
      <c r="D50" s="57"/>
      <c r="E50" s="57"/>
      <c r="F50" s="57"/>
      <c r="G50" s="57"/>
      <c r="H50" s="57"/>
      <c r="I50" s="57"/>
      <c r="J50" s="57"/>
      <c r="K50" s="57"/>
    </row>
    <row r="51" spans="1:11" s="48" customFormat="1">
      <c r="A51" s="47"/>
      <c r="B51" s="56"/>
      <c r="C51" s="57"/>
      <c r="D51" s="57"/>
      <c r="E51" s="57"/>
      <c r="F51" s="57"/>
      <c r="G51" s="57"/>
      <c r="H51" s="57"/>
      <c r="I51" s="57"/>
      <c r="J51" s="57"/>
      <c r="K51" s="57"/>
    </row>
    <row r="52" spans="1:11" s="48" customFormat="1">
      <c r="A52" s="47"/>
      <c r="B52" s="56"/>
      <c r="C52" s="57"/>
      <c r="D52" s="57"/>
      <c r="E52" s="57"/>
      <c r="F52" s="57"/>
      <c r="G52" s="57"/>
      <c r="H52" s="57"/>
      <c r="I52" s="57"/>
      <c r="J52" s="57"/>
      <c r="K52" s="57"/>
    </row>
    <row r="53" spans="1:11" s="48" customFormat="1">
      <c r="A53" s="47"/>
      <c r="B53" s="56"/>
      <c r="C53" s="57"/>
      <c r="D53" s="57"/>
      <c r="E53" s="57"/>
      <c r="F53" s="57"/>
      <c r="G53" s="57"/>
      <c r="H53" s="57"/>
      <c r="I53" s="57"/>
      <c r="J53" s="57"/>
      <c r="K53" s="57"/>
    </row>
    <row r="54" spans="1:11" s="48" customFormat="1">
      <c r="A54" s="47"/>
      <c r="B54" s="56"/>
      <c r="C54" s="57"/>
      <c r="D54" s="57"/>
      <c r="E54" s="57"/>
      <c r="F54" s="57"/>
      <c r="G54" s="57"/>
      <c r="H54" s="57"/>
      <c r="I54" s="57"/>
      <c r="J54" s="57"/>
      <c r="K54" s="57"/>
    </row>
    <row r="55" spans="1:11" s="48" customFormat="1">
      <c r="A55" s="47"/>
      <c r="B55" s="56"/>
      <c r="C55" s="57"/>
      <c r="D55" s="57"/>
      <c r="E55" s="57"/>
      <c r="F55" s="57"/>
      <c r="G55" s="57"/>
      <c r="H55" s="57"/>
      <c r="I55" s="57"/>
      <c r="J55" s="57"/>
      <c r="K55" s="57"/>
    </row>
    <row r="56" spans="1:11" s="48" customFormat="1">
      <c r="A56" s="47"/>
      <c r="B56" s="56"/>
      <c r="C56" s="57"/>
      <c r="D56" s="57"/>
      <c r="E56" s="57"/>
      <c r="F56" s="57"/>
      <c r="G56" s="57"/>
      <c r="H56" s="57"/>
      <c r="I56" s="57"/>
      <c r="J56" s="57"/>
      <c r="K56" s="57"/>
    </row>
    <row r="57" spans="1:11" s="48" customFormat="1">
      <c r="A57" s="47"/>
      <c r="B57" s="56"/>
      <c r="C57" s="57"/>
      <c r="D57" s="57"/>
      <c r="E57" s="57"/>
      <c r="F57" s="57"/>
      <c r="G57" s="57"/>
      <c r="H57" s="57"/>
      <c r="I57" s="57"/>
      <c r="J57" s="57"/>
      <c r="K57" s="57"/>
    </row>
    <row r="58" spans="1:11" s="48" customFormat="1">
      <c r="A58" s="47"/>
      <c r="B58" s="56"/>
      <c r="C58" s="57"/>
      <c r="D58" s="57"/>
      <c r="E58" s="57"/>
      <c r="F58" s="57"/>
      <c r="G58" s="57"/>
      <c r="H58" s="57"/>
      <c r="I58" s="57"/>
      <c r="J58" s="57"/>
      <c r="K58" s="57"/>
    </row>
    <row r="59" spans="1:11" s="48" customFormat="1">
      <c r="A59" s="47"/>
      <c r="B59" s="56"/>
      <c r="C59" s="57"/>
      <c r="D59" s="57"/>
      <c r="E59" s="57"/>
      <c r="F59" s="57"/>
      <c r="G59" s="57"/>
      <c r="H59" s="57"/>
      <c r="I59" s="57"/>
      <c r="J59" s="57"/>
      <c r="K59" s="57"/>
    </row>
    <row r="60" spans="1:11" s="48" customFormat="1">
      <c r="A60" s="47"/>
      <c r="B60" s="56"/>
      <c r="C60" s="57"/>
      <c r="D60" s="57"/>
      <c r="E60" s="57"/>
      <c r="F60" s="57"/>
      <c r="G60" s="57"/>
      <c r="H60" s="57"/>
      <c r="I60" s="57"/>
      <c r="J60" s="57"/>
      <c r="K60" s="57"/>
    </row>
    <row r="61" spans="1:11" s="48" customFormat="1">
      <c r="A61" s="47"/>
      <c r="B61" s="56"/>
      <c r="C61" s="57"/>
      <c r="D61" s="57"/>
      <c r="E61" s="57"/>
      <c r="F61" s="57"/>
      <c r="G61" s="57"/>
      <c r="H61" s="57"/>
      <c r="I61" s="57"/>
      <c r="J61" s="57"/>
      <c r="K61" s="57"/>
    </row>
    <row r="62" spans="1:11" s="48" customFormat="1">
      <c r="A62" s="47"/>
      <c r="B62" s="56"/>
      <c r="C62" s="57"/>
      <c r="D62" s="57"/>
      <c r="E62" s="57"/>
      <c r="F62" s="57"/>
      <c r="G62" s="57"/>
      <c r="H62" s="57"/>
      <c r="I62" s="57"/>
      <c r="J62" s="57"/>
      <c r="K62" s="57"/>
    </row>
    <row r="63" spans="1:11" s="48" customFormat="1">
      <c r="A63" s="47"/>
      <c r="B63" s="56"/>
      <c r="C63" s="57"/>
      <c r="D63" s="57"/>
      <c r="E63" s="57"/>
      <c r="F63" s="57"/>
      <c r="G63" s="57"/>
      <c r="H63" s="57"/>
      <c r="I63" s="57"/>
      <c r="J63" s="57"/>
      <c r="K63" s="57"/>
    </row>
    <row r="64" spans="1:11" s="48" customFormat="1">
      <c r="A64" s="47"/>
      <c r="B64" s="56"/>
      <c r="C64" s="57"/>
      <c r="D64" s="57"/>
      <c r="E64" s="57"/>
      <c r="F64" s="57"/>
      <c r="G64" s="57"/>
      <c r="H64" s="57"/>
      <c r="I64" s="57"/>
      <c r="J64" s="57"/>
      <c r="K64" s="57"/>
    </row>
    <row r="65" spans="1:11" s="48" customFormat="1">
      <c r="A65" s="47"/>
      <c r="B65" s="56"/>
      <c r="C65" s="57"/>
      <c r="D65" s="57"/>
      <c r="E65" s="57"/>
      <c r="F65" s="57"/>
      <c r="G65" s="57"/>
      <c r="H65" s="57"/>
      <c r="I65" s="57"/>
      <c r="J65" s="57"/>
      <c r="K65" s="57"/>
    </row>
    <row r="66" spans="1:11" s="48" customFormat="1">
      <c r="A66" s="47"/>
      <c r="B66" s="56"/>
      <c r="C66" s="57"/>
      <c r="D66" s="57"/>
      <c r="E66" s="57"/>
      <c r="F66" s="57"/>
      <c r="G66" s="57"/>
      <c r="H66" s="57"/>
      <c r="I66" s="57"/>
      <c r="J66" s="57"/>
      <c r="K66" s="57"/>
    </row>
    <row r="67" spans="1:11" s="48" customFormat="1">
      <c r="A67" s="47"/>
      <c r="B67" s="56"/>
      <c r="C67" s="57"/>
      <c r="D67" s="57"/>
      <c r="E67" s="57"/>
      <c r="F67" s="57"/>
      <c r="G67" s="57"/>
      <c r="H67" s="57"/>
      <c r="I67" s="57"/>
      <c r="J67" s="57"/>
      <c r="K67" s="57"/>
    </row>
    <row r="68" spans="1:11" s="48" customFormat="1">
      <c r="A68" s="47"/>
      <c r="B68" s="56"/>
      <c r="C68" s="57"/>
      <c r="D68" s="57"/>
      <c r="E68" s="57"/>
      <c r="F68" s="57"/>
      <c r="G68" s="57"/>
      <c r="H68" s="57"/>
      <c r="I68" s="57"/>
      <c r="J68" s="57"/>
      <c r="K68" s="57"/>
    </row>
    <row r="69" spans="1:11" s="48" customFormat="1">
      <c r="A69" s="47"/>
      <c r="B69" s="56"/>
      <c r="C69" s="57"/>
      <c r="D69" s="57"/>
      <c r="E69" s="57"/>
      <c r="F69" s="57"/>
      <c r="G69" s="57"/>
      <c r="H69" s="57"/>
      <c r="I69" s="57"/>
      <c r="J69" s="57"/>
      <c r="K69" s="57"/>
    </row>
    <row r="70" spans="1:11" s="48" customFormat="1">
      <c r="A70" s="47"/>
      <c r="B70" s="56"/>
      <c r="C70" s="57"/>
      <c r="D70" s="57"/>
      <c r="E70" s="57"/>
      <c r="F70" s="57"/>
      <c r="G70" s="57"/>
      <c r="H70" s="57"/>
      <c r="I70" s="57"/>
      <c r="J70" s="57"/>
      <c r="K70" s="57"/>
    </row>
    <row r="71" spans="1:11" s="48" customFormat="1">
      <c r="A71" s="47"/>
      <c r="B71" s="56"/>
      <c r="C71" s="57"/>
      <c r="D71" s="57"/>
      <c r="E71" s="57"/>
      <c r="F71" s="57"/>
      <c r="G71" s="57"/>
      <c r="H71" s="57"/>
      <c r="I71" s="57"/>
      <c r="J71" s="57"/>
      <c r="K71" s="57"/>
    </row>
    <row r="72" spans="1:11" s="48" customFormat="1">
      <c r="A72" s="47"/>
      <c r="B72" s="56"/>
      <c r="C72" s="57"/>
      <c r="D72" s="57"/>
      <c r="E72" s="57"/>
      <c r="F72" s="57"/>
      <c r="G72" s="57"/>
      <c r="H72" s="57"/>
      <c r="I72" s="57"/>
      <c r="J72" s="57"/>
      <c r="K72" s="57"/>
    </row>
    <row r="73" spans="1:11" s="48" customFormat="1">
      <c r="A73" s="47"/>
      <c r="B73" s="56"/>
      <c r="C73" s="57"/>
      <c r="D73" s="57"/>
      <c r="E73" s="57"/>
      <c r="F73" s="57"/>
      <c r="G73" s="57"/>
      <c r="H73" s="57"/>
      <c r="I73" s="57"/>
      <c r="J73" s="57"/>
      <c r="K73" s="57"/>
    </row>
    <row r="74" spans="1:11" s="48" customFormat="1">
      <c r="A74" s="47"/>
      <c r="B74" s="56"/>
      <c r="C74" s="57"/>
      <c r="D74" s="57"/>
      <c r="E74" s="57"/>
      <c r="F74" s="57"/>
      <c r="G74" s="57"/>
      <c r="H74" s="57"/>
      <c r="I74" s="57"/>
      <c r="J74" s="57"/>
      <c r="K74" s="57"/>
    </row>
    <row r="75" spans="1:11" s="48" customFormat="1">
      <c r="A75" s="47"/>
      <c r="B75" s="56"/>
      <c r="C75" s="57"/>
      <c r="D75" s="57"/>
      <c r="E75" s="57"/>
      <c r="F75" s="57"/>
      <c r="G75" s="57"/>
      <c r="H75" s="57"/>
      <c r="I75" s="57"/>
      <c r="J75" s="57"/>
      <c r="K75" s="57"/>
    </row>
    <row r="76" spans="1:11" s="48" customFormat="1">
      <c r="A76" s="47"/>
      <c r="B76" s="56"/>
      <c r="C76" s="57"/>
      <c r="D76" s="57"/>
      <c r="E76" s="57"/>
      <c r="F76" s="57"/>
      <c r="G76" s="57"/>
      <c r="H76" s="57"/>
      <c r="I76" s="57"/>
      <c r="J76" s="57"/>
      <c r="K76" s="57"/>
    </row>
    <row r="77" spans="1:11" s="48" customFormat="1">
      <c r="A77" s="47"/>
      <c r="B77" s="56"/>
      <c r="C77" s="57"/>
      <c r="D77" s="57"/>
      <c r="E77" s="57"/>
      <c r="F77" s="57"/>
      <c r="G77" s="57"/>
      <c r="H77" s="57"/>
      <c r="I77" s="57"/>
      <c r="J77" s="57"/>
      <c r="K77" s="57"/>
    </row>
    <row r="78" spans="1:11" s="48" customFormat="1">
      <c r="A78" s="47"/>
      <c r="B78" s="56"/>
      <c r="C78" s="57"/>
      <c r="D78" s="57"/>
      <c r="E78" s="57"/>
      <c r="F78" s="57"/>
      <c r="G78" s="57"/>
      <c r="H78" s="57"/>
      <c r="I78" s="57"/>
      <c r="J78" s="57"/>
      <c r="K78" s="57"/>
    </row>
    <row r="79" spans="1:11" s="48" customFormat="1">
      <c r="A79" s="47"/>
      <c r="B79" s="56"/>
      <c r="C79" s="57"/>
      <c r="D79" s="57"/>
      <c r="E79" s="57"/>
      <c r="F79" s="57"/>
      <c r="G79" s="57"/>
      <c r="H79" s="57"/>
      <c r="I79" s="57"/>
      <c r="J79" s="57"/>
      <c r="K79" s="57"/>
    </row>
    <row r="80" spans="1:11" s="48" customFormat="1">
      <c r="A80" s="47"/>
      <c r="B80" s="56"/>
      <c r="C80" s="57"/>
      <c r="D80" s="57"/>
      <c r="E80" s="57"/>
      <c r="F80" s="57"/>
      <c r="G80" s="57"/>
      <c r="H80" s="57"/>
      <c r="I80" s="57"/>
      <c r="J80" s="57"/>
      <c r="K80" s="57"/>
    </row>
    <row r="81" spans="1:11" s="48" customFormat="1">
      <c r="A81" s="47"/>
      <c r="B81" s="56"/>
      <c r="C81" s="57"/>
      <c r="D81" s="57"/>
      <c r="E81" s="57"/>
      <c r="F81" s="57"/>
      <c r="G81" s="57"/>
      <c r="H81" s="57"/>
      <c r="I81" s="57"/>
      <c r="J81" s="57"/>
      <c r="K81" s="57"/>
    </row>
    <row r="82" spans="1:11" s="48" customFormat="1">
      <c r="A82" s="49"/>
      <c r="B82" s="56"/>
      <c r="C82" s="57"/>
      <c r="D82" s="57"/>
      <c r="E82" s="57"/>
      <c r="F82" s="57"/>
      <c r="G82" s="57"/>
      <c r="H82" s="57"/>
      <c r="I82" s="57"/>
      <c r="J82" s="57"/>
      <c r="K82" s="57"/>
    </row>
    <row r="83" spans="1:11" s="48" customFormat="1">
      <c r="A83" s="49"/>
      <c r="B83" s="56"/>
      <c r="C83" s="57"/>
      <c r="D83" s="57"/>
      <c r="E83" s="57"/>
      <c r="F83" s="57"/>
      <c r="G83" s="57"/>
      <c r="H83" s="57"/>
      <c r="I83" s="57"/>
      <c r="J83" s="57"/>
      <c r="K83" s="57"/>
    </row>
    <row r="84" spans="1:11" s="48" customFormat="1">
      <c r="A84" s="49"/>
      <c r="B84" s="56"/>
      <c r="C84" s="57"/>
      <c r="D84" s="57"/>
      <c r="E84" s="57"/>
      <c r="F84" s="57"/>
      <c r="G84" s="57"/>
      <c r="H84" s="57"/>
      <c r="I84" s="57"/>
      <c r="J84" s="57"/>
      <c r="K84" s="57"/>
    </row>
    <row r="85" spans="1:11" s="48" customFormat="1">
      <c r="A85" s="49"/>
      <c r="B85" s="56"/>
      <c r="C85" s="57"/>
      <c r="D85" s="57"/>
      <c r="E85" s="57"/>
      <c r="F85" s="57"/>
      <c r="G85" s="57"/>
      <c r="H85" s="57"/>
      <c r="I85" s="57"/>
      <c r="J85" s="57"/>
      <c r="K85" s="57"/>
    </row>
    <row r="86" spans="1:11" s="48" customFormat="1">
      <c r="A86" s="49"/>
      <c r="B86" s="56"/>
      <c r="C86" s="57"/>
      <c r="D86" s="57"/>
      <c r="E86" s="57"/>
      <c r="F86" s="57"/>
      <c r="G86" s="57"/>
      <c r="H86" s="57"/>
      <c r="I86" s="57"/>
      <c r="J86" s="57"/>
      <c r="K86" s="57"/>
    </row>
    <row r="87" spans="1:11" s="48" customFormat="1">
      <c r="A87" s="49"/>
      <c r="B87" s="56"/>
      <c r="C87" s="57"/>
      <c r="D87" s="57"/>
      <c r="E87" s="57"/>
      <c r="F87" s="57"/>
      <c r="G87" s="57"/>
      <c r="H87" s="57"/>
      <c r="I87" s="57"/>
      <c r="J87" s="57"/>
      <c r="K87" s="57"/>
    </row>
    <row r="88" spans="1:11" s="48" customFormat="1">
      <c r="A88" s="49"/>
      <c r="B88" s="56"/>
      <c r="C88" s="57"/>
      <c r="D88" s="57"/>
      <c r="E88" s="57"/>
      <c r="F88" s="57"/>
      <c r="G88" s="57"/>
      <c r="H88" s="57"/>
      <c r="I88" s="57"/>
      <c r="J88" s="57"/>
      <c r="K88" s="57"/>
    </row>
    <row r="89" spans="1:11" s="48" customFormat="1">
      <c r="A89" s="49"/>
      <c r="B89" s="56"/>
      <c r="C89" s="57"/>
      <c r="D89" s="57"/>
      <c r="E89" s="57"/>
      <c r="F89" s="57"/>
      <c r="G89" s="57"/>
      <c r="H89" s="57"/>
      <c r="I89" s="57"/>
      <c r="J89" s="57"/>
      <c r="K89" s="57"/>
    </row>
    <row r="90" spans="1:11" s="48" customFormat="1">
      <c r="A90" s="49"/>
      <c r="B90" s="56"/>
      <c r="C90" s="57"/>
      <c r="D90" s="57"/>
      <c r="E90" s="57"/>
      <c r="F90" s="57"/>
      <c r="G90" s="57"/>
      <c r="H90" s="57"/>
      <c r="I90" s="57"/>
      <c r="J90" s="57"/>
      <c r="K90" s="57"/>
    </row>
    <row r="91" spans="1:11" s="48" customFormat="1">
      <c r="A91" s="49"/>
      <c r="B91" s="56"/>
      <c r="C91" s="57"/>
      <c r="D91" s="57"/>
      <c r="E91" s="57"/>
      <c r="F91" s="57"/>
      <c r="G91" s="57"/>
      <c r="H91" s="57"/>
      <c r="I91" s="57"/>
      <c r="J91" s="57"/>
      <c r="K91" s="57"/>
    </row>
    <row r="92" spans="1:11" s="48" customFormat="1">
      <c r="A92" s="50"/>
      <c r="B92" s="56"/>
      <c r="C92" s="57"/>
      <c r="D92" s="57"/>
      <c r="E92" s="57"/>
      <c r="F92" s="57"/>
      <c r="G92" s="57"/>
      <c r="H92" s="57"/>
      <c r="I92" s="57"/>
      <c r="J92" s="57"/>
      <c r="K92" s="57"/>
    </row>
    <row r="93" spans="1:11" s="48" customFormat="1">
      <c r="A93" s="50"/>
      <c r="B93" s="56"/>
      <c r="C93" s="57"/>
      <c r="D93" s="57"/>
      <c r="E93" s="57"/>
      <c r="F93" s="57"/>
      <c r="G93" s="57"/>
      <c r="H93" s="57"/>
      <c r="I93" s="57"/>
      <c r="J93" s="57"/>
      <c r="K93" s="57"/>
    </row>
    <row r="94" spans="1:11" s="48" customFormat="1">
      <c r="A94" s="50"/>
      <c r="B94" s="56"/>
      <c r="C94" s="57"/>
      <c r="D94" s="57"/>
      <c r="E94" s="57"/>
      <c r="F94" s="57"/>
      <c r="G94" s="57"/>
      <c r="H94" s="57"/>
      <c r="I94" s="57"/>
      <c r="J94" s="57"/>
      <c r="K94" s="57"/>
    </row>
    <row r="95" spans="1:11" s="48" customFormat="1">
      <c r="A95" s="50"/>
      <c r="B95" s="56"/>
      <c r="C95" s="57"/>
      <c r="D95" s="57"/>
      <c r="E95" s="57"/>
      <c r="F95" s="57"/>
      <c r="G95" s="57"/>
      <c r="H95" s="57"/>
      <c r="I95" s="57"/>
      <c r="J95" s="57"/>
      <c r="K95" s="57"/>
    </row>
    <row r="96" spans="1:11" s="48" customFormat="1">
      <c r="A96" s="50"/>
      <c r="B96" s="56"/>
      <c r="C96" s="57"/>
      <c r="D96" s="57"/>
      <c r="E96" s="57"/>
      <c r="F96" s="57"/>
      <c r="G96" s="57"/>
      <c r="H96" s="57"/>
      <c r="I96" s="57"/>
      <c r="J96" s="57"/>
      <c r="K96" s="57"/>
    </row>
    <row r="97" spans="1:11" s="48" customFormat="1">
      <c r="A97" s="51"/>
      <c r="B97" s="56"/>
      <c r="C97" s="57"/>
      <c r="D97" s="57"/>
      <c r="E97" s="57"/>
      <c r="F97" s="57"/>
      <c r="G97" s="57"/>
      <c r="H97" s="57"/>
      <c r="I97" s="57"/>
      <c r="J97" s="57"/>
      <c r="K97" s="57"/>
    </row>
    <row r="98" spans="1:11" s="48" customFormat="1">
      <c r="A98" s="51"/>
      <c r="B98" s="56"/>
      <c r="C98" s="57"/>
      <c r="D98" s="57"/>
      <c r="E98" s="57"/>
      <c r="F98" s="57"/>
      <c r="G98" s="57"/>
      <c r="H98" s="57"/>
      <c r="I98" s="57"/>
      <c r="J98" s="57"/>
      <c r="K98" s="57"/>
    </row>
    <row r="99" spans="1:11" s="48" customFormat="1">
      <c r="A99" s="51"/>
      <c r="B99" s="56"/>
      <c r="C99" s="57"/>
      <c r="D99" s="57"/>
      <c r="E99" s="57"/>
      <c r="F99" s="57"/>
      <c r="G99" s="57"/>
      <c r="H99" s="57"/>
      <c r="I99" s="57"/>
      <c r="J99" s="57"/>
      <c r="K99" s="57"/>
    </row>
    <row r="100" spans="1:11" s="48" customFormat="1">
      <c r="A100" s="51"/>
      <c r="B100" s="56"/>
      <c r="C100" s="57"/>
      <c r="D100" s="57"/>
      <c r="E100" s="57"/>
      <c r="F100" s="57"/>
      <c r="G100" s="57"/>
      <c r="H100" s="57"/>
      <c r="I100" s="57"/>
      <c r="J100" s="57"/>
      <c r="K100" s="57"/>
    </row>
    <row r="101" spans="1:11" s="48" customFormat="1">
      <c r="A101" s="51"/>
      <c r="B101" s="56"/>
      <c r="C101" s="57"/>
      <c r="D101" s="57"/>
      <c r="E101" s="57"/>
      <c r="F101" s="57"/>
      <c r="G101" s="57"/>
      <c r="H101" s="57"/>
      <c r="I101" s="57"/>
      <c r="J101" s="57"/>
      <c r="K101" s="57"/>
    </row>
    <row r="102" spans="1:11" s="48" customFormat="1">
      <c r="A102" s="51"/>
      <c r="B102" s="56"/>
      <c r="C102" s="57"/>
      <c r="D102" s="57"/>
      <c r="E102" s="57"/>
      <c r="F102" s="57"/>
      <c r="G102" s="57"/>
      <c r="H102" s="57"/>
      <c r="I102" s="57"/>
      <c r="J102" s="57"/>
      <c r="K102" s="57"/>
    </row>
    <row r="103" spans="1:11" s="48" customFormat="1">
      <c r="A103" s="51"/>
      <c r="B103" s="56"/>
      <c r="C103" s="57"/>
      <c r="D103" s="57"/>
      <c r="E103" s="57"/>
      <c r="F103" s="57"/>
      <c r="G103" s="57"/>
      <c r="H103" s="57"/>
      <c r="I103" s="57"/>
      <c r="J103" s="57"/>
      <c r="K103" s="57"/>
    </row>
    <row r="104" spans="1:11" s="48" customFormat="1">
      <c r="A104" s="51"/>
      <c r="B104" s="56"/>
      <c r="C104" s="57"/>
      <c r="D104" s="57"/>
      <c r="E104" s="57"/>
      <c r="F104" s="57"/>
      <c r="G104" s="57"/>
      <c r="H104" s="57"/>
      <c r="I104" s="57"/>
      <c r="J104" s="57"/>
      <c r="K104" s="57"/>
    </row>
    <row r="105" spans="1:11" s="48" customFormat="1">
      <c r="A105" s="51"/>
      <c r="B105" s="56"/>
      <c r="C105" s="57"/>
      <c r="D105" s="57"/>
      <c r="E105" s="57"/>
      <c r="F105" s="57"/>
      <c r="G105" s="57"/>
      <c r="H105" s="57"/>
      <c r="I105" s="57"/>
      <c r="J105" s="57"/>
      <c r="K105" s="57"/>
    </row>
    <row r="106" spans="1:11" s="48" customFormat="1">
      <c r="A106" s="51"/>
      <c r="B106" s="56"/>
      <c r="C106" s="57"/>
      <c r="D106" s="57"/>
      <c r="E106" s="57"/>
      <c r="F106" s="57"/>
      <c r="G106" s="57"/>
      <c r="H106" s="57"/>
      <c r="I106" s="57"/>
      <c r="J106" s="57"/>
      <c r="K106" s="57"/>
    </row>
    <row r="107" spans="1:11" s="48" customFormat="1">
      <c r="A107" s="51"/>
      <c r="B107" s="56"/>
      <c r="C107" s="57"/>
      <c r="D107" s="57"/>
      <c r="E107" s="57"/>
      <c r="F107" s="57"/>
      <c r="G107" s="57"/>
      <c r="H107" s="57"/>
      <c r="I107" s="57"/>
      <c r="J107" s="57"/>
      <c r="K107" s="57"/>
    </row>
    <row r="108" spans="1:11" s="48" customFormat="1">
      <c r="A108" s="51"/>
      <c r="B108" s="56"/>
      <c r="C108" s="57"/>
      <c r="D108" s="57"/>
      <c r="E108" s="57"/>
      <c r="F108" s="57"/>
      <c r="G108" s="57"/>
      <c r="H108" s="57"/>
      <c r="I108" s="57"/>
      <c r="J108" s="57"/>
      <c r="K108" s="57"/>
    </row>
    <row r="109" spans="1:11" s="48" customFormat="1">
      <c r="A109" s="51"/>
      <c r="B109" s="56"/>
      <c r="C109" s="57"/>
      <c r="D109" s="57"/>
      <c r="E109" s="57"/>
      <c r="F109" s="57"/>
      <c r="G109" s="57"/>
      <c r="H109" s="57"/>
      <c r="I109" s="57"/>
      <c r="J109" s="57"/>
      <c r="K109" s="57"/>
    </row>
    <row r="110" spans="1:11" s="48" customFormat="1">
      <c r="A110" s="51"/>
      <c r="B110" s="56"/>
      <c r="C110" s="57"/>
      <c r="D110" s="57"/>
      <c r="E110" s="57"/>
      <c r="F110" s="57"/>
      <c r="G110" s="57"/>
      <c r="H110" s="57"/>
      <c r="I110" s="57"/>
      <c r="J110" s="57"/>
      <c r="K110" s="57"/>
    </row>
    <row r="111" spans="1:11" s="48" customFormat="1">
      <c r="A111" s="51"/>
      <c r="B111" s="56"/>
      <c r="C111" s="57"/>
      <c r="D111" s="57"/>
      <c r="E111" s="57"/>
      <c r="F111" s="57"/>
      <c r="G111" s="57"/>
      <c r="H111" s="57"/>
      <c r="I111" s="57"/>
      <c r="J111" s="57"/>
      <c r="K111" s="57"/>
    </row>
    <row r="112" spans="1:11" s="48" customFormat="1">
      <c r="A112" s="47"/>
      <c r="B112" s="56"/>
      <c r="C112" s="57"/>
      <c r="D112" s="57"/>
      <c r="E112" s="57"/>
      <c r="F112" s="57"/>
      <c r="G112" s="57"/>
      <c r="H112" s="57"/>
      <c r="I112" s="57"/>
      <c r="J112" s="57"/>
      <c r="K112" s="57"/>
    </row>
    <row r="113" spans="1:11" s="48" customFormat="1">
      <c r="A113" s="47"/>
      <c r="B113" s="56"/>
      <c r="C113" s="57"/>
      <c r="D113" s="57"/>
      <c r="E113" s="57"/>
      <c r="F113" s="57"/>
      <c r="G113" s="57"/>
      <c r="H113" s="57"/>
      <c r="I113" s="57"/>
      <c r="J113" s="57"/>
      <c r="K113" s="57"/>
    </row>
    <row r="114" spans="1:11" s="48" customFormat="1">
      <c r="A114" s="47"/>
      <c r="B114" s="56"/>
      <c r="C114" s="57"/>
      <c r="D114" s="57"/>
      <c r="E114" s="57"/>
      <c r="F114" s="57"/>
      <c r="G114" s="57"/>
      <c r="H114" s="57"/>
      <c r="I114" s="57"/>
      <c r="J114" s="57"/>
      <c r="K114" s="57"/>
    </row>
    <row r="115" spans="1:11" s="48" customFormat="1">
      <c r="A115" s="47"/>
      <c r="B115" s="56"/>
      <c r="C115" s="57"/>
      <c r="D115" s="57"/>
      <c r="E115" s="57"/>
      <c r="F115" s="57"/>
      <c r="G115" s="57"/>
      <c r="H115" s="57"/>
      <c r="I115" s="57"/>
      <c r="J115" s="57"/>
      <c r="K115" s="57"/>
    </row>
    <row r="116" spans="1:11" s="48" customFormat="1">
      <c r="A116" s="47"/>
      <c r="B116" s="56"/>
      <c r="C116" s="57"/>
      <c r="D116" s="57"/>
      <c r="E116" s="57"/>
      <c r="F116" s="57"/>
      <c r="G116" s="57"/>
      <c r="H116" s="57"/>
      <c r="I116" s="57"/>
      <c r="J116" s="57"/>
      <c r="K116" s="57"/>
    </row>
    <row r="117" spans="1:11" s="48" customFormat="1">
      <c r="A117" s="47"/>
      <c r="B117" s="56"/>
      <c r="C117" s="57"/>
      <c r="D117" s="57"/>
      <c r="E117" s="57"/>
      <c r="F117" s="57"/>
      <c r="G117" s="57"/>
      <c r="H117" s="57"/>
      <c r="I117" s="57"/>
      <c r="J117" s="57"/>
      <c r="K117" s="57"/>
    </row>
    <row r="118" spans="1:11" s="48" customFormat="1">
      <c r="A118" s="47"/>
      <c r="B118" s="56"/>
      <c r="C118" s="57"/>
      <c r="D118" s="57"/>
      <c r="E118" s="57"/>
      <c r="F118" s="57"/>
      <c r="G118" s="57"/>
      <c r="H118" s="57"/>
      <c r="I118" s="57"/>
      <c r="J118" s="57"/>
      <c r="K118" s="57"/>
    </row>
    <row r="119" spans="1:11" s="48" customFormat="1">
      <c r="A119" s="47"/>
      <c r="B119" s="56"/>
      <c r="C119" s="57"/>
      <c r="D119" s="57"/>
      <c r="E119" s="57"/>
      <c r="F119" s="57"/>
      <c r="G119" s="57"/>
      <c r="H119" s="57"/>
      <c r="I119" s="57"/>
      <c r="J119" s="57"/>
      <c r="K119" s="57"/>
    </row>
    <row r="120" spans="1:11" s="48" customFormat="1">
      <c r="A120" s="47"/>
      <c r="B120" s="56"/>
      <c r="C120" s="57"/>
      <c r="D120" s="57"/>
      <c r="E120" s="57"/>
      <c r="F120" s="57"/>
      <c r="G120" s="57"/>
      <c r="H120" s="57"/>
      <c r="I120" s="57"/>
      <c r="J120" s="57"/>
      <c r="K120" s="57"/>
    </row>
    <row r="121" spans="1:11" s="48" customFormat="1">
      <c r="A121" s="47"/>
      <c r="B121" s="56"/>
      <c r="C121" s="57"/>
      <c r="D121" s="57"/>
      <c r="E121" s="57"/>
      <c r="F121" s="57"/>
      <c r="G121" s="57"/>
      <c r="H121" s="57"/>
      <c r="I121" s="57"/>
      <c r="J121" s="57"/>
      <c r="K121" s="57"/>
    </row>
    <row r="122" spans="1:11" s="48" customFormat="1">
      <c r="A122" s="47"/>
      <c r="B122" s="56"/>
      <c r="C122" s="57"/>
      <c r="D122" s="57"/>
      <c r="E122" s="57"/>
      <c r="F122" s="57"/>
      <c r="G122" s="57"/>
      <c r="H122" s="57"/>
      <c r="I122" s="57"/>
      <c r="J122" s="57"/>
      <c r="K122" s="57"/>
    </row>
    <row r="123" spans="1:11" s="48" customFormat="1">
      <c r="A123" s="47"/>
      <c r="B123" s="56"/>
      <c r="C123" s="57"/>
      <c r="D123" s="57"/>
      <c r="E123" s="57"/>
      <c r="F123" s="57"/>
      <c r="G123" s="57"/>
      <c r="H123" s="57"/>
      <c r="I123" s="57"/>
      <c r="J123" s="57"/>
      <c r="K123" s="57"/>
    </row>
    <row r="124" spans="1:11" s="48" customFormat="1">
      <c r="A124" s="47"/>
      <c r="B124" s="56"/>
      <c r="C124" s="57"/>
      <c r="D124" s="57"/>
      <c r="E124" s="57"/>
      <c r="F124" s="57"/>
      <c r="G124" s="57"/>
      <c r="H124" s="57"/>
      <c r="I124" s="57"/>
      <c r="J124" s="57"/>
      <c r="K124" s="57"/>
    </row>
    <row r="125" spans="1:11" s="48" customFormat="1">
      <c r="A125" s="47"/>
      <c r="B125" s="56"/>
      <c r="C125" s="57"/>
      <c r="D125" s="57"/>
      <c r="E125" s="57"/>
      <c r="F125" s="57"/>
      <c r="G125" s="57"/>
      <c r="H125" s="57"/>
      <c r="I125" s="57"/>
      <c r="J125" s="57"/>
      <c r="K125" s="57"/>
    </row>
    <row r="126" spans="1:11" s="48" customFormat="1">
      <c r="A126" s="47"/>
      <c r="B126" s="56"/>
      <c r="C126" s="57"/>
      <c r="D126" s="57"/>
      <c r="E126" s="57"/>
      <c r="F126" s="57"/>
      <c r="G126" s="57"/>
      <c r="H126" s="57"/>
      <c r="I126" s="57"/>
      <c r="J126" s="57"/>
      <c r="K126" s="57"/>
    </row>
    <row r="127" spans="1:11" s="48" customFormat="1">
      <c r="A127" s="47"/>
      <c r="B127" s="56"/>
      <c r="C127" s="57"/>
      <c r="D127" s="57"/>
      <c r="E127" s="57"/>
      <c r="F127" s="57"/>
      <c r="G127" s="57"/>
      <c r="H127" s="57"/>
      <c r="I127" s="57"/>
      <c r="J127" s="57"/>
      <c r="K127" s="57"/>
    </row>
    <row r="128" spans="1:11" s="48" customFormat="1">
      <c r="A128" s="47"/>
      <c r="B128" s="56"/>
      <c r="C128" s="57"/>
      <c r="D128" s="57"/>
      <c r="E128" s="57"/>
      <c r="F128" s="57"/>
      <c r="G128" s="57"/>
      <c r="H128" s="57"/>
      <c r="I128" s="57"/>
      <c r="J128" s="57"/>
      <c r="K128" s="57"/>
    </row>
    <row r="129" spans="1:11" s="48" customFormat="1">
      <c r="A129" s="47"/>
      <c r="B129" s="56"/>
      <c r="C129" s="57"/>
      <c r="D129" s="57"/>
      <c r="E129" s="57"/>
      <c r="F129" s="57"/>
      <c r="G129" s="57"/>
      <c r="H129" s="57"/>
      <c r="I129" s="57"/>
      <c r="J129" s="57"/>
      <c r="K129" s="57"/>
    </row>
    <row r="130" spans="1:11" s="48" customFormat="1">
      <c r="A130" s="47"/>
      <c r="B130" s="56"/>
      <c r="C130" s="57"/>
      <c r="D130" s="57"/>
      <c r="E130" s="57"/>
      <c r="F130" s="57"/>
      <c r="G130" s="57"/>
      <c r="H130" s="57"/>
      <c r="I130" s="57"/>
      <c r="J130" s="57"/>
      <c r="K130" s="57"/>
    </row>
    <row r="131" spans="1:11" s="48" customFormat="1">
      <c r="A131" s="47"/>
      <c r="B131" s="56"/>
      <c r="C131" s="57"/>
      <c r="D131" s="57"/>
      <c r="E131" s="57"/>
      <c r="F131" s="57"/>
      <c r="G131" s="57"/>
      <c r="H131" s="57"/>
      <c r="I131" s="57"/>
      <c r="J131" s="57"/>
      <c r="K131" s="57"/>
    </row>
    <row r="132" spans="1:11" s="48" customFormat="1">
      <c r="A132" s="47"/>
      <c r="B132" s="56"/>
      <c r="C132" s="57"/>
      <c r="D132" s="57"/>
      <c r="E132" s="57"/>
      <c r="F132" s="57"/>
      <c r="G132" s="57"/>
      <c r="H132" s="57"/>
      <c r="I132" s="57"/>
      <c r="J132" s="57"/>
      <c r="K132" s="57"/>
    </row>
    <row r="133" spans="1:11" s="48" customFormat="1">
      <c r="A133" s="47"/>
      <c r="B133" s="56"/>
      <c r="C133" s="57"/>
      <c r="D133" s="57"/>
      <c r="E133" s="57"/>
      <c r="F133" s="57"/>
      <c r="G133" s="57"/>
      <c r="H133" s="57"/>
      <c r="I133" s="57"/>
      <c r="J133" s="57"/>
      <c r="K133" s="57"/>
    </row>
    <row r="134" spans="1:11" s="48" customFormat="1">
      <c r="A134" s="47"/>
      <c r="B134" s="56"/>
      <c r="C134" s="57"/>
      <c r="D134" s="57"/>
      <c r="E134" s="57"/>
      <c r="F134" s="57"/>
      <c r="G134" s="57"/>
      <c r="H134" s="57"/>
      <c r="I134" s="57"/>
      <c r="J134" s="57"/>
      <c r="K134" s="57"/>
    </row>
    <row r="135" spans="1:11" s="48" customFormat="1">
      <c r="A135" s="47"/>
      <c r="B135" s="56"/>
      <c r="C135" s="57"/>
      <c r="D135" s="57"/>
      <c r="E135" s="57"/>
      <c r="F135" s="57"/>
      <c r="G135" s="57"/>
      <c r="H135" s="57"/>
      <c r="I135" s="57"/>
      <c r="J135" s="57"/>
      <c r="K135" s="57"/>
    </row>
    <row r="136" spans="1:11" s="48" customFormat="1">
      <c r="A136" s="47"/>
      <c r="B136" s="56"/>
      <c r="C136" s="57"/>
      <c r="D136" s="57"/>
      <c r="E136" s="57"/>
      <c r="F136" s="57"/>
      <c r="G136" s="57"/>
      <c r="H136" s="57"/>
      <c r="I136" s="57"/>
      <c r="J136" s="57"/>
      <c r="K136" s="57"/>
    </row>
    <row r="137" spans="1:11" s="48" customFormat="1">
      <c r="A137" s="47"/>
      <c r="B137" s="56"/>
      <c r="C137" s="57"/>
      <c r="D137" s="57"/>
      <c r="E137" s="57"/>
      <c r="F137" s="57"/>
      <c r="G137" s="57"/>
      <c r="H137" s="57"/>
      <c r="I137" s="57"/>
      <c r="J137" s="57"/>
      <c r="K137" s="57"/>
    </row>
    <row r="138" spans="1:11" s="48" customFormat="1">
      <c r="A138" s="47"/>
      <c r="B138" s="56"/>
      <c r="C138" s="57"/>
      <c r="D138" s="57"/>
      <c r="E138" s="57"/>
      <c r="F138" s="57"/>
      <c r="G138" s="57"/>
      <c r="H138" s="57"/>
      <c r="I138" s="57"/>
      <c r="J138" s="57"/>
      <c r="K138" s="57"/>
    </row>
    <row r="139" spans="1:11" s="48" customFormat="1">
      <c r="A139" s="47"/>
      <c r="B139" s="56"/>
      <c r="C139" s="57"/>
      <c r="D139" s="57"/>
      <c r="E139" s="57"/>
      <c r="F139" s="57"/>
      <c r="G139" s="57"/>
      <c r="H139" s="57"/>
      <c r="I139" s="57"/>
      <c r="J139" s="57"/>
      <c r="K139" s="57"/>
    </row>
    <row r="140" spans="1:11" s="48" customFormat="1">
      <c r="A140" s="47"/>
      <c r="B140" s="56"/>
      <c r="C140" s="57"/>
      <c r="D140" s="57"/>
      <c r="E140" s="57"/>
      <c r="F140" s="57"/>
      <c r="G140" s="57"/>
      <c r="H140" s="57"/>
      <c r="I140" s="57"/>
      <c r="J140" s="57"/>
      <c r="K140" s="57"/>
    </row>
    <row r="141" spans="1:11" s="48" customFormat="1">
      <c r="A141" s="47"/>
      <c r="B141" s="56"/>
      <c r="C141" s="57"/>
      <c r="D141" s="57"/>
      <c r="E141" s="57"/>
      <c r="F141" s="57"/>
      <c r="G141" s="57"/>
      <c r="H141" s="57"/>
      <c r="I141" s="57"/>
      <c r="J141" s="57"/>
      <c r="K141" s="57"/>
    </row>
    <row r="142" spans="1:11" s="48" customFormat="1">
      <c r="A142" s="47"/>
      <c r="B142" s="56"/>
      <c r="C142" s="57"/>
      <c r="D142" s="57"/>
      <c r="E142" s="57"/>
      <c r="F142" s="57"/>
      <c r="G142" s="57"/>
      <c r="H142" s="57"/>
      <c r="I142" s="57"/>
      <c r="J142" s="57"/>
      <c r="K142" s="57"/>
    </row>
    <row r="143" spans="1:11" s="48" customFormat="1">
      <c r="A143" s="47"/>
      <c r="B143" s="56"/>
      <c r="C143" s="57"/>
      <c r="D143" s="57"/>
      <c r="E143" s="57"/>
      <c r="F143" s="57"/>
      <c r="G143" s="57"/>
      <c r="H143" s="57"/>
      <c r="I143" s="57"/>
      <c r="J143" s="57"/>
      <c r="K143" s="57"/>
    </row>
    <row r="144" spans="1:11" s="48" customFormat="1">
      <c r="A144" s="47"/>
      <c r="B144" s="56"/>
      <c r="C144" s="57"/>
      <c r="D144" s="57"/>
      <c r="E144" s="57"/>
      <c r="F144" s="57"/>
      <c r="G144" s="57"/>
      <c r="H144" s="57"/>
      <c r="I144" s="57"/>
      <c r="J144" s="57"/>
      <c r="K144" s="57"/>
    </row>
    <row r="145" spans="1:11" s="48" customFormat="1">
      <c r="A145" s="47"/>
      <c r="B145" s="56"/>
      <c r="C145" s="57"/>
      <c r="D145" s="57"/>
      <c r="E145" s="57"/>
      <c r="F145" s="57"/>
      <c r="G145" s="57"/>
      <c r="H145" s="57"/>
      <c r="I145" s="57"/>
      <c r="J145" s="57"/>
      <c r="K145" s="57"/>
    </row>
    <row r="146" spans="1:11" s="48" customFormat="1">
      <c r="A146" s="50"/>
      <c r="B146" s="56"/>
      <c r="C146" s="57"/>
      <c r="D146" s="57"/>
      <c r="E146" s="57"/>
      <c r="F146" s="57"/>
      <c r="G146" s="57"/>
      <c r="H146" s="57"/>
      <c r="I146" s="57"/>
      <c r="J146" s="57"/>
      <c r="K146" s="57"/>
    </row>
    <row r="147" spans="1:11" s="48" customFormat="1">
      <c r="A147" s="50"/>
      <c r="B147" s="56"/>
      <c r="C147" s="57"/>
      <c r="D147" s="57"/>
      <c r="E147" s="57"/>
      <c r="F147" s="57"/>
      <c r="G147" s="57"/>
      <c r="H147" s="57"/>
      <c r="I147" s="57"/>
      <c r="J147" s="57"/>
      <c r="K147" s="57"/>
    </row>
    <row r="148" spans="1:11" s="48" customFormat="1">
      <c r="A148" s="50"/>
      <c r="B148" s="56"/>
      <c r="C148" s="57"/>
      <c r="D148" s="57"/>
      <c r="E148" s="57"/>
      <c r="F148" s="57"/>
      <c r="G148" s="57"/>
      <c r="H148" s="57"/>
      <c r="I148" s="57"/>
      <c r="J148" s="57"/>
      <c r="K148" s="57"/>
    </row>
    <row r="149" spans="1:11" s="48" customFormat="1">
      <c r="A149" s="50"/>
      <c r="B149" s="56"/>
      <c r="C149" s="57"/>
      <c r="D149" s="57"/>
      <c r="E149" s="57"/>
      <c r="F149" s="57"/>
      <c r="G149" s="57"/>
      <c r="H149" s="57"/>
      <c r="I149" s="57"/>
      <c r="J149" s="57"/>
      <c r="K149" s="57"/>
    </row>
    <row r="150" spans="1:11" s="48" customFormat="1">
      <c r="A150" s="50"/>
      <c r="B150" s="56"/>
      <c r="C150" s="57"/>
      <c r="D150" s="57"/>
      <c r="E150" s="57"/>
      <c r="F150" s="57"/>
      <c r="G150" s="57"/>
      <c r="H150" s="57"/>
      <c r="I150" s="57"/>
      <c r="J150" s="57"/>
      <c r="K150" s="57"/>
    </row>
    <row r="151" spans="1:11" s="48" customFormat="1">
      <c r="A151" s="50"/>
      <c r="B151" s="56"/>
      <c r="C151" s="57"/>
      <c r="D151" s="57"/>
      <c r="E151" s="57"/>
      <c r="F151" s="57"/>
      <c r="G151" s="57"/>
      <c r="H151" s="57"/>
      <c r="I151" s="57"/>
      <c r="J151" s="57"/>
      <c r="K151" s="57"/>
    </row>
    <row r="152" spans="1:11" s="48" customFormat="1">
      <c r="A152" s="50"/>
      <c r="B152" s="56"/>
      <c r="C152" s="57"/>
      <c r="D152" s="57"/>
      <c r="E152" s="57"/>
      <c r="F152" s="57"/>
      <c r="G152" s="57"/>
      <c r="H152" s="57"/>
      <c r="I152" s="57"/>
      <c r="J152" s="57"/>
      <c r="K152" s="57"/>
    </row>
    <row r="153" spans="1:11" s="48" customFormat="1">
      <c r="A153" s="50"/>
      <c r="B153" s="56"/>
      <c r="C153" s="57"/>
      <c r="D153" s="57"/>
      <c r="E153" s="57"/>
      <c r="F153" s="57"/>
      <c r="G153" s="57"/>
      <c r="H153" s="57"/>
      <c r="I153" s="57"/>
      <c r="J153" s="57"/>
      <c r="K153" s="57"/>
    </row>
    <row r="154" spans="1:11" s="48" customFormat="1">
      <c r="A154" s="50"/>
      <c r="B154" s="56"/>
      <c r="C154" s="57"/>
      <c r="D154" s="57"/>
      <c r="E154" s="57"/>
      <c r="F154" s="57"/>
      <c r="G154" s="57"/>
      <c r="H154" s="57"/>
      <c r="I154" s="57"/>
      <c r="J154" s="57"/>
      <c r="K154" s="57"/>
    </row>
    <row r="155" spans="1:11" s="48" customFormat="1">
      <c r="A155" s="50"/>
      <c r="B155" s="56"/>
      <c r="C155" s="57"/>
      <c r="D155" s="57"/>
      <c r="E155" s="57"/>
      <c r="F155" s="57"/>
      <c r="G155" s="57"/>
      <c r="H155" s="57"/>
      <c r="I155" s="57"/>
      <c r="J155" s="57"/>
      <c r="K155" s="57"/>
    </row>
    <row r="156" spans="1:11" s="48" customFormat="1">
      <c r="A156" s="47"/>
      <c r="B156" s="56"/>
      <c r="C156" s="57"/>
      <c r="D156" s="57"/>
      <c r="E156" s="57"/>
      <c r="F156" s="57"/>
      <c r="G156" s="57"/>
      <c r="H156" s="57"/>
      <c r="I156" s="57"/>
      <c r="J156" s="57"/>
      <c r="K156" s="57"/>
    </row>
    <row r="157" spans="1:11" s="48" customFormat="1">
      <c r="A157" s="47"/>
      <c r="B157" s="56"/>
      <c r="C157" s="57"/>
      <c r="D157" s="57"/>
      <c r="E157" s="57"/>
      <c r="F157" s="57"/>
      <c r="G157" s="57"/>
      <c r="H157" s="57"/>
      <c r="I157" s="57"/>
      <c r="J157" s="57"/>
      <c r="K157" s="57"/>
    </row>
    <row r="158" spans="1:11" s="48" customFormat="1">
      <c r="A158" s="47"/>
      <c r="B158" s="56"/>
      <c r="C158" s="57"/>
      <c r="D158" s="57"/>
      <c r="E158" s="57"/>
      <c r="F158" s="57"/>
      <c r="G158" s="57"/>
      <c r="H158" s="57"/>
      <c r="I158" s="57"/>
      <c r="J158" s="57"/>
      <c r="K158" s="57"/>
    </row>
    <row r="159" spans="1:11" s="48" customFormat="1">
      <c r="A159" s="47"/>
      <c r="B159" s="56"/>
      <c r="C159" s="57"/>
      <c r="D159" s="57"/>
      <c r="E159" s="57"/>
      <c r="F159" s="57"/>
      <c r="G159" s="57"/>
      <c r="H159" s="57"/>
      <c r="I159" s="57"/>
      <c r="J159" s="57"/>
      <c r="K159" s="57"/>
    </row>
    <row r="160" spans="1:11" s="48" customFormat="1">
      <c r="A160" s="47"/>
      <c r="B160" s="56"/>
      <c r="C160" s="57"/>
      <c r="D160" s="57"/>
      <c r="E160" s="57"/>
      <c r="F160" s="57"/>
      <c r="G160" s="57"/>
      <c r="H160" s="57"/>
      <c r="I160" s="57"/>
      <c r="J160" s="57"/>
      <c r="K160" s="57"/>
    </row>
    <row r="161" spans="1:11" s="48" customFormat="1">
      <c r="A161" s="47"/>
      <c r="B161" s="56"/>
      <c r="C161" s="57"/>
      <c r="D161" s="57"/>
      <c r="E161" s="57"/>
      <c r="F161" s="57"/>
      <c r="G161" s="57"/>
      <c r="H161" s="57"/>
      <c r="I161" s="57"/>
      <c r="J161" s="57"/>
      <c r="K161" s="57"/>
    </row>
    <row r="162" spans="1:11" s="48" customFormat="1">
      <c r="A162" s="47"/>
      <c r="B162" s="56"/>
      <c r="C162" s="57"/>
      <c r="D162" s="57"/>
      <c r="E162" s="57"/>
      <c r="F162" s="57"/>
      <c r="G162" s="57"/>
      <c r="H162" s="57"/>
      <c r="I162" s="57"/>
      <c r="J162" s="57"/>
      <c r="K162" s="57"/>
    </row>
    <row r="163" spans="1:11" s="48" customFormat="1">
      <c r="A163" s="47"/>
      <c r="B163" s="56"/>
      <c r="C163" s="57"/>
      <c r="D163" s="57"/>
      <c r="E163" s="57"/>
      <c r="F163" s="57"/>
      <c r="G163" s="57"/>
      <c r="H163" s="57"/>
      <c r="I163" s="57"/>
      <c r="J163" s="57"/>
      <c r="K163" s="57"/>
    </row>
    <row r="164" spans="1:11" s="48" customFormat="1">
      <c r="A164" s="47"/>
      <c r="B164" s="56"/>
      <c r="C164" s="57"/>
      <c r="D164" s="57"/>
      <c r="E164" s="57"/>
      <c r="F164" s="57"/>
      <c r="G164" s="57"/>
      <c r="H164" s="57"/>
      <c r="I164" s="57"/>
      <c r="J164" s="57"/>
      <c r="K164" s="57"/>
    </row>
    <row r="165" spans="1:11" s="48" customFormat="1">
      <c r="A165" s="47"/>
      <c r="B165" s="56"/>
      <c r="C165" s="57"/>
      <c r="D165" s="57"/>
      <c r="E165" s="57"/>
      <c r="F165" s="57"/>
      <c r="G165" s="57"/>
      <c r="H165" s="57"/>
      <c r="I165" s="57"/>
      <c r="J165" s="57"/>
      <c r="K165" s="57"/>
    </row>
    <row r="166" spans="1:11" s="48" customFormat="1">
      <c r="A166" s="47"/>
      <c r="B166" s="56"/>
      <c r="C166" s="57"/>
      <c r="D166" s="57"/>
      <c r="E166" s="57"/>
      <c r="F166" s="57"/>
      <c r="G166" s="57"/>
      <c r="H166" s="57"/>
      <c r="I166" s="57"/>
      <c r="J166" s="57"/>
      <c r="K166" s="57"/>
    </row>
    <row r="167" spans="1:11" s="48" customFormat="1">
      <c r="A167" s="47"/>
      <c r="B167" s="56"/>
      <c r="C167" s="57"/>
      <c r="D167" s="57"/>
      <c r="E167" s="57"/>
      <c r="F167" s="57"/>
      <c r="G167" s="57"/>
      <c r="H167" s="57"/>
      <c r="I167" s="57"/>
      <c r="J167" s="57"/>
      <c r="K167" s="57"/>
    </row>
    <row r="168" spans="1:11" s="48" customFormat="1">
      <c r="A168" s="47"/>
      <c r="B168" s="56"/>
      <c r="C168" s="57"/>
      <c r="D168" s="57"/>
      <c r="E168" s="57"/>
      <c r="F168" s="57"/>
      <c r="G168" s="57"/>
      <c r="H168" s="57"/>
      <c r="I168" s="57"/>
      <c r="J168" s="57"/>
      <c r="K168" s="57"/>
    </row>
    <row r="169" spans="1:11" s="48" customFormat="1">
      <c r="A169" s="47"/>
      <c r="B169" s="56"/>
      <c r="C169" s="57"/>
      <c r="D169" s="57"/>
      <c r="E169" s="57"/>
      <c r="F169" s="57"/>
      <c r="G169" s="57"/>
      <c r="H169" s="57"/>
      <c r="I169" s="57"/>
      <c r="J169" s="57"/>
      <c r="K169" s="57"/>
    </row>
    <row r="170" spans="1:11" s="48" customFormat="1">
      <c r="A170" s="47"/>
      <c r="B170" s="56"/>
      <c r="C170" s="57"/>
      <c r="D170" s="57"/>
      <c r="E170" s="57"/>
      <c r="F170" s="57"/>
      <c r="G170" s="57"/>
      <c r="H170" s="57"/>
      <c r="I170" s="57"/>
      <c r="J170" s="57"/>
      <c r="K170" s="57"/>
    </row>
    <row r="171" spans="1:11" s="48" customFormat="1">
      <c r="A171" s="47"/>
      <c r="B171" s="56"/>
      <c r="C171" s="57"/>
      <c r="D171" s="57"/>
      <c r="E171" s="57"/>
      <c r="F171" s="57"/>
      <c r="G171" s="57"/>
      <c r="H171" s="57"/>
      <c r="I171" s="57"/>
      <c r="J171" s="57"/>
      <c r="K171" s="57"/>
    </row>
    <row r="172" spans="1:11" s="48" customFormat="1">
      <c r="A172" s="47"/>
      <c r="B172" s="56"/>
      <c r="C172" s="57"/>
      <c r="D172" s="57"/>
      <c r="E172" s="57"/>
      <c r="F172" s="57"/>
      <c r="G172" s="57"/>
      <c r="H172" s="57"/>
      <c r="I172" s="57"/>
      <c r="J172" s="57"/>
      <c r="K172" s="57"/>
    </row>
    <row r="173" spans="1:11" s="48" customFormat="1">
      <c r="A173" s="47"/>
      <c r="B173" s="56"/>
      <c r="C173" s="57"/>
      <c r="D173" s="57"/>
      <c r="E173" s="57"/>
      <c r="F173" s="57"/>
      <c r="G173" s="57"/>
      <c r="H173" s="57"/>
      <c r="I173" s="57"/>
      <c r="J173" s="57"/>
      <c r="K173" s="57"/>
    </row>
    <row r="174" spans="1:11" s="48" customFormat="1">
      <c r="A174" s="47"/>
      <c r="B174" s="56"/>
      <c r="C174" s="57"/>
      <c r="D174" s="57"/>
      <c r="E174" s="57"/>
      <c r="F174" s="57"/>
      <c r="G174" s="57"/>
      <c r="H174" s="57"/>
      <c r="I174" s="57"/>
      <c r="J174" s="57"/>
      <c r="K174" s="57"/>
    </row>
    <row r="175" spans="1:11" s="48" customFormat="1">
      <c r="A175" s="47"/>
      <c r="B175" s="56"/>
      <c r="C175" s="57"/>
      <c r="D175" s="57"/>
      <c r="E175" s="57"/>
      <c r="F175" s="57"/>
      <c r="G175" s="57"/>
      <c r="H175" s="57"/>
      <c r="I175" s="57"/>
      <c r="J175" s="57"/>
      <c r="K175" s="57"/>
    </row>
    <row r="176" spans="1:11" s="48" customFormat="1">
      <c r="A176" s="47"/>
      <c r="B176" s="56"/>
      <c r="C176" s="57"/>
      <c r="D176" s="57"/>
      <c r="E176" s="57"/>
      <c r="F176" s="57"/>
      <c r="G176" s="57"/>
      <c r="H176" s="57"/>
      <c r="I176" s="57"/>
      <c r="J176" s="57"/>
      <c r="K176" s="57"/>
    </row>
    <row r="177" spans="1:11" s="48" customFormat="1">
      <c r="A177" s="47"/>
      <c r="B177" s="56"/>
      <c r="C177" s="57"/>
      <c r="D177" s="57"/>
      <c r="E177" s="57"/>
      <c r="F177" s="57"/>
      <c r="G177" s="57"/>
      <c r="H177" s="57"/>
      <c r="I177" s="57"/>
      <c r="J177" s="57"/>
      <c r="K177" s="57"/>
    </row>
    <row r="178" spans="1:11" s="48" customFormat="1">
      <c r="A178" s="47"/>
      <c r="B178" s="56"/>
      <c r="C178" s="57"/>
      <c r="D178" s="57"/>
      <c r="E178" s="57"/>
      <c r="F178" s="57"/>
      <c r="G178" s="57"/>
      <c r="H178" s="57"/>
      <c r="I178" s="57"/>
      <c r="J178" s="57"/>
      <c r="K178" s="57"/>
    </row>
    <row r="179" spans="1:11" s="48" customFormat="1">
      <c r="A179" s="47"/>
      <c r="B179" s="56"/>
      <c r="C179" s="57"/>
      <c r="D179" s="57"/>
      <c r="E179" s="57"/>
      <c r="F179" s="57"/>
      <c r="G179" s="57"/>
      <c r="H179" s="57"/>
      <c r="I179" s="57"/>
      <c r="J179" s="57"/>
      <c r="K179" s="57"/>
    </row>
    <row r="180" spans="1:11" s="48" customFormat="1">
      <c r="A180" s="47"/>
      <c r="B180" s="56"/>
      <c r="C180" s="57"/>
      <c r="D180" s="57"/>
      <c r="E180" s="57"/>
      <c r="F180" s="57"/>
      <c r="G180" s="57"/>
      <c r="H180" s="57"/>
      <c r="I180" s="57"/>
      <c r="J180" s="57"/>
      <c r="K180" s="57"/>
    </row>
    <row r="181" spans="1:11" s="48" customFormat="1">
      <c r="A181" s="47"/>
      <c r="B181" s="56"/>
      <c r="C181" s="57"/>
      <c r="D181" s="57"/>
      <c r="E181" s="57"/>
      <c r="F181" s="57"/>
      <c r="G181" s="57"/>
      <c r="H181" s="57"/>
      <c r="I181" s="57"/>
      <c r="J181" s="57"/>
      <c r="K181" s="57"/>
    </row>
    <row r="182" spans="1:11" s="48" customFormat="1">
      <c r="A182" s="47"/>
      <c r="B182" s="56"/>
      <c r="C182" s="57"/>
      <c r="D182" s="57"/>
      <c r="E182" s="57"/>
      <c r="F182" s="57"/>
      <c r="G182" s="57"/>
      <c r="H182" s="57"/>
      <c r="I182" s="57"/>
      <c r="J182" s="57"/>
      <c r="K182" s="57"/>
    </row>
    <row r="183" spans="1:11" s="48" customFormat="1">
      <c r="A183" s="47"/>
      <c r="B183" s="56"/>
      <c r="C183" s="57"/>
      <c r="D183" s="57"/>
      <c r="E183" s="57"/>
      <c r="F183" s="57"/>
      <c r="G183" s="57"/>
      <c r="H183" s="57"/>
      <c r="I183" s="57"/>
      <c r="J183" s="57"/>
      <c r="K183" s="57"/>
    </row>
    <row r="184" spans="1:11" s="48" customFormat="1">
      <c r="A184" s="47"/>
      <c r="B184" s="56"/>
      <c r="C184" s="57"/>
      <c r="D184" s="57"/>
      <c r="E184" s="57"/>
      <c r="F184" s="57"/>
      <c r="G184" s="57"/>
      <c r="H184" s="57"/>
      <c r="I184" s="57"/>
      <c r="J184" s="57"/>
      <c r="K184" s="57"/>
    </row>
    <row r="185" spans="1:11" s="48" customFormat="1">
      <c r="A185" s="47"/>
      <c r="B185" s="56"/>
      <c r="C185" s="57"/>
      <c r="D185" s="57"/>
      <c r="E185" s="57"/>
      <c r="F185" s="57"/>
      <c r="G185" s="57"/>
      <c r="H185" s="57"/>
      <c r="I185" s="57"/>
      <c r="J185" s="57"/>
      <c r="K185" s="57"/>
    </row>
    <row r="186" spans="1:11" s="48" customFormat="1">
      <c r="A186" s="47"/>
      <c r="B186" s="56"/>
      <c r="C186" s="57"/>
      <c r="D186" s="57"/>
      <c r="E186" s="57"/>
      <c r="F186" s="57"/>
      <c r="G186" s="57"/>
      <c r="H186" s="57"/>
      <c r="I186" s="57"/>
      <c r="J186" s="57"/>
      <c r="K186" s="57"/>
    </row>
    <row r="187" spans="1:11" s="48" customFormat="1">
      <c r="A187" s="47"/>
      <c r="B187" s="56"/>
      <c r="C187" s="57"/>
      <c r="D187" s="57"/>
      <c r="E187" s="57"/>
      <c r="F187" s="57"/>
      <c r="G187" s="57"/>
      <c r="H187" s="57"/>
      <c r="I187" s="57"/>
      <c r="J187" s="57"/>
      <c r="K187" s="57"/>
    </row>
    <row r="188" spans="1:11" s="48" customFormat="1">
      <c r="A188" s="47"/>
      <c r="B188" s="56"/>
      <c r="C188" s="57"/>
      <c r="D188" s="57"/>
      <c r="E188" s="57"/>
      <c r="F188" s="57"/>
      <c r="G188" s="57"/>
      <c r="H188" s="57"/>
      <c r="I188" s="57"/>
      <c r="J188" s="57"/>
      <c r="K188" s="57"/>
    </row>
    <row r="189" spans="1:11" s="48" customFormat="1">
      <c r="A189" s="47"/>
      <c r="B189" s="56"/>
      <c r="C189" s="57"/>
      <c r="D189" s="57"/>
      <c r="E189" s="57"/>
      <c r="F189" s="57"/>
      <c r="G189" s="57"/>
      <c r="H189" s="57"/>
      <c r="I189" s="57"/>
      <c r="J189" s="57"/>
      <c r="K189" s="57"/>
    </row>
    <row r="190" spans="1:11" s="48" customFormat="1">
      <c r="A190" s="47"/>
      <c r="B190" s="56"/>
      <c r="C190" s="57"/>
      <c r="D190" s="57"/>
      <c r="E190" s="57"/>
      <c r="F190" s="57"/>
      <c r="G190" s="57"/>
      <c r="H190" s="57"/>
      <c r="I190" s="57"/>
      <c r="J190" s="57"/>
      <c r="K190" s="57"/>
    </row>
    <row r="191" spans="1:11" s="48" customFormat="1">
      <c r="A191" s="47"/>
      <c r="B191" s="56"/>
      <c r="C191" s="57"/>
      <c r="D191" s="57"/>
      <c r="E191" s="57"/>
      <c r="F191" s="57"/>
      <c r="G191" s="57"/>
      <c r="H191" s="57"/>
      <c r="I191" s="57"/>
      <c r="J191" s="57"/>
      <c r="K191" s="57"/>
    </row>
    <row r="192" spans="1:11" s="48" customFormat="1">
      <c r="A192" s="47"/>
      <c r="B192" s="56"/>
      <c r="C192" s="57"/>
      <c r="D192" s="57"/>
      <c r="E192" s="57"/>
      <c r="F192" s="57"/>
      <c r="G192" s="57"/>
      <c r="H192" s="57"/>
      <c r="I192" s="57"/>
      <c r="J192" s="57"/>
      <c r="K192" s="57"/>
    </row>
    <row r="193" spans="1:11" s="48" customFormat="1">
      <c r="A193" s="47"/>
      <c r="B193" s="56"/>
      <c r="C193" s="57"/>
      <c r="D193" s="57"/>
      <c r="E193" s="57"/>
      <c r="F193" s="57"/>
      <c r="G193" s="57"/>
      <c r="H193" s="57"/>
      <c r="I193" s="57"/>
      <c r="J193" s="57"/>
      <c r="K193" s="57"/>
    </row>
    <row r="194" spans="1:11" s="48" customFormat="1">
      <c r="A194" s="47"/>
      <c r="B194" s="56"/>
      <c r="C194" s="57"/>
      <c r="D194" s="57"/>
      <c r="E194" s="57"/>
      <c r="F194" s="57"/>
      <c r="G194" s="57"/>
      <c r="H194" s="57"/>
      <c r="I194" s="57"/>
      <c r="J194" s="57"/>
      <c r="K194" s="57"/>
    </row>
    <row r="195" spans="1:11" s="48" customFormat="1">
      <c r="A195" s="47"/>
      <c r="B195" s="56"/>
      <c r="C195" s="57"/>
      <c r="D195" s="57"/>
      <c r="E195" s="57"/>
      <c r="F195" s="57"/>
      <c r="G195" s="57"/>
      <c r="H195" s="57"/>
      <c r="I195" s="57"/>
      <c r="J195" s="57"/>
      <c r="K195" s="57"/>
    </row>
    <row r="196" spans="1:11" s="48" customFormat="1">
      <c r="A196" s="47"/>
      <c r="B196" s="56"/>
      <c r="C196" s="57"/>
      <c r="D196" s="57"/>
      <c r="E196" s="57"/>
      <c r="F196" s="57"/>
      <c r="G196" s="57"/>
      <c r="H196" s="57"/>
      <c r="I196" s="57"/>
      <c r="J196" s="57"/>
      <c r="K196" s="57"/>
    </row>
    <row r="197" spans="1:11" s="48" customFormat="1">
      <c r="A197" s="47"/>
      <c r="B197" s="56"/>
      <c r="C197" s="57"/>
      <c r="D197" s="57"/>
      <c r="E197" s="57"/>
      <c r="F197" s="57"/>
      <c r="G197" s="57"/>
      <c r="H197" s="57"/>
      <c r="I197" s="57"/>
      <c r="J197" s="57"/>
      <c r="K197" s="57"/>
    </row>
    <row r="198" spans="1:11" s="48" customFormat="1">
      <c r="A198" s="47"/>
      <c r="B198" s="56"/>
      <c r="C198" s="57"/>
      <c r="D198" s="57"/>
      <c r="E198" s="57"/>
      <c r="F198" s="57"/>
      <c r="G198" s="57"/>
      <c r="H198" s="57"/>
      <c r="I198" s="57"/>
      <c r="J198" s="57"/>
      <c r="K198" s="57"/>
    </row>
    <row r="199" spans="1:11" s="48" customFormat="1">
      <c r="A199" s="47"/>
      <c r="B199" s="56"/>
      <c r="C199" s="57"/>
      <c r="D199" s="57"/>
      <c r="E199" s="57"/>
      <c r="F199" s="57"/>
      <c r="G199" s="57"/>
      <c r="H199" s="57"/>
      <c r="I199" s="57"/>
      <c r="J199" s="57"/>
      <c r="K199" s="57"/>
    </row>
    <row r="200" spans="1:11" s="48" customFormat="1">
      <c r="A200" s="47"/>
      <c r="B200" s="56"/>
      <c r="C200" s="57"/>
      <c r="D200" s="57"/>
      <c r="E200" s="57"/>
      <c r="F200" s="57"/>
      <c r="G200" s="57"/>
      <c r="H200" s="57"/>
      <c r="I200" s="57"/>
      <c r="J200" s="57"/>
      <c r="K200" s="57"/>
    </row>
    <row r="201" spans="1:11" s="48" customFormat="1">
      <c r="A201" s="51"/>
      <c r="B201" s="56"/>
      <c r="C201" s="57"/>
      <c r="D201" s="57"/>
      <c r="E201" s="57"/>
      <c r="F201" s="57"/>
      <c r="G201" s="57"/>
      <c r="H201" s="57"/>
      <c r="I201" s="57"/>
      <c r="J201" s="57"/>
      <c r="K201" s="57"/>
    </row>
    <row r="202" spans="1:11" s="48" customFormat="1">
      <c r="A202" s="51"/>
      <c r="B202" s="56"/>
      <c r="C202" s="57"/>
      <c r="D202" s="57"/>
      <c r="E202" s="57"/>
      <c r="F202" s="57"/>
      <c r="G202" s="57"/>
      <c r="H202" s="57"/>
      <c r="I202" s="57"/>
      <c r="J202" s="57"/>
      <c r="K202" s="57"/>
    </row>
    <row r="203" spans="1:11" s="48" customFormat="1">
      <c r="A203" s="51"/>
      <c r="B203" s="56"/>
      <c r="C203" s="57"/>
      <c r="D203" s="57"/>
      <c r="E203" s="57"/>
      <c r="F203" s="57"/>
      <c r="G203" s="57"/>
      <c r="H203" s="57"/>
      <c r="I203" s="57"/>
      <c r="J203" s="57"/>
      <c r="K203" s="57"/>
    </row>
    <row r="204" spans="1:11" s="48" customFormat="1">
      <c r="A204" s="51"/>
      <c r="B204" s="56"/>
      <c r="C204" s="57"/>
      <c r="D204" s="57"/>
      <c r="E204" s="57"/>
      <c r="F204" s="57"/>
      <c r="G204" s="57"/>
      <c r="H204" s="57"/>
      <c r="I204" s="57"/>
      <c r="J204" s="57"/>
      <c r="K204" s="57"/>
    </row>
    <row r="205" spans="1:11" s="48" customFormat="1">
      <c r="A205" s="51"/>
      <c r="B205" s="56"/>
      <c r="C205" s="57"/>
      <c r="D205" s="57"/>
      <c r="E205" s="57"/>
      <c r="F205" s="57"/>
      <c r="G205" s="57"/>
      <c r="H205" s="57"/>
      <c r="I205" s="57"/>
      <c r="J205" s="57"/>
      <c r="K205" s="57"/>
    </row>
    <row r="206" spans="1:11" s="48" customFormat="1">
      <c r="A206" s="47"/>
      <c r="B206" s="56"/>
      <c r="C206" s="57"/>
      <c r="D206" s="57"/>
      <c r="E206" s="57"/>
      <c r="F206" s="57"/>
      <c r="G206" s="57"/>
      <c r="H206" s="57"/>
      <c r="I206" s="57"/>
      <c r="J206" s="57"/>
      <c r="K206" s="57"/>
    </row>
    <row r="207" spans="1:11" s="48" customFormat="1">
      <c r="A207" s="47"/>
      <c r="B207" s="56"/>
      <c r="C207" s="57"/>
      <c r="D207" s="57"/>
      <c r="E207" s="57"/>
      <c r="F207" s="57"/>
      <c r="G207" s="57"/>
      <c r="H207" s="57"/>
      <c r="I207" s="57"/>
      <c r="J207" s="57"/>
      <c r="K207" s="57"/>
    </row>
    <row r="208" spans="1:11" s="48" customFormat="1">
      <c r="A208" s="47"/>
      <c r="B208" s="56"/>
      <c r="C208" s="57"/>
      <c r="D208" s="57"/>
      <c r="E208" s="57"/>
      <c r="F208" s="57"/>
      <c r="G208" s="57"/>
      <c r="H208" s="57"/>
      <c r="I208" s="57"/>
      <c r="J208" s="57"/>
      <c r="K208" s="57"/>
    </row>
    <row r="209" spans="1:11" s="48" customFormat="1">
      <c r="A209" s="47"/>
      <c r="B209" s="56"/>
      <c r="C209" s="57"/>
      <c r="D209" s="57"/>
      <c r="E209" s="57"/>
      <c r="F209" s="57"/>
      <c r="G209" s="57"/>
      <c r="H209" s="57"/>
      <c r="I209" s="57"/>
      <c r="J209" s="57"/>
      <c r="K209" s="57"/>
    </row>
    <row r="210" spans="1:11" s="48" customFormat="1">
      <c r="A210" s="47"/>
      <c r="B210" s="56"/>
      <c r="C210" s="57"/>
      <c r="D210" s="57"/>
      <c r="E210" s="57"/>
      <c r="F210" s="57"/>
      <c r="G210" s="57"/>
      <c r="H210" s="57"/>
      <c r="I210" s="57"/>
      <c r="J210" s="57"/>
      <c r="K210" s="57"/>
    </row>
    <row r="211" spans="1:11" s="48" customFormat="1">
      <c r="A211" s="47"/>
      <c r="B211" s="56"/>
      <c r="C211" s="57"/>
      <c r="D211" s="57"/>
      <c r="E211" s="57"/>
      <c r="F211" s="57"/>
      <c r="G211" s="57"/>
      <c r="H211" s="57"/>
      <c r="I211" s="57"/>
      <c r="J211" s="57"/>
      <c r="K211" s="57"/>
    </row>
    <row r="212" spans="1:11" s="48" customFormat="1">
      <c r="A212" s="47"/>
      <c r="B212" s="56"/>
      <c r="C212" s="57"/>
      <c r="D212" s="57"/>
      <c r="E212" s="57"/>
      <c r="F212" s="57"/>
      <c r="G212" s="57"/>
      <c r="H212" s="57"/>
      <c r="I212" s="57"/>
      <c r="J212" s="57"/>
      <c r="K212" s="57"/>
    </row>
    <row r="213" spans="1:11" s="48" customFormat="1">
      <c r="A213" s="47"/>
      <c r="B213" s="56"/>
      <c r="C213" s="57"/>
      <c r="D213" s="57"/>
      <c r="E213" s="57"/>
      <c r="F213" s="57"/>
      <c r="G213" s="57"/>
      <c r="H213" s="57"/>
      <c r="I213" s="57"/>
      <c r="J213" s="57"/>
      <c r="K213" s="57"/>
    </row>
    <row r="214" spans="1:11" s="48" customFormat="1">
      <c r="A214" s="47"/>
      <c r="B214" s="56"/>
      <c r="C214" s="57"/>
      <c r="D214" s="57"/>
      <c r="E214" s="57"/>
      <c r="F214" s="57"/>
      <c r="G214" s="57"/>
      <c r="H214" s="57"/>
      <c r="I214" s="57"/>
      <c r="J214" s="57"/>
      <c r="K214" s="57"/>
    </row>
    <row r="215" spans="1:11" s="48" customFormat="1">
      <c r="A215" s="47"/>
      <c r="B215" s="56"/>
      <c r="C215" s="57"/>
      <c r="D215" s="57"/>
      <c r="E215" s="57"/>
      <c r="F215" s="57"/>
      <c r="G215" s="57"/>
      <c r="H215" s="57"/>
      <c r="I215" s="57"/>
      <c r="J215" s="57"/>
      <c r="K215" s="57"/>
    </row>
    <row r="216" spans="1:11" s="48" customFormat="1">
      <c r="A216" s="47"/>
      <c r="B216" s="56"/>
      <c r="C216" s="57"/>
      <c r="D216" s="57"/>
      <c r="E216" s="57"/>
      <c r="F216" s="57"/>
      <c r="G216" s="57"/>
      <c r="H216" s="57"/>
      <c r="I216" s="57"/>
      <c r="J216" s="57"/>
      <c r="K216" s="57"/>
    </row>
    <row r="217" spans="1:11" s="48" customFormat="1">
      <c r="A217" s="47"/>
      <c r="B217" s="56"/>
      <c r="C217" s="57"/>
      <c r="D217" s="57"/>
      <c r="E217" s="57"/>
      <c r="F217" s="57"/>
      <c r="G217" s="57"/>
      <c r="H217" s="57"/>
      <c r="I217" s="57"/>
      <c r="J217" s="57"/>
      <c r="K217" s="57"/>
    </row>
    <row r="218" spans="1:11" s="48" customFormat="1">
      <c r="A218" s="47"/>
      <c r="B218" s="56"/>
      <c r="C218" s="57"/>
      <c r="D218" s="57"/>
      <c r="E218" s="57"/>
      <c r="F218" s="57"/>
      <c r="G218" s="57"/>
      <c r="H218" s="57"/>
      <c r="I218" s="57"/>
      <c r="J218" s="57"/>
      <c r="K218" s="57"/>
    </row>
    <row r="219" spans="1:11" s="48" customFormat="1">
      <c r="A219" s="47"/>
      <c r="B219" s="56"/>
      <c r="C219" s="57"/>
      <c r="D219" s="57"/>
      <c r="E219" s="57"/>
      <c r="F219" s="57"/>
      <c r="G219" s="57"/>
      <c r="H219" s="57"/>
      <c r="I219" s="57"/>
      <c r="J219" s="57"/>
      <c r="K219" s="57"/>
    </row>
    <row r="220" spans="1:11" s="48" customFormat="1">
      <c r="A220" s="47"/>
      <c r="B220" s="56"/>
      <c r="C220" s="57"/>
      <c r="D220" s="57"/>
      <c r="E220" s="57"/>
      <c r="F220" s="57"/>
      <c r="G220" s="57"/>
      <c r="H220" s="57"/>
      <c r="I220" s="57"/>
      <c r="J220" s="57"/>
      <c r="K220" s="57"/>
    </row>
    <row r="221" spans="1:11" s="48" customFormat="1">
      <c r="A221" s="47"/>
      <c r="B221" s="56"/>
      <c r="C221" s="57"/>
      <c r="D221" s="57"/>
      <c r="E221" s="57"/>
      <c r="F221" s="57"/>
      <c r="G221" s="57"/>
      <c r="H221" s="57"/>
      <c r="I221" s="57"/>
      <c r="J221" s="57"/>
      <c r="K221" s="57"/>
    </row>
    <row r="222" spans="1:11" s="48" customFormat="1">
      <c r="A222" s="47"/>
      <c r="B222" s="56"/>
      <c r="C222" s="57"/>
      <c r="D222" s="57"/>
      <c r="E222" s="57"/>
      <c r="F222" s="57"/>
      <c r="G222" s="57"/>
      <c r="H222" s="57"/>
      <c r="I222" s="57"/>
      <c r="J222" s="57"/>
      <c r="K222" s="57"/>
    </row>
    <row r="223" spans="1:11" s="48" customFormat="1">
      <c r="A223" s="47"/>
      <c r="B223" s="56"/>
      <c r="C223" s="57"/>
      <c r="D223" s="57"/>
      <c r="E223" s="57"/>
      <c r="F223" s="57"/>
      <c r="G223" s="57"/>
      <c r="H223" s="57"/>
      <c r="I223" s="57"/>
      <c r="J223" s="57"/>
      <c r="K223" s="57"/>
    </row>
    <row r="224" spans="1:11" s="48" customFormat="1">
      <c r="A224" s="47"/>
      <c r="B224" s="56"/>
      <c r="C224" s="57"/>
      <c r="D224" s="57"/>
      <c r="E224" s="57"/>
      <c r="F224" s="57"/>
      <c r="G224" s="57"/>
      <c r="H224" s="57"/>
      <c r="I224" s="57"/>
      <c r="J224" s="57"/>
      <c r="K224" s="57"/>
    </row>
    <row r="225" spans="1:11" s="48" customFormat="1">
      <c r="A225" s="47"/>
      <c r="B225" s="56"/>
      <c r="C225" s="57"/>
      <c r="D225" s="57"/>
      <c r="E225" s="57"/>
      <c r="F225" s="57"/>
      <c r="G225" s="57"/>
      <c r="H225" s="57"/>
      <c r="I225" s="57"/>
      <c r="J225" s="57"/>
      <c r="K225" s="57"/>
    </row>
    <row r="226" spans="1:11" s="48" customFormat="1">
      <c r="A226" s="47"/>
      <c r="B226" s="56"/>
      <c r="C226" s="57"/>
      <c r="D226" s="57"/>
      <c r="E226" s="57"/>
      <c r="F226" s="57"/>
      <c r="G226" s="57"/>
      <c r="H226" s="57"/>
      <c r="I226" s="57"/>
      <c r="J226" s="57"/>
      <c r="K226" s="57"/>
    </row>
    <row r="227" spans="1:11" s="48" customFormat="1">
      <c r="A227" s="47"/>
      <c r="B227" s="56"/>
      <c r="C227" s="57"/>
      <c r="D227" s="57"/>
      <c r="E227" s="57"/>
      <c r="F227" s="57"/>
      <c r="G227" s="57"/>
      <c r="H227" s="57"/>
      <c r="I227" s="57"/>
      <c r="J227" s="57"/>
      <c r="K227" s="57"/>
    </row>
    <row r="228" spans="1:11" s="48" customFormat="1">
      <c r="A228" s="47"/>
      <c r="B228" s="56"/>
      <c r="C228" s="57"/>
      <c r="D228" s="57"/>
      <c r="E228" s="57"/>
      <c r="F228" s="57"/>
      <c r="G228" s="57"/>
      <c r="H228" s="57"/>
      <c r="I228" s="57"/>
      <c r="J228" s="57"/>
      <c r="K228" s="57"/>
    </row>
    <row r="229" spans="1:11" s="48" customFormat="1">
      <c r="A229" s="47"/>
      <c r="B229" s="56"/>
      <c r="C229" s="57"/>
      <c r="D229" s="57"/>
      <c r="E229" s="57"/>
      <c r="F229" s="57"/>
      <c r="G229" s="57"/>
      <c r="H229" s="57"/>
      <c r="I229" s="57"/>
      <c r="J229" s="57"/>
      <c r="K229" s="57"/>
    </row>
    <row r="230" spans="1:11" s="48" customFormat="1">
      <c r="A230" s="47"/>
      <c r="B230" s="56"/>
      <c r="C230" s="57"/>
      <c r="D230" s="57"/>
      <c r="E230" s="57"/>
      <c r="F230" s="57"/>
      <c r="G230" s="57"/>
      <c r="H230" s="57"/>
      <c r="I230" s="57"/>
      <c r="J230" s="57"/>
      <c r="K230" s="57"/>
    </row>
    <row r="231" spans="1:11" s="48" customFormat="1">
      <c r="A231" s="47"/>
      <c r="B231" s="56"/>
      <c r="C231" s="57"/>
      <c r="D231" s="57"/>
      <c r="E231" s="57"/>
      <c r="F231" s="57"/>
      <c r="G231" s="57"/>
      <c r="H231" s="57"/>
      <c r="I231" s="57"/>
      <c r="J231" s="57"/>
      <c r="K231" s="57"/>
    </row>
    <row r="232" spans="1:11" s="48" customFormat="1">
      <c r="A232" s="47"/>
      <c r="B232" s="56"/>
      <c r="C232" s="57"/>
      <c r="D232" s="57"/>
      <c r="E232" s="57"/>
      <c r="F232" s="57"/>
      <c r="G232" s="57"/>
      <c r="H232" s="57"/>
      <c r="I232" s="57"/>
      <c r="J232" s="57"/>
      <c r="K232" s="57"/>
    </row>
    <row r="233" spans="1:11" s="48" customFormat="1">
      <c r="A233" s="47"/>
      <c r="B233" s="56"/>
      <c r="C233" s="57"/>
      <c r="D233" s="57"/>
      <c r="E233" s="57"/>
      <c r="F233" s="57"/>
      <c r="G233" s="57"/>
      <c r="H233" s="57"/>
      <c r="I233" s="57"/>
      <c r="J233" s="57"/>
      <c r="K233" s="57"/>
    </row>
    <row r="234" spans="1:11" s="48" customFormat="1">
      <c r="A234" s="47"/>
      <c r="B234" s="56"/>
      <c r="C234" s="57"/>
      <c r="D234" s="57"/>
      <c r="E234" s="57"/>
      <c r="F234" s="57"/>
      <c r="G234" s="57"/>
      <c r="H234" s="57"/>
      <c r="I234" s="57"/>
      <c r="J234" s="57"/>
      <c r="K234" s="57"/>
    </row>
    <row r="235" spans="1:11" s="48" customFormat="1">
      <c r="A235" s="47"/>
      <c r="B235" s="56"/>
      <c r="C235" s="57"/>
      <c r="D235" s="57"/>
      <c r="E235" s="57"/>
      <c r="F235" s="57"/>
      <c r="G235" s="57"/>
      <c r="H235" s="57"/>
      <c r="I235" s="57"/>
      <c r="J235" s="57"/>
      <c r="K235" s="57"/>
    </row>
    <row r="236" spans="1:11" s="48" customFormat="1">
      <c r="A236" s="47"/>
      <c r="B236" s="56"/>
      <c r="C236" s="57"/>
      <c r="D236" s="57"/>
      <c r="E236" s="57"/>
      <c r="F236" s="57"/>
      <c r="G236" s="57"/>
      <c r="H236" s="57"/>
      <c r="I236" s="57"/>
      <c r="J236" s="57"/>
      <c r="K236" s="57"/>
    </row>
    <row r="237" spans="1:11" s="48" customFormat="1">
      <c r="A237" s="47"/>
      <c r="B237" s="56"/>
      <c r="C237" s="57"/>
      <c r="D237" s="57"/>
      <c r="E237" s="57"/>
      <c r="F237" s="57"/>
      <c r="G237" s="57"/>
      <c r="H237" s="57"/>
      <c r="I237" s="57"/>
      <c r="J237" s="57"/>
      <c r="K237" s="57"/>
    </row>
    <row r="238" spans="1:11" s="48" customFormat="1">
      <c r="A238" s="47"/>
      <c r="B238" s="56"/>
      <c r="C238" s="57"/>
      <c r="D238" s="57"/>
      <c r="E238" s="57"/>
      <c r="F238" s="57"/>
      <c r="G238" s="57"/>
      <c r="H238" s="57"/>
      <c r="I238" s="57"/>
      <c r="J238" s="57"/>
      <c r="K238" s="57"/>
    </row>
    <row r="239" spans="1:11" s="48" customFormat="1">
      <c r="A239" s="47"/>
      <c r="B239" s="56"/>
      <c r="C239" s="57"/>
      <c r="D239" s="57"/>
      <c r="E239" s="57"/>
      <c r="F239" s="57"/>
      <c r="G239" s="57"/>
      <c r="H239" s="57"/>
      <c r="I239" s="57"/>
      <c r="J239" s="57"/>
      <c r="K239" s="57"/>
    </row>
    <row r="240" spans="1:11" s="48" customFormat="1">
      <c r="A240" s="47"/>
      <c r="B240" s="56"/>
      <c r="C240" s="57"/>
      <c r="D240" s="57"/>
      <c r="E240" s="57"/>
      <c r="F240" s="57"/>
      <c r="G240" s="57"/>
      <c r="H240" s="57"/>
      <c r="I240" s="57"/>
      <c r="J240" s="57"/>
      <c r="K240" s="57"/>
    </row>
    <row r="241" spans="1:11" s="48" customFormat="1">
      <c r="A241" s="47"/>
      <c r="B241" s="56"/>
      <c r="C241" s="57"/>
      <c r="D241" s="57"/>
      <c r="E241" s="57"/>
      <c r="F241" s="57"/>
      <c r="G241" s="57"/>
      <c r="H241" s="57"/>
      <c r="I241" s="57"/>
      <c r="J241" s="57"/>
      <c r="K241" s="57"/>
    </row>
    <row r="242" spans="1:11" s="48" customFormat="1">
      <c r="A242" s="47"/>
      <c r="B242" s="56"/>
      <c r="C242" s="57"/>
      <c r="D242" s="57"/>
      <c r="E242" s="57"/>
      <c r="F242" s="57"/>
      <c r="G242" s="57"/>
      <c r="H242" s="57"/>
      <c r="I242" s="57"/>
      <c r="J242" s="57"/>
      <c r="K242" s="57"/>
    </row>
    <row r="243" spans="1:11" s="48" customFormat="1">
      <c r="A243" s="47"/>
      <c r="B243" s="56"/>
      <c r="C243" s="57"/>
      <c r="D243" s="57"/>
      <c r="E243" s="57"/>
      <c r="F243" s="57"/>
      <c r="G243" s="57"/>
      <c r="H243" s="57"/>
      <c r="I243" s="57"/>
      <c r="J243" s="57"/>
      <c r="K243" s="57"/>
    </row>
    <row r="244" spans="1:11" s="48" customFormat="1">
      <c r="A244" s="47"/>
      <c r="B244" s="56"/>
      <c r="C244" s="57"/>
      <c r="D244" s="57"/>
      <c r="E244" s="57"/>
      <c r="F244" s="57"/>
      <c r="G244" s="57"/>
      <c r="H244" s="57"/>
      <c r="I244" s="57"/>
      <c r="J244" s="57"/>
      <c r="K244" s="57"/>
    </row>
    <row r="245" spans="1:11" s="48" customFormat="1">
      <c r="A245" s="47"/>
      <c r="B245" s="56"/>
      <c r="C245" s="57"/>
      <c r="D245" s="57"/>
      <c r="E245" s="57"/>
      <c r="F245" s="57"/>
      <c r="G245" s="57"/>
      <c r="H245" s="57"/>
      <c r="I245" s="57"/>
      <c r="J245" s="57"/>
      <c r="K245" s="57"/>
    </row>
    <row r="246" spans="1:11" s="48" customFormat="1">
      <c r="A246" s="47"/>
      <c r="B246" s="56"/>
      <c r="C246" s="57"/>
      <c r="D246" s="57"/>
      <c r="E246" s="57"/>
      <c r="F246" s="57"/>
      <c r="G246" s="57"/>
      <c r="H246" s="57"/>
      <c r="I246" s="57"/>
      <c r="J246" s="57"/>
      <c r="K246" s="57"/>
    </row>
    <row r="247" spans="1:11" s="48" customFormat="1">
      <c r="A247" s="47"/>
      <c r="B247" s="56"/>
      <c r="C247" s="57"/>
      <c r="D247" s="57"/>
      <c r="E247" s="57"/>
      <c r="F247" s="57"/>
      <c r="G247" s="57"/>
      <c r="H247" s="57"/>
      <c r="I247" s="57"/>
      <c r="J247" s="57"/>
      <c r="K247" s="57"/>
    </row>
    <row r="248" spans="1:11" s="48" customFormat="1">
      <c r="A248" s="47"/>
      <c r="B248" s="56"/>
      <c r="C248" s="57"/>
      <c r="D248" s="57"/>
      <c r="E248" s="57"/>
      <c r="F248" s="57"/>
      <c r="G248" s="57"/>
      <c r="H248" s="57"/>
      <c r="I248" s="57"/>
      <c r="J248" s="57"/>
      <c r="K248" s="57"/>
    </row>
    <row r="249" spans="1:11" s="48" customFormat="1">
      <c r="A249" s="47"/>
      <c r="B249" s="56"/>
      <c r="C249" s="57"/>
      <c r="D249" s="57"/>
      <c r="E249" s="57"/>
      <c r="F249" s="57"/>
      <c r="G249" s="57"/>
      <c r="H249" s="57"/>
      <c r="I249" s="57"/>
      <c r="J249" s="57"/>
      <c r="K249" s="57"/>
    </row>
    <row r="250" spans="1:11" s="48" customFormat="1">
      <c r="A250" s="47"/>
      <c r="B250" s="56"/>
      <c r="C250" s="57"/>
      <c r="D250" s="57"/>
      <c r="E250" s="57"/>
      <c r="F250" s="57"/>
      <c r="G250" s="57"/>
      <c r="H250" s="57"/>
      <c r="I250" s="57"/>
      <c r="J250" s="57"/>
      <c r="K250" s="57"/>
    </row>
    <row r="251" spans="1:11" s="48" customFormat="1">
      <c r="A251" s="47"/>
      <c r="B251" s="56"/>
      <c r="C251" s="57"/>
      <c r="D251" s="57"/>
      <c r="E251" s="57"/>
      <c r="F251" s="57"/>
      <c r="G251" s="57"/>
      <c r="H251" s="57"/>
      <c r="I251" s="57"/>
      <c r="J251" s="57"/>
      <c r="K251" s="57"/>
    </row>
    <row r="252" spans="1:11" s="48" customFormat="1">
      <c r="A252" s="47"/>
      <c r="B252" s="56"/>
      <c r="C252" s="57"/>
      <c r="D252" s="57"/>
      <c r="E252" s="57"/>
      <c r="F252" s="57"/>
      <c r="G252" s="57"/>
      <c r="H252" s="57"/>
      <c r="I252" s="57"/>
      <c r="J252" s="57"/>
      <c r="K252" s="57"/>
    </row>
    <row r="253" spans="1:11" s="48" customFormat="1">
      <c r="A253" s="47"/>
      <c r="B253" s="56"/>
      <c r="C253" s="57"/>
      <c r="D253" s="57"/>
      <c r="E253" s="57"/>
      <c r="F253" s="57"/>
      <c r="G253" s="57"/>
      <c r="H253" s="57"/>
      <c r="I253" s="57"/>
      <c r="J253" s="57"/>
      <c r="K253" s="57"/>
    </row>
    <row r="254" spans="1:11" s="48" customFormat="1">
      <c r="A254" s="47"/>
      <c r="B254" s="56"/>
      <c r="C254" s="57"/>
      <c r="D254" s="57"/>
      <c r="E254" s="57"/>
      <c r="F254" s="57"/>
      <c r="G254" s="57"/>
      <c r="H254" s="57"/>
      <c r="I254" s="57"/>
      <c r="J254" s="57"/>
      <c r="K254" s="57"/>
    </row>
    <row r="255" spans="1:11" s="48" customFormat="1">
      <c r="A255" s="47"/>
      <c r="B255" s="56"/>
      <c r="C255" s="57"/>
      <c r="D255" s="57"/>
      <c r="E255" s="57"/>
      <c r="F255" s="57"/>
      <c r="G255" s="57"/>
      <c r="H255" s="57"/>
      <c r="I255" s="57"/>
      <c r="J255" s="57"/>
      <c r="K255" s="57"/>
    </row>
    <row r="256" spans="1:11" s="48" customFormat="1">
      <c r="A256" s="47"/>
      <c r="B256" s="56"/>
      <c r="C256" s="57"/>
      <c r="D256" s="57"/>
      <c r="E256" s="57"/>
      <c r="F256" s="57"/>
      <c r="G256" s="57"/>
      <c r="H256" s="57"/>
      <c r="I256" s="57"/>
      <c r="J256" s="57"/>
      <c r="K256" s="57"/>
    </row>
    <row r="257" spans="1:11" s="48" customFormat="1">
      <c r="A257" s="47"/>
      <c r="B257" s="56"/>
      <c r="C257" s="57"/>
      <c r="D257" s="57"/>
      <c r="E257" s="57"/>
      <c r="F257" s="57"/>
      <c r="G257" s="57"/>
      <c r="H257" s="57"/>
      <c r="I257" s="57"/>
      <c r="J257" s="57"/>
      <c r="K257" s="57"/>
    </row>
    <row r="258" spans="1:11" s="48" customFormat="1">
      <c r="A258" s="47"/>
      <c r="B258" s="56"/>
      <c r="C258" s="57"/>
      <c r="D258" s="57"/>
      <c r="E258" s="57"/>
      <c r="F258" s="57"/>
      <c r="G258" s="57"/>
      <c r="H258" s="57"/>
      <c r="I258" s="57"/>
      <c r="J258" s="57"/>
      <c r="K258" s="57"/>
    </row>
    <row r="259" spans="1:11" s="48" customFormat="1">
      <c r="A259" s="47"/>
      <c r="B259" s="56"/>
      <c r="C259" s="57"/>
      <c r="D259" s="57"/>
      <c r="E259" s="57"/>
      <c r="F259" s="57"/>
      <c r="G259" s="57"/>
      <c r="H259" s="57"/>
      <c r="I259" s="57"/>
      <c r="J259" s="57"/>
      <c r="K259" s="57"/>
    </row>
    <row r="260" spans="1:11" s="48" customFormat="1">
      <c r="A260" s="47"/>
      <c r="B260" s="56"/>
      <c r="C260" s="57"/>
      <c r="D260" s="57"/>
      <c r="E260" s="57"/>
      <c r="F260" s="57"/>
      <c r="G260" s="57"/>
      <c r="H260" s="57"/>
      <c r="I260" s="57"/>
      <c r="J260" s="57"/>
      <c r="K260" s="57"/>
    </row>
    <row r="261" spans="1:11" s="48" customFormat="1">
      <c r="A261" s="47"/>
      <c r="B261" s="56"/>
      <c r="C261" s="57"/>
      <c r="D261" s="57"/>
      <c r="E261" s="57"/>
      <c r="F261" s="57"/>
      <c r="G261" s="57"/>
      <c r="H261" s="57"/>
      <c r="I261" s="57"/>
      <c r="J261" s="57"/>
      <c r="K261" s="57"/>
    </row>
    <row r="262" spans="1:11" s="48" customFormat="1">
      <c r="A262" s="47"/>
      <c r="B262" s="56"/>
      <c r="C262" s="57"/>
      <c r="D262" s="57"/>
      <c r="E262" s="57"/>
      <c r="F262" s="57"/>
      <c r="G262" s="57"/>
      <c r="H262" s="57"/>
      <c r="I262" s="57"/>
      <c r="J262" s="57"/>
      <c r="K262" s="57"/>
    </row>
    <row r="263" spans="1:11" s="48" customFormat="1">
      <c r="A263" s="52"/>
      <c r="B263" s="56"/>
      <c r="C263" s="57"/>
      <c r="D263" s="57"/>
      <c r="E263" s="57"/>
      <c r="F263" s="57"/>
      <c r="G263" s="57"/>
      <c r="H263" s="57"/>
      <c r="I263" s="57"/>
      <c r="J263" s="57"/>
      <c r="K263" s="57"/>
    </row>
    <row r="264" spans="1:11" s="48" customFormat="1">
      <c r="A264" s="52"/>
      <c r="B264" s="56"/>
      <c r="C264" s="57"/>
      <c r="D264" s="57"/>
      <c r="E264" s="57"/>
      <c r="F264" s="57"/>
      <c r="G264" s="57"/>
      <c r="H264" s="57"/>
      <c r="I264" s="57"/>
      <c r="J264" s="57"/>
      <c r="K264" s="57"/>
    </row>
    <row r="265" spans="1:11" s="48" customFormat="1">
      <c r="A265" s="52"/>
      <c r="B265" s="56"/>
      <c r="C265" s="57"/>
      <c r="D265" s="57"/>
      <c r="E265" s="57"/>
      <c r="F265" s="57"/>
      <c r="G265" s="57"/>
      <c r="H265" s="57"/>
      <c r="I265" s="57"/>
      <c r="J265" s="57"/>
      <c r="K265" s="57"/>
    </row>
    <row r="266" spans="1:11" s="48" customFormat="1">
      <c r="A266" s="52"/>
      <c r="B266" s="56"/>
      <c r="C266" s="57"/>
      <c r="D266" s="57"/>
      <c r="E266" s="57"/>
      <c r="F266" s="57"/>
      <c r="G266" s="57"/>
      <c r="H266" s="57"/>
      <c r="I266" s="57"/>
      <c r="J266" s="57"/>
      <c r="K266" s="57"/>
    </row>
    <row r="267" spans="1:11" s="48" customFormat="1">
      <c r="A267" s="52"/>
      <c r="B267" s="56"/>
      <c r="C267" s="57"/>
      <c r="D267" s="57"/>
      <c r="E267" s="57"/>
      <c r="F267" s="57"/>
      <c r="G267" s="57"/>
      <c r="H267" s="57"/>
      <c r="I267" s="57"/>
      <c r="J267" s="57"/>
      <c r="K267" s="57"/>
    </row>
    <row r="268" spans="1:11" s="48" customFormat="1">
      <c r="A268" s="52"/>
      <c r="B268" s="56"/>
      <c r="C268" s="57"/>
      <c r="D268" s="57"/>
      <c r="E268" s="57"/>
      <c r="F268" s="57"/>
      <c r="G268" s="57"/>
      <c r="H268" s="57"/>
      <c r="I268" s="57"/>
      <c r="J268" s="57"/>
      <c r="K268" s="57"/>
    </row>
    <row r="269" spans="1:11" s="48" customFormat="1">
      <c r="A269" s="52"/>
      <c r="B269" s="56"/>
      <c r="C269" s="57"/>
      <c r="D269" s="57"/>
      <c r="E269" s="57"/>
      <c r="F269" s="57"/>
      <c r="G269" s="57"/>
      <c r="H269" s="57"/>
      <c r="I269" s="57"/>
      <c r="J269" s="57"/>
      <c r="K269" s="57"/>
    </row>
    <row r="270" spans="1:11" s="48" customFormat="1">
      <c r="A270" s="52"/>
      <c r="B270" s="56"/>
      <c r="C270" s="57"/>
      <c r="D270" s="57"/>
      <c r="E270" s="57"/>
      <c r="F270" s="57"/>
      <c r="G270" s="57"/>
      <c r="H270" s="57"/>
      <c r="I270" s="57"/>
      <c r="J270" s="57"/>
      <c r="K270" s="57"/>
    </row>
    <row r="271" spans="1:11" s="48" customFormat="1">
      <c r="A271" s="52"/>
      <c r="B271" s="56"/>
      <c r="C271" s="57"/>
      <c r="D271" s="57"/>
      <c r="E271" s="57"/>
      <c r="F271" s="57"/>
      <c r="G271" s="57"/>
      <c r="H271" s="57"/>
      <c r="I271" s="57"/>
      <c r="J271" s="57"/>
      <c r="K271" s="57"/>
    </row>
    <row r="272" spans="1:11" s="48" customFormat="1">
      <c r="A272" s="52"/>
      <c r="B272" s="56"/>
      <c r="C272" s="57"/>
      <c r="D272" s="57"/>
      <c r="E272" s="57"/>
      <c r="F272" s="57"/>
      <c r="G272" s="57"/>
      <c r="H272" s="57"/>
      <c r="I272" s="57"/>
      <c r="J272" s="57"/>
      <c r="K272" s="57"/>
    </row>
    <row r="273" spans="1:11" s="48" customFormat="1">
      <c r="A273" s="52"/>
      <c r="B273" s="56"/>
      <c r="C273" s="57"/>
      <c r="D273" s="57"/>
      <c r="E273" s="57"/>
      <c r="F273" s="57"/>
      <c r="G273" s="57"/>
      <c r="H273" s="57"/>
      <c r="I273" s="57"/>
      <c r="J273" s="57"/>
      <c r="K273" s="57"/>
    </row>
    <row r="274" spans="1:11" s="48" customFormat="1">
      <c r="A274" s="52"/>
      <c r="B274" s="56"/>
      <c r="C274" s="57"/>
      <c r="D274" s="57"/>
      <c r="E274" s="57"/>
      <c r="F274" s="57"/>
      <c r="G274" s="57"/>
      <c r="H274" s="57"/>
      <c r="I274" s="57"/>
      <c r="J274" s="57"/>
      <c r="K274" s="57"/>
    </row>
    <row r="275" spans="1:11" s="48" customFormat="1">
      <c r="A275" s="52"/>
      <c r="B275" s="56"/>
      <c r="C275" s="57"/>
      <c r="D275" s="57"/>
      <c r="E275" s="57"/>
      <c r="F275" s="57"/>
      <c r="G275" s="57"/>
      <c r="H275" s="57"/>
      <c r="I275" s="57"/>
      <c r="J275" s="57"/>
      <c r="K275" s="57"/>
    </row>
    <row r="276" spans="1:11" s="48" customFormat="1">
      <c r="A276" s="52"/>
      <c r="B276" s="56"/>
      <c r="C276" s="57"/>
      <c r="D276" s="57"/>
      <c r="E276" s="57"/>
      <c r="F276" s="57"/>
      <c r="G276" s="57"/>
      <c r="H276" s="57"/>
      <c r="I276" s="57"/>
      <c r="J276" s="57"/>
      <c r="K276" s="57"/>
    </row>
    <row r="277" spans="1:11" s="48" customFormat="1">
      <c r="A277" s="52"/>
      <c r="B277" s="56"/>
      <c r="C277" s="57"/>
      <c r="D277" s="57"/>
      <c r="E277" s="57"/>
      <c r="F277" s="57"/>
      <c r="G277" s="57"/>
      <c r="H277" s="57"/>
      <c r="I277" s="57"/>
      <c r="J277" s="57"/>
      <c r="K277" s="57"/>
    </row>
    <row r="278" spans="1:11" s="48" customFormat="1">
      <c r="A278" s="52"/>
      <c r="B278" s="56"/>
      <c r="C278" s="57"/>
      <c r="D278" s="57"/>
      <c r="E278" s="57"/>
      <c r="F278" s="57"/>
      <c r="G278" s="57"/>
      <c r="H278" s="57"/>
      <c r="I278" s="57"/>
      <c r="J278" s="57"/>
      <c r="K278" s="57"/>
    </row>
    <row r="279" spans="1:11" s="48" customFormat="1">
      <c r="A279" s="52"/>
      <c r="B279" s="56"/>
      <c r="C279" s="57"/>
      <c r="D279" s="57"/>
      <c r="E279" s="57"/>
      <c r="F279" s="57"/>
      <c r="G279" s="57"/>
      <c r="H279" s="57"/>
      <c r="I279" s="57"/>
      <c r="J279" s="57"/>
      <c r="K279" s="57"/>
    </row>
    <row r="280" spans="1:11" s="48" customFormat="1">
      <c r="A280" s="52"/>
      <c r="B280" s="56"/>
      <c r="C280" s="57"/>
      <c r="D280" s="57"/>
      <c r="E280" s="57"/>
      <c r="F280" s="57"/>
      <c r="G280" s="57"/>
      <c r="H280" s="57"/>
      <c r="I280" s="57"/>
      <c r="J280" s="57"/>
      <c r="K280" s="57"/>
    </row>
    <row r="281" spans="1:11" s="48" customFormat="1">
      <c r="A281" s="52"/>
      <c r="B281" s="56"/>
      <c r="C281" s="57"/>
      <c r="D281" s="57"/>
      <c r="E281" s="57"/>
      <c r="F281" s="57"/>
      <c r="G281" s="57"/>
      <c r="H281" s="57"/>
      <c r="I281" s="57"/>
      <c r="J281" s="57"/>
      <c r="K281" s="57"/>
    </row>
    <row r="282" spans="1:11" s="48" customFormat="1">
      <c r="A282" s="52"/>
      <c r="B282" s="56"/>
      <c r="C282" s="57"/>
      <c r="D282" s="57"/>
      <c r="E282" s="57"/>
      <c r="F282" s="57"/>
      <c r="G282" s="57"/>
      <c r="H282" s="57"/>
      <c r="I282" s="57"/>
      <c r="J282" s="57"/>
      <c r="K282" s="57"/>
    </row>
    <row r="283" spans="1:11" s="48" customFormat="1">
      <c r="A283" s="52"/>
      <c r="B283" s="56"/>
      <c r="C283" s="57"/>
      <c r="D283" s="57"/>
      <c r="E283" s="57"/>
      <c r="F283" s="57"/>
      <c r="G283" s="57"/>
      <c r="H283" s="57"/>
      <c r="I283" s="57"/>
      <c r="J283" s="57"/>
      <c r="K283" s="57"/>
    </row>
    <row r="284" spans="1:11" s="48" customFormat="1">
      <c r="A284" s="52"/>
      <c r="B284" s="56"/>
      <c r="C284" s="57"/>
      <c r="D284" s="57"/>
      <c r="E284" s="57"/>
      <c r="F284" s="57"/>
      <c r="G284" s="57"/>
      <c r="H284" s="57"/>
      <c r="I284" s="57"/>
      <c r="J284" s="57"/>
      <c r="K284" s="57"/>
    </row>
    <row r="285" spans="1:11" s="48" customFormat="1">
      <c r="A285" s="52"/>
      <c r="B285" s="56"/>
      <c r="C285" s="57"/>
      <c r="D285" s="57"/>
      <c r="E285" s="57"/>
      <c r="F285" s="57"/>
      <c r="G285" s="57"/>
      <c r="H285" s="57"/>
      <c r="I285" s="57"/>
      <c r="J285" s="57"/>
      <c r="K285" s="57"/>
    </row>
    <row r="286" spans="1:11" s="48" customFormat="1">
      <c r="A286" s="52"/>
      <c r="B286" s="56"/>
      <c r="C286" s="57"/>
      <c r="D286" s="57"/>
      <c r="E286" s="57"/>
      <c r="F286" s="57"/>
      <c r="G286" s="57"/>
      <c r="H286" s="57"/>
      <c r="I286" s="57"/>
      <c r="J286" s="57"/>
      <c r="K286" s="57"/>
    </row>
    <row r="287" spans="1:11" s="48" customFormat="1">
      <c r="A287" s="52"/>
      <c r="B287" s="56"/>
      <c r="C287" s="57"/>
      <c r="D287" s="57"/>
      <c r="E287" s="57"/>
      <c r="F287" s="57"/>
      <c r="G287" s="57"/>
      <c r="H287" s="57"/>
      <c r="I287" s="57"/>
      <c r="J287" s="57"/>
      <c r="K287" s="57"/>
    </row>
    <row r="288" spans="1:11" s="48" customFormat="1">
      <c r="A288" s="52"/>
      <c r="B288" s="56"/>
      <c r="C288" s="57"/>
      <c r="D288" s="57"/>
      <c r="E288" s="57"/>
      <c r="F288" s="57"/>
      <c r="G288" s="57"/>
      <c r="H288" s="57"/>
      <c r="I288" s="57"/>
      <c r="J288" s="57"/>
      <c r="K288" s="57"/>
    </row>
    <row r="289" spans="1:11" s="48" customFormat="1">
      <c r="A289" s="52"/>
      <c r="B289" s="56"/>
      <c r="C289" s="57"/>
      <c r="D289" s="57"/>
      <c r="E289" s="57"/>
      <c r="F289" s="57"/>
      <c r="G289" s="57"/>
      <c r="H289" s="57"/>
      <c r="I289" s="57"/>
      <c r="J289" s="57"/>
      <c r="K289" s="57"/>
    </row>
    <row r="290" spans="1:11" s="48" customFormat="1">
      <c r="A290" s="52"/>
      <c r="B290" s="56"/>
      <c r="C290" s="57"/>
      <c r="D290" s="57"/>
      <c r="E290" s="57"/>
      <c r="F290" s="57"/>
      <c r="G290" s="57"/>
      <c r="H290" s="57"/>
      <c r="I290" s="57"/>
      <c r="J290" s="57"/>
      <c r="K290" s="57"/>
    </row>
    <row r="291" spans="1:11" s="48" customFormat="1">
      <c r="A291" s="52"/>
      <c r="B291" s="56"/>
      <c r="C291" s="57"/>
      <c r="D291" s="57"/>
      <c r="E291" s="57"/>
      <c r="F291" s="57"/>
      <c r="G291" s="57"/>
      <c r="H291" s="57"/>
      <c r="I291" s="57"/>
      <c r="J291" s="57"/>
      <c r="K291" s="57"/>
    </row>
    <row r="292" spans="1:11" s="48" customFormat="1">
      <c r="A292" s="52"/>
      <c r="B292" s="56"/>
      <c r="C292" s="57"/>
      <c r="D292" s="57"/>
      <c r="E292" s="57"/>
      <c r="F292" s="57"/>
      <c r="G292" s="57"/>
      <c r="H292" s="57"/>
      <c r="I292" s="57"/>
      <c r="J292" s="57"/>
      <c r="K292" s="57"/>
    </row>
    <row r="293" spans="1:11" s="48" customFormat="1">
      <c r="A293" s="49"/>
      <c r="B293" s="56"/>
      <c r="C293" s="57"/>
      <c r="D293" s="57"/>
      <c r="E293" s="57"/>
      <c r="F293" s="57"/>
      <c r="G293" s="57"/>
      <c r="H293" s="57"/>
      <c r="I293" s="57"/>
      <c r="J293" s="57"/>
      <c r="K293" s="57"/>
    </row>
    <row r="294" spans="1:11" s="48" customFormat="1">
      <c r="A294" s="49"/>
      <c r="B294" s="56"/>
      <c r="C294" s="57"/>
      <c r="D294" s="57"/>
      <c r="E294" s="57"/>
      <c r="F294" s="57"/>
      <c r="G294" s="57"/>
      <c r="H294" s="57"/>
      <c r="I294" s="57"/>
      <c r="J294" s="57"/>
      <c r="K294" s="57"/>
    </row>
    <row r="295" spans="1:11" s="48" customFormat="1">
      <c r="A295" s="49"/>
      <c r="B295" s="56"/>
      <c r="C295" s="57"/>
      <c r="D295" s="57"/>
      <c r="E295" s="57"/>
      <c r="F295" s="57"/>
      <c r="G295" s="57"/>
      <c r="H295" s="57"/>
      <c r="I295" s="57"/>
      <c r="J295" s="57"/>
      <c r="K295" s="57"/>
    </row>
    <row r="296" spans="1:11" s="48" customFormat="1">
      <c r="A296" s="49"/>
      <c r="B296" s="56"/>
      <c r="C296" s="57"/>
      <c r="D296" s="57"/>
      <c r="E296" s="57"/>
      <c r="F296" s="57"/>
      <c r="G296" s="57"/>
      <c r="H296" s="57"/>
      <c r="I296" s="57"/>
      <c r="J296" s="57"/>
      <c r="K296" s="57"/>
    </row>
    <row r="297" spans="1:11" s="48" customFormat="1">
      <c r="A297" s="49"/>
      <c r="B297" s="56"/>
      <c r="C297" s="57"/>
      <c r="D297" s="57"/>
      <c r="E297" s="57"/>
      <c r="F297" s="57"/>
      <c r="G297" s="57"/>
      <c r="H297" s="57"/>
      <c r="I297" s="57"/>
      <c r="J297" s="57"/>
      <c r="K297" s="57"/>
    </row>
    <row r="298" spans="1:11" s="48" customFormat="1">
      <c r="A298" s="49"/>
      <c r="B298" s="56"/>
      <c r="C298" s="57"/>
      <c r="D298" s="57"/>
      <c r="E298" s="57"/>
      <c r="F298" s="57"/>
      <c r="G298" s="57"/>
      <c r="H298" s="57"/>
      <c r="I298" s="57"/>
      <c r="J298" s="57"/>
      <c r="K298" s="57"/>
    </row>
    <row r="299" spans="1:11" s="48" customFormat="1">
      <c r="A299" s="49"/>
      <c r="B299" s="56"/>
      <c r="C299" s="57"/>
      <c r="D299" s="57"/>
      <c r="E299" s="57"/>
      <c r="F299" s="57"/>
      <c r="G299" s="57"/>
      <c r="H299" s="57"/>
      <c r="I299" s="57"/>
      <c r="J299" s="57"/>
      <c r="K299" s="57"/>
    </row>
    <row r="300" spans="1:11" s="48" customFormat="1">
      <c r="A300" s="49"/>
      <c r="B300" s="56"/>
      <c r="C300" s="57"/>
      <c r="D300" s="57"/>
      <c r="E300" s="57"/>
      <c r="F300" s="57"/>
      <c r="G300" s="57"/>
      <c r="H300" s="57"/>
      <c r="I300" s="57"/>
      <c r="J300" s="57"/>
      <c r="K300" s="57"/>
    </row>
    <row r="301" spans="1:11" s="48" customFormat="1">
      <c r="A301" s="49"/>
      <c r="B301" s="56"/>
      <c r="C301" s="57"/>
      <c r="D301" s="57"/>
      <c r="E301" s="57"/>
      <c r="F301" s="57"/>
      <c r="G301" s="57"/>
      <c r="H301" s="57"/>
      <c r="I301" s="57"/>
      <c r="J301" s="57"/>
      <c r="K301" s="57"/>
    </row>
    <row r="302" spans="1:11" s="48" customFormat="1">
      <c r="A302" s="49"/>
      <c r="B302" s="56"/>
      <c r="C302" s="57"/>
      <c r="D302" s="57"/>
      <c r="E302" s="57"/>
      <c r="F302" s="57"/>
      <c r="G302" s="57"/>
      <c r="H302" s="57"/>
      <c r="I302" s="57"/>
      <c r="J302" s="57"/>
      <c r="K302" s="57"/>
    </row>
    <row r="303" spans="1:11" s="48" customFormat="1">
      <c r="A303" s="49"/>
      <c r="B303" s="56"/>
      <c r="C303" s="57"/>
      <c r="D303" s="57"/>
      <c r="E303" s="57"/>
      <c r="F303" s="57"/>
      <c r="G303" s="57"/>
      <c r="H303" s="57"/>
      <c r="I303" s="57"/>
      <c r="J303" s="57"/>
      <c r="K303" s="57"/>
    </row>
    <row r="304" spans="1:11" s="48" customFormat="1">
      <c r="A304" s="49"/>
      <c r="B304" s="56"/>
      <c r="C304" s="57"/>
      <c r="D304" s="57"/>
      <c r="E304" s="57"/>
      <c r="F304" s="57"/>
      <c r="G304" s="57"/>
      <c r="H304" s="57"/>
      <c r="I304" s="57"/>
      <c r="J304" s="57"/>
      <c r="K304" s="57"/>
    </row>
    <row r="305" spans="1:11" s="48" customFormat="1">
      <c r="A305" s="49"/>
      <c r="B305" s="56"/>
      <c r="C305" s="57"/>
      <c r="D305" s="57"/>
      <c r="E305" s="57"/>
      <c r="F305" s="57"/>
      <c r="G305" s="57"/>
      <c r="H305" s="57"/>
      <c r="I305" s="57"/>
      <c r="J305" s="57"/>
      <c r="K305" s="57"/>
    </row>
    <row r="306" spans="1:11" s="48" customFormat="1">
      <c r="A306" s="49"/>
      <c r="B306" s="56"/>
      <c r="C306" s="57"/>
      <c r="D306" s="57"/>
      <c r="E306" s="57"/>
      <c r="F306" s="57"/>
      <c r="G306" s="57"/>
      <c r="H306" s="57"/>
      <c r="I306" s="57"/>
      <c r="J306" s="57"/>
      <c r="K306" s="57"/>
    </row>
    <row r="307" spans="1:11" s="48" customFormat="1">
      <c r="A307" s="49"/>
      <c r="B307" s="56"/>
      <c r="C307" s="57"/>
      <c r="D307" s="57"/>
      <c r="E307" s="57"/>
      <c r="F307" s="57"/>
      <c r="G307" s="57"/>
      <c r="H307" s="57"/>
      <c r="I307" s="57"/>
      <c r="J307" s="57"/>
      <c r="K307" s="57"/>
    </row>
    <row r="308" spans="1:11" s="48" customFormat="1">
      <c r="A308" s="49"/>
      <c r="B308" s="56"/>
      <c r="C308" s="57"/>
      <c r="D308" s="57"/>
      <c r="E308" s="57"/>
      <c r="F308" s="57"/>
      <c r="G308" s="57"/>
      <c r="H308" s="57"/>
      <c r="I308" s="57"/>
      <c r="J308" s="57"/>
      <c r="K308" s="57"/>
    </row>
    <row r="309" spans="1:11" s="48" customFormat="1">
      <c r="A309" s="49"/>
      <c r="B309" s="56"/>
      <c r="C309" s="57"/>
      <c r="D309" s="57"/>
      <c r="E309" s="57"/>
      <c r="F309" s="57"/>
      <c r="G309" s="57"/>
      <c r="H309" s="57"/>
      <c r="I309" s="57"/>
      <c r="J309" s="57"/>
      <c r="K309" s="57"/>
    </row>
    <row r="310" spans="1:11" s="48" customFormat="1">
      <c r="A310" s="49"/>
      <c r="B310" s="56"/>
      <c r="C310" s="57"/>
      <c r="D310" s="57"/>
      <c r="E310" s="57"/>
      <c r="F310" s="57"/>
      <c r="G310" s="57"/>
      <c r="H310" s="57"/>
      <c r="I310" s="57"/>
      <c r="J310" s="57"/>
      <c r="K310" s="57"/>
    </row>
    <row r="311" spans="1:11" s="48" customFormat="1">
      <c r="A311" s="49"/>
      <c r="B311" s="56"/>
      <c r="C311" s="57"/>
      <c r="D311" s="57"/>
      <c r="E311" s="57"/>
      <c r="F311" s="57"/>
      <c r="G311" s="57"/>
      <c r="H311" s="57"/>
      <c r="I311" s="57"/>
      <c r="J311" s="57"/>
      <c r="K311" s="57"/>
    </row>
    <row r="312" spans="1:11" s="48" customFormat="1">
      <c r="A312" s="49"/>
      <c r="B312" s="56"/>
      <c r="C312" s="57"/>
      <c r="D312" s="57"/>
      <c r="E312" s="57"/>
      <c r="F312" s="57"/>
      <c r="G312" s="57"/>
      <c r="H312" s="57"/>
      <c r="I312" s="57"/>
      <c r="J312" s="57"/>
      <c r="K312" s="57"/>
    </row>
    <row r="313" spans="1:11" s="48" customFormat="1">
      <c r="A313" s="51"/>
      <c r="B313" s="56"/>
      <c r="C313" s="57"/>
      <c r="D313" s="57"/>
      <c r="E313" s="57"/>
      <c r="F313" s="57"/>
      <c r="G313" s="57"/>
      <c r="H313" s="57"/>
      <c r="I313" s="57"/>
      <c r="J313" s="57"/>
      <c r="K313" s="57"/>
    </row>
    <row r="314" spans="1:11" s="48" customFormat="1">
      <c r="A314" s="51"/>
      <c r="B314" s="56"/>
      <c r="C314" s="57"/>
      <c r="D314" s="57"/>
      <c r="E314" s="57"/>
      <c r="F314" s="57"/>
      <c r="G314" s="57"/>
      <c r="H314" s="57"/>
      <c r="I314" s="57"/>
      <c r="J314" s="57"/>
      <c r="K314" s="57"/>
    </row>
    <row r="315" spans="1:11" s="48" customFormat="1">
      <c r="A315" s="51"/>
      <c r="B315" s="56"/>
      <c r="C315" s="57"/>
      <c r="D315" s="57"/>
      <c r="E315" s="57"/>
      <c r="F315" s="57"/>
      <c r="G315" s="57"/>
      <c r="H315" s="57"/>
      <c r="I315" s="57"/>
      <c r="J315" s="57"/>
      <c r="K315" s="57"/>
    </row>
    <row r="316" spans="1:11" s="48" customFormat="1">
      <c r="A316" s="51"/>
      <c r="B316" s="56"/>
      <c r="C316" s="57"/>
      <c r="D316" s="57"/>
      <c r="E316" s="57"/>
      <c r="F316" s="57"/>
      <c r="G316" s="57"/>
      <c r="H316" s="57"/>
      <c r="I316" s="57"/>
      <c r="J316" s="57"/>
      <c r="K316" s="57"/>
    </row>
    <row r="317" spans="1:11" s="48" customFormat="1">
      <c r="A317" s="51"/>
      <c r="B317" s="56"/>
      <c r="C317" s="57"/>
      <c r="D317" s="57"/>
      <c r="E317" s="57"/>
      <c r="F317" s="57"/>
      <c r="G317" s="57"/>
      <c r="H317" s="57"/>
      <c r="I317" s="57"/>
      <c r="J317" s="57"/>
      <c r="K317" s="57"/>
    </row>
    <row r="318" spans="1:11" s="48" customFormat="1">
      <c r="A318" s="47"/>
      <c r="B318" s="56"/>
      <c r="C318" s="57"/>
      <c r="D318" s="57"/>
      <c r="E318" s="57"/>
      <c r="F318" s="57"/>
      <c r="G318" s="57"/>
      <c r="H318" s="57"/>
      <c r="I318" s="57"/>
      <c r="J318" s="57"/>
      <c r="K318" s="57"/>
    </row>
    <row r="319" spans="1:11" s="48" customFormat="1">
      <c r="A319" s="47"/>
      <c r="B319" s="56"/>
      <c r="C319" s="57"/>
      <c r="D319" s="57"/>
      <c r="E319" s="57"/>
      <c r="F319" s="57"/>
      <c r="G319" s="57"/>
      <c r="H319" s="57"/>
      <c r="I319" s="57"/>
      <c r="J319" s="57"/>
      <c r="K319" s="57"/>
    </row>
    <row r="320" spans="1:11" s="48" customFormat="1">
      <c r="A320" s="47"/>
      <c r="B320" s="56"/>
      <c r="C320" s="57"/>
      <c r="D320" s="57"/>
      <c r="E320" s="57"/>
      <c r="F320" s="57"/>
      <c r="G320" s="57"/>
      <c r="H320" s="57"/>
      <c r="I320" s="57"/>
      <c r="J320" s="57"/>
      <c r="K320" s="57"/>
    </row>
    <row r="321" spans="1:11" s="48" customFormat="1">
      <c r="A321" s="47"/>
      <c r="B321" s="56"/>
      <c r="C321" s="57"/>
      <c r="D321" s="57"/>
      <c r="E321" s="57"/>
      <c r="F321" s="57"/>
      <c r="G321" s="57"/>
      <c r="H321" s="57"/>
      <c r="I321" s="57"/>
      <c r="J321" s="57"/>
      <c r="K321" s="57"/>
    </row>
    <row r="322" spans="1:11" s="48" customFormat="1">
      <c r="A322" s="51"/>
      <c r="B322" s="56"/>
      <c r="C322" s="57"/>
      <c r="D322" s="57"/>
      <c r="E322" s="57"/>
      <c r="F322" s="57"/>
      <c r="G322" s="57"/>
      <c r="H322" s="57"/>
      <c r="I322" s="57"/>
      <c r="J322" s="57"/>
      <c r="K322" s="57"/>
    </row>
    <row r="323" spans="1:11" s="48" customFormat="1">
      <c r="A323" s="51"/>
      <c r="B323" s="56"/>
      <c r="C323" s="57"/>
      <c r="D323" s="57"/>
      <c r="E323" s="57"/>
      <c r="F323" s="57"/>
      <c r="G323" s="57"/>
      <c r="H323" s="57"/>
      <c r="I323" s="57"/>
      <c r="J323" s="57"/>
      <c r="K323" s="57"/>
    </row>
    <row r="324" spans="1:11" s="48" customFormat="1">
      <c r="A324" s="51"/>
      <c r="B324" s="56"/>
      <c r="C324" s="57"/>
      <c r="D324" s="57"/>
      <c r="E324" s="57"/>
      <c r="F324" s="57"/>
      <c r="G324" s="57"/>
      <c r="H324" s="57"/>
      <c r="I324" s="57"/>
      <c r="J324" s="57"/>
      <c r="K324" s="57"/>
    </row>
    <row r="325" spans="1:11" s="48" customFormat="1">
      <c r="A325" s="51"/>
      <c r="B325" s="56"/>
      <c r="C325" s="57"/>
      <c r="D325" s="57"/>
      <c r="E325" s="57"/>
      <c r="F325" s="57"/>
      <c r="G325" s="57"/>
      <c r="H325" s="57"/>
      <c r="I325" s="57"/>
      <c r="J325" s="57"/>
      <c r="K325" s="57"/>
    </row>
    <row r="326" spans="1:11" s="48" customFormat="1">
      <c r="A326" s="51"/>
      <c r="B326" s="56"/>
      <c r="C326" s="57"/>
      <c r="D326" s="57"/>
      <c r="E326" s="57"/>
      <c r="F326" s="57"/>
      <c r="G326" s="57"/>
      <c r="H326" s="57"/>
      <c r="I326" s="57"/>
      <c r="J326" s="57"/>
      <c r="K326" s="57"/>
    </row>
    <row r="327" spans="1:11" s="48" customFormat="1">
      <c r="A327" s="51"/>
      <c r="B327" s="56"/>
      <c r="C327" s="57"/>
      <c r="D327" s="57"/>
      <c r="E327" s="57"/>
      <c r="F327" s="57"/>
      <c r="G327" s="57"/>
      <c r="H327" s="57"/>
      <c r="I327" s="57"/>
      <c r="J327" s="57"/>
      <c r="K327" s="57"/>
    </row>
    <row r="328" spans="1:11" s="48" customFormat="1">
      <c r="A328" s="51"/>
      <c r="B328" s="56"/>
      <c r="C328" s="57"/>
      <c r="D328" s="57"/>
      <c r="E328" s="57"/>
      <c r="F328" s="57"/>
      <c r="G328" s="57"/>
      <c r="H328" s="57"/>
      <c r="I328" s="57"/>
      <c r="J328" s="57"/>
      <c r="K328" s="57"/>
    </row>
    <row r="329" spans="1:11" s="48" customFormat="1">
      <c r="A329" s="51"/>
      <c r="B329" s="56"/>
      <c r="C329" s="57"/>
      <c r="D329" s="57"/>
      <c r="E329" s="57"/>
      <c r="F329" s="57"/>
      <c r="G329" s="57"/>
      <c r="H329" s="57"/>
      <c r="I329" s="57"/>
      <c r="J329" s="57"/>
      <c r="K329" s="57"/>
    </row>
    <row r="330" spans="1:11" s="48" customFormat="1">
      <c r="A330" s="51"/>
      <c r="B330" s="56"/>
      <c r="C330" s="57"/>
      <c r="D330" s="57"/>
      <c r="E330" s="57"/>
      <c r="F330" s="57"/>
      <c r="G330" s="57"/>
      <c r="H330" s="57"/>
      <c r="I330" s="57"/>
      <c r="J330" s="57"/>
      <c r="K330" s="57"/>
    </row>
    <row r="331" spans="1:11" s="48" customFormat="1">
      <c r="A331" s="51"/>
      <c r="B331" s="56"/>
      <c r="C331" s="57"/>
      <c r="D331" s="57"/>
      <c r="E331" s="57"/>
      <c r="F331" s="57"/>
      <c r="G331" s="57"/>
      <c r="H331" s="57"/>
      <c r="I331" s="57"/>
      <c r="J331" s="57"/>
      <c r="K331" s="57"/>
    </row>
    <row r="332" spans="1:11" s="48" customFormat="1">
      <c r="A332" s="51"/>
      <c r="B332" s="56"/>
      <c r="C332" s="57"/>
      <c r="D332" s="57"/>
      <c r="E332" s="57"/>
      <c r="F332" s="57"/>
      <c r="G332" s="57"/>
      <c r="H332" s="57"/>
      <c r="I332" s="57"/>
      <c r="J332" s="57"/>
      <c r="K332" s="57"/>
    </row>
    <row r="333" spans="1:11" s="48" customFormat="1">
      <c r="A333" s="51"/>
      <c r="B333" s="56"/>
      <c r="C333" s="57"/>
      <c r="D333" s="57"/>
      <c r="E333" s="57"/>
      <c r="F333" s="57"/>
      <c r="G333" s="57"/>
      <c r="H333" s="57"/>
      <c r="I333" s="57"/>
      <c r="J333" s="57"/>
      <c r="K333" s="57"/>
    </row>
    <row r="334" spans="1:11" s="48" customFormat="1">
      <c r="A334" s="51"/>
      <c r="B334" s="56"/>
      <c r="C334" s="57"/>
      <c r="D334" s="57"/>
      <c r="E334" s="57"/>
      <c r="F334" s="57"/>
      <c r="G334" s="57"/>
      <c r="H334" s="57"/>
      <c r="I334" s="57"/>
      <c r="J334" s="57"/>
      <c r="K334" s="57"/>
    </row>
    <row r="335" spans="1:11" s="48" customFormat="1">
      <c r="A335" s="51"/>
      <c r="B335" s="56"/>
      <c r="C335" s="57"/>
      <c r="D335" s="57"/>
      <c r="E335" s="57"/>
      <c r="F335" s="57"/>
      <c r="G335" s="57"/>
      <c r="H335" s="57"/>
      <c r="I335" s="57"/>
      <c r="J335" s="57"/>
      <c r="K335" s="57"/>
    </row>
    <row r="336" spans="1:11" s="48" customFormat="1">
      <c r="A336" s="51"/>
      <c r="B336" s="56"/>
      <c r="C336" s="57"/>
      <c r="D336" s="57"/>
      <c r="E336" s="57"/>
      <c r="F336" s="57"/>
      <c r="G336" s="57"/>
      <c r="H336" s="57"/>
      <c r="I336" s="57"/>
      <c r="J336" s="57"/>
      <c r="K336" s="57"/>
    </row>
    <row r="337" spans="1:11" s="48" customFormat="1">
      <c r="A337" s="51"/>
      <c r="B337" s="56"/>
      <c r="C337" s="57"/>
      <c r="D337" s="57"/>
      <c r="E337" s="57"/>
      <c r="F337" s="57"/>
      <c r="G337" s="57"/>
      <c r="H337" s="57"/>
      <c r="I337" s="57"/>
      <c r="J337" s="57"/>
      <c r="K337" s="57"/>
    </row>
    <row r="338" spans="1:11" s="48" customFormat="1">
      <c r="A338" s="51"/>
      <c r="B338" s="56"/>
      <c r="C338" s="57"/>
      <c r="D338" s="57"/>
      <c r="E338" s="57"/>
      <c r="F338" s="57"/>
      <c r="G338" s="57"/>
      <c r="H338" s="57"/>
      <c r="I338" s="57"/>
      <c r="J338" s="57"/>
      <c r="K338" s="57"/>
    </row>
    <row r="339" spans="1:11" s="48" customFormat="1">
      <c r="A339" s="51"/>
      <c r="B339" s="56"/>
      <c r="C339" s="57"/>
      <c r="D339" s="57"/>
      <c r="E339" s="57"/>
      <c r="F339" s="57"/>
      <c r="G339" s="57"/>
      <c r="H339" s="57"/>
      <c r="I339" s="57"/>
      <c r="J339" s="57"/>
      <c r="K339" s="57"/>
    </row>
    <row r="340" spans="1:11" s="48" customFormat="1">
      <c r="A340" s="51"/>
      <c r="B340" s="56"/>
      <c r="C340" s="57"/>
      <c r="D340" s="57"/>
      <c r="E340" s="57"/>
      <c r="F340" s="57"/>
      <c r="G340" s="57"/>
      <c r="H340" s="57"/>
      <c r="I340" s="57"/>
      <c r="J340" s="57"/>
      <c r="K340" s="57"/>
    </row>
    <row r="341" spans="1:11" s="48" customFormat="1">
      <c r="A341" s="51"/>
      <c r="B341" s="56"/>
      <c r="C341" s="57"/>
      <c r="D341" s="57"/>
      <c r="E341" s="57"/>
      <c r="F341" s="57"/>
      <c r="G341" s="57"/>
      <c r="H341" s="57"/>
      <c r="I341" s="57"/>
      <c r="J341" s="57"/>
      <c r="K341" s="57"/>
    </row>
    <row r="342" spans="1:11" s="48" customFormat="1">
      <c r="A342" s="51"/>
      <c r="B342" s="56"/>
      <c r="C342" s="57"/>
      <c r="D342" s="57"/>
      <c r="E342" s="57"/>
      <c r="F342" s="57"/>
      <c r="G342" s="57"/>
      <c r="H342" s="57"/>
      <c r="I342" s="57"/>
      <c r="J342" s="57"/>
      <c r="K342" s="57"/>
    </row>
    <row r="343" spans="1:11" s="48" customFormat="1">
      <c r="A343" s="51"/>
      <c r="B343" s="56"/>
      <c r="C343" s="57"/>
      <c r="D343" s="57"/>
      <c r="E343" s="57"/>
      <c r="F343" s="57"/>
      <c r="G343" s="57"/>
      <c r="H343" s="57"/>
      <c r="I343" s="57"/>
      <c r="J343" s="57"/>
      <c r="K343" s="57"/>
    </row>
    <row r="344" spans="1:11" s="48" customFormat="1">
      <c r="A344" s="51"/>
      <c r="B344" s="56"/>
      <c r="C344" s="57"/>
      <c r="D344" s="57"/>
      <c r="E344" s="57"/>
      <c r="F344" s="57"/>
      <c r="G344" s="57"/>
      <c r="H344" s="57"/>
      <c r="I344" s="57"/>
      <c r="J344" s="57"/>
      <c r="K344" s="57"/>
    </row>
    <row r="345" spans="1:11" s="48" customFormat="1">
      <c r="A345" s="51"/>
      <c r="B345" s="56"/>
      <c r="C345" s="57"/>
      <c r="D345" s="57"/>
      <c r="E345" s="57"/>
      <c r="F345" s="57"/>
      <c r="G345" s="57"/>
      <c r="H345" s="57"/>
      <c r="I345" s="57"/>
      <c r="J345" s="57"/>
      <c r="K345" s="57"/>
    </row>
    <row r="346" spans="1:11" s="48" customFormat="1">
      <c r="A346" s="51"/>
      <c r="B346" s="56"/>
      <c r="C346" s="57"/>
      <c r="D346" s="57"/>
      <c r="E346" s="57"/>
      <c r="F346" s="57"/>
      <c r="G346" s="57"/>
      <c r="H346" s="57"/>
      <c r="I346" s="57"/>
      <c r="J346" s="57"/>
      <c r="K346" s="57"/>
    </row>
    <row r="347" spans="1:11" s="48" customFormat="1">
      <c r="A347" s="51"/>
      <c r="B347" s="56"/>
      <c r="C347" s="57"/>
      <c r="D347" s="57"/>
      <c r="E347" s="57"/>
      <c r="F347" s="57"/>
      <c r="G347" s="57"/>
      <c r="H347" s="57"/>
      <c r="I347" s="57"/>
      <c r="J347" s="57"/>
      <c r="K347" s="57"/>
    </row>
    <row r="348" spans="1:11" s="48" customFormat="1">
      <c r="A348" s="51"/>
      <c r="B348" s="56"/>
      <c r="C348" s="57"/>
      <c r="D348" s="57"/>
      <c r="E348" s="57"/>
      <c r="F348" s="57"/>
      <c r="G348" s="57"/>
      <c r="H348" s="57"/>
      <c r="I348" s="57"/>
      <c r="J348" s="57"/>
      <c r="K348" s="57"/>
    </row>
    <row r="349" spans="1:11" s="48" customFormat="1">
      <c r="A349" s="51"/>
      <c r="B349" s="56"/>
      <c r="C349" s="57"/>
      <c r="D349" s="57"/>
      <c r="E349" s="57"/>
      <c r="F349" s="57"/>
      <c r="G349" s="57"/>
      <c r="H349" s="57"/>
      <c r="I349" s="57"/>
      <c r="J349" s="57"/>
      <c r="K349" s="57"/>
    </row>
    <row r="350" spans="1:11" s="48" customFormat="1">
      <c r="A350" s="51"/>
      <c r="B350" s="56"/>
      <c r="C350" s="57"/>
      <c r="D350" s="57"/>
      <c r="E350" s="57"/>
      <c r="F350" s="57"/>
      <c r="G350" s="57"/>
      <c r="H350" s="57"/>
      <c r="I350" s="57"/>
      <c r="J350" s="57"/>
      <c r="K350" s="57"/>
    </row>
    <row r="351" spans="1:11" s="48" customFormat="1">
      <c r="A351" s="51"/>
      <c r="B351" s="56"/>
      <c r="C351" s="57"/>
      <c r="D351" s="57"/>
      <c r="E351" s="57"/>
      <c r="F351" s="57"/>
      <c r="G351" s="57"/>
      <c r="H351" s="57"/>
      <c r="I351" s="57"/>
      <c r="J351" s="57"/>
      <c r="K351" s="57"/>
    </row>
    <row r="352" spans="1:11" s="48" customFormat="1">
      <c r="A352" s="51"/>
      <c r="B352" s="56"/>
      <c r="C352" s="57"/>
      <c r="D352" s="57"/>
      <c r="E352" s="57"/>
      <c r="F352" s="57"/>
      <c r="G352" s="57"/>
      <c r="H352" s="57"/>
      <c r="I352" s="57"/>
      <c r="J352" s="57"/>
      <c r="K352" s="57"/>
    </row>
    <row r="353" spans="1:11" s="48" customFormat="1">
      <c r="A353" s="51"/>
      <c r="B353" s="56"/>
      <c r="C353" s="57"/>
      <c r="D353" s="57"/>
      <c r="E353" s="57"/>
      <c r="F353" s="57"/>
      <c r="G353" s="57"/>
      <c r="H353" s="57"/>
      <c r="I353" s="57"/>
      <c r="J353" s="57"/>
      <c r="K353" s="57"/>
    </row>
    <row r="354" spans="1:11" s="48" customFormat="1">
      <c r="A354" s="51"/>
      <c r="B354" s="56"/>
      <c r="C354" s="57"/>
      <c r="D354" s="57"/>
      <c r="E354" s="57"/>
      <c r="F354" s="57"/>
      <c r="G354" s="57"/>
      <c r="H354" s="57"/>
      <c r="I354" s="57"/>
      <c r="J354" s="57"/>
      <c r="K354" s="57"/>
    </row>
    <row r="355" spans="1:11" s="48" customFormat="1">
      <c r="A355" s="51"/>
      <c r="B355" s="56"/>
      <c r="C355" s="57"/>
      <c r="D355" s="57"/>
      <c r="E355" s="57"/>
      <c r="F355" s="57"/>
      <c r="G355" s="57"/>
      <c r="H355" s="57"/>
      <c r="I355" s="57"/>
      <c r="J355" s="57"/>
      <c r="K355" s="57"/>
    </row>
    <row r="356" spans="1:11" s="48" customFormat="1">
      <c r="A356" s="51"/>
      <c r="B356" s="56"/>
      <c r="C356" s="57"/>
      <c r="D356" s="57"/>
      <c r="E356" s="57"/>
      <c r="F356" s="57"/>
      <c r="G356" s="57"/>
      <c r="H356" s="57"/>
      <c r="I356" s="57"/>
      <c r="J356" s="57"/>
      <c r="K356" s="57"/>
    </row>
    <row r="357" spans="1:11" s="48" customFormat="1">
      <c r="A357" s="51"/>
      <c r="B357" s="56"/>
      <c r="C357" s="57"/>
      <c r="D357" s="57"/>
      <c r="E357" s="57"/>
      <c r="F357" s="57"/>
      <c r="G357" s="57"/>
      <c r="H357" s="57"/>
      <c r="I357" s="57"/>
      <c r="J357" s="57"/>
      <c r="K357" s="57"/>
    </row>
    <row r="358" spans="1:11" s="48" customFormat="1">
      <c r="A358" s="51"/>
      <c r="B358" s="56"/>
      <c r="C358" s="57"/>
      <c r="D358" s="57"/>
      <c r="E358" s="57"/>
      <c r="F358" s="57"/>
      <c r="G358" s="57"/>
      <c r="H358" s="57"/>
      <c r="I358" s="57"/>
      <c r="J358" s="57"/>
      <c r="K358" s="57"/>
    </row>
    <row r="359" spans="1:11" s="48" customFormat="1">
      <c r="A359" s="51"/>
      <c r="B359" s="56"/>
      <c r="C359" s="57"/>
      <c r="D359" s="57"/>
      <c r="E359" s="57"/>
      <c r="F359" s="57"/>
      <c r="G359" s="57"/>
      <c r="H359" s="57"/>
      <c r="I359" s="57"/>
      <c r="J359" s="57"/>
      <c r="K359" s="57"/>
    </row>
    <row r="360" spans="1:11" s="48" customFormat="1">
      <c r="A360" s="51"/>
      <c r="B360" s="56"/>
      <c r="C360" s="57"/>
      <c r="D360" s="57"/>
      <c r="E360" s="57"/>
      <c r="F360" s="57"/>
      <c r="G360" s="57"/>
      <c r="H360" s="57"/>
      <c r="I360" s="57"/>
      <c r="J360" s="57"/>
      <c r="K360" s="57"/>
    </row>
    <row r="361" spans="1:11" s="48" customFormat="1">
      <c r="A361" s="51"/>
      <c r="B361" s="56"/>
      <c r="C361" s="57"/>
      <c r="D361" s="57"/>
      <c r="E361" s="57"/>
      <c r="F361" s="57"/>
      <c r="G361" s="57"/>
      <c r="H361" s="57"/>
      <c r="I361" s="57"/>
      <c r="J361" s="57"/>
      <c r="K361" s="57"/>
    </row>
    <row r="362" spans="1:11" s="48" customFormat="1">
      <c r="A362" s="51"/>
      <c r="B362" s="56"/>
      <c r="C362" s="57"/>
      <c r="D362" s="57"/>
      <c r="E362" s="57"/>
      <c r="F362" s="57"/>
      <c r="G362" s="57"/>
      <c r="H362" s="57"/>
      <c r="I362" s="57"/>
      <c r="J362" s="57"/>
      <c r="K362" s="57"/>
    </row>
    <row r="363" spans="1:11" s="48" customFormat="1">
      <c r="A363" s="51"/>
      <c r="B363" s="56"/>
      <c r="C363" s="57"/>
      <c r="D363" s="57"/>
      <c r="E363" s="57"/>
      <c r="F363" s="57"/>
      <c r="G363" s="57"/>
      <c r="H363" s="57"/>
      <c r="I363" s="57"/>
      <c r="J363" s="57"/>
      <c r="K363" s="57"/>
    </row>
    <row r="364" spans="1:11" s="48" customFormat="1">
      <c r="A364" s="51"/>
      <c r="B364" s="56"/>
      <c r="C364" s="57"/>
      <c r="D364" s="57"/>
      <c r="E364" s="57"/>
      <c r="F364" s="57"/>
      <c r="G364" s="57"/>
      <c r="H364" s="57"/>
      <c r="I364" s="57"/>
      <c r="J364" s="57"/>
      <c r="K364" s="57"/>
    </row>
    <row r="365" spans="1:11" s="48" customFormat="1">
      <c r="A365" s="51"/>
      <c r="B365" s="56"/>
      <c r="C365" s="57"/>
      <c r="D365" s="57"/>
      <c r="E365" s="57"/>
      <c r="F365" s="57"/>
      <c r="G365" s="57"/>
      <c r="H365" s="57"/>
      <c r="I365" s="57"/>
      <c r="J365" s="57"/>
      <c r="K365" s="57"/>
    </row>
    <row r="366" spans="1:11" s="48" customFormat="1">
      <c r="A366" s="51"/>
      <c r="B366" s="56"/>
      <c r="C366" s="57"/>
      <c r="D366" s="57"/>
      <c r="E366" s="57"/>
      <c r="F366" s="57"/>
      <c r="G366" s="57"/>
      <c r="H366" s="57"/>
      <c r="I366" s="57"/>
      <c r="J366" s="57"/>
      <c r="K366" s="57"/>
    </row>
    <row r="367" spans="1:11" s="48" customFormat="1">
      <c r="A367" s="51"/>
      <c r="B367" s="56"/>
      <c r="C367" s="57"/>
      <c r="D367" s="57"/>
      <c r="E367" s="57"/>
      <c r="F367" s="57"/>
      <c r="G367" s="57"/>
      <c r="H367" s="57"/>
      <c r="I367" s="57"/>
      <c r="J367" s="57"/>
      <c r="K367" s="57"/>
    </row>
    <row r="368" spans="1:11" s="48" customFormat="1">
      <c r="A368" s="51"/>
      <c r="B368" s="56"/>
      <c r="C368" s="57"/>
      <c r="D368" s="57"/>
      <c r="E368" s="57"/>
      <c r="F368" s="57"/>
      <c r="G368" s="57"/>
      <c r="H368" s="57"/>
      <c r="I368" s="57"/>
      <c r="J368" s="57"/>
      <c r="K368" s="57"/>
    </row>
    <row r="369" spans="1:11" s="48" customFormat="1">
      <c r="A369" s="51"/>
      <c r="B369" s="56"/>
      <c r="C369" s="57"/>
      <c r="D369" s="57"/>
      <c r="E369" s="57"/>
      <c r="F369" s="57"/>
      <c r="G369" s="57"/>
      <c r="H369" s="57"/>
      <c r="I369" s="57"/>
      <c r="J369" s="57"/>
      <c r="K369" s="57"/>
    </row>
    <row r="370" spans="1:11" s="48" customFormat="1">
      <c r="A370" s="51"/>
      <c r="B370" s="56"/>
      <c r="C370" s="57"/>
      <c r="D370" s="57"/>
      <c r="E370" s="57"/>
      <c r="F370" s="57"/>
      <c r="G370" s="57"/>
      <c r="H370" s="57"/>
      <c r="I370" s="57"/>
      <c r="J370" s="57"/>
      <c r="K370" s="57"/>
    </row>
    <row r="371" spans="1:11" s="48" customFormat="1">
      <c r="A371" s="51"/>
      <c r="B371" s="56"/>
      <c r="C371" s="57"/>
      <c r="D371" s="57"/>
      <c r="E371" s="57"/>
      <c r="F371" s="57"/>
      <c r="G371" s="57"/>
      <c r="H371" s="57"/>
      <c r="I371" s="57"/>
      <c r="J371" s="57"/>
      <c r="K371" s="57"/>
    </row>
    <row r="372" spans="1:11" s="48" customFormat="1">
      <c r="A372" s="51"/>
      <c r="B372" s="56"/>
      <c r="C372" s="57"/>
      <c r="D372" s="57"/>
      <c r="E372" s="57"/>
      <c r="F372" s="57"/>
      <c r="G372" s="57"/>
      <c r="H372" s="57"/>
      <c r="I372" s="57"/>
      <c r="J372" s="57"/>
      <c r="K372" s="57"/>
    </row>
    <row r="373" spans="1:11" s="48" customFormat="1">
      <c r="A373" s="51"/>
      <c r="B373" s="56"/>
      <c r="C373" s="57"/>
      <c r="D373" s="57"/>
      <c r="E373" s="57"/>
      <c r="F373" s="57"/>
      <c r="G373" s="57"/>
      <c r="H373" s="57"/>
      <c r="I373" s="57"/>
      <c r="J373" s="57"/>
      <c r="K373" s="57"/>
    </row>
    <row r="374" spans="1:11" s="48" customFormat="1">
      <c r="A374" s="51"/>
      <c r="B374" s="56"/>
      <c r="C374" s="57"/>
      <c r="D374" s="57"/>
      <c r="E374" s="57"/>
      <c r="F374" s="57"/>
      <c r="G374" s="57"/>
      <c r="H374" s="57"/>
      <c r="I374" s="57"/>
      <c r="J374" s="57"/>
      <c r="K374" s="57"/>
    </row>
    <row r="375" spans="1:11" s="48" customFormat="1">
      <c r="A375" s="51"/>
      <c r="B375" s="56"/>
      <c r="C375" s="57"/>
      <c r="D375" s="57"/>
      <c r="E375" s="57"/>
      <c r="F375" s="57"/>
      <c r="G375" s="57"/>
      <c r="H375" s="57"/>
      <c r="I375" s="57"/>
      <c r="J375" s="57"/>
      <c r="K375" s="57"/>
    </row>
    <row r="376" spans="1:11" s="48" customFormat="1">
      <c r="A376" s="53"/>
      <c r="B376" s="56"/>
      <c r="C376" s="57"/>
      <c r="D376" s="57"/>
      <c r="E376" s="57"/>
      <c r="F376" s="57"/>
      <c r="G376" s="57"/>
      <c r="H376" s="57"/>
      <c r="I376" s="57"/>
      <c r="J376" s="57"/>
      <c r="K376" s="57"/>
    </row>
    <row r="377" spans="1:11" s="48" customFormat="1">
      <c r="A377" s="53"/>
      <c r="B377" s="56"/>
      <c r="C377" s="57"/>
      <c r="D377" s="57"/>
      <c r="E377" s="57"/>
      <c r="F377" s="57"/>
      <c r="G377" s="57"/>
      <c r="H377" s="57"/>
      <c r="I377" s="57"/>
      <c r="J377" s="57"/>
      <c r="K377" s="57"/>
    </row>
    <row r="378" spans="1:11" s="48" customFormat="1">
      <c r="A378" s="53"/>
      <c r="B378" s="56"/>
      <c r="C378" s="57"/>
      <c r="D378" s="57"/>
      <c r="E378" s="57"/>
      <c r="F378" s="57"/>
      <c r="G378" s="57"/>
      <c r="H378" s="57"/>
      <c r="I378" s="57"/>
      <c r="J378" s="57"/>
      <c r="K378" s="57"/>
    </row>
    <row r="379" spans="1:11" s="48" customFormat="1">
      <c r="A379" s="53"/>
      <c r="B379" s="56"/>
      <c r="C379" s="57"/>
      <c r="D379" s="57"/>
      <c r="E379" s="57"/>
      <c r="F379" s="57"/>
      <c r="G379" s="57"/>
      <c r="H379" s="57"/>
      <c r="I379" s="57"/>
      <c r="J379" s="57"/>
      <c r="K379" s="57"/>
    </row>
    <row r="380" spans="1:11" s="48" customFormat="1">
      <c r="A380" s="53"/>
      <c r="B380" s="56"/>
      <c r="C380" s="57"/>
      <c r="D380" s="57"/>
      <c r="E380" s="57"/>
      <c r="F380" s="57"/>
      <c r="G380" s="57"/>
      <c r="H380" s="57"/>
      <c r="I380" s="57"/>
      <c r="J380" s="57"/>
      <c r="K380" s="57"/>
    </row>
    <row r="381" spans="1:11" s="48" customFormat="1">
      <c r="A381" s="53"/>
      <c r="B381" s="56"/>
      <c r="C381" s="57"/>
      <c r="D381" s="57"/>
      <c r="E381" s="57"/>
      <c r="F381" s="57"/>
      <c r="G381" s="57"/>
      <c r="H381" s="57"/>
      <c r="I381" s="57"/>
      <c r="J381" s="57"/>
      <c r="K381" s="57"/>
    </row>
    <row r="382" spans="1:11" s="48" customFormat="1">
      <c r="A382" s="53"/>
      <c r="B382" s="56"/>
      <c r="C382" s="57"/>
      <c r="D382" s="57"/>
      <c r="E382" s="57"/>
      <c r="F382" s="57"/>
      <c r="G382" s="57"/>
      <c r="H382" s="57"/>
      <c r="I382" s="57"/>
      <c r="J382" s="57"/>
      <c r="K382" s="57"/>
    </row>
    <row r="383" spans="1:11" s="48" customFormat="1">
      <c r="A383" s="53"/>
      <c r="B383" s="56"/>
      <c r="C383" s="57"/>
      <c r="D383" s="57"/>
      <c r="E383" s="57"/>
      <c r="F383" s="57"/>
      <c r="G383" s="57"/>
      <c r="H383" s="57"/>
      <c r="I383" s="57"/>
      <c r="J383" s="57"/>
      <c r="K383" s="57"/>
    </row>
    <row r="384" spans="1:11" s="48" customFormat="1">
      <c r="A384" s="53"/>
      <c r="B384" s="56"/>
      <c r="C384" s="57"/>
      <c r="D384" s="57"/>
      <c r="E384" s="57"/>
      <c r="F384" s="57"/>
      <c r="G384" s="57"/>
      <c r="H384" s="57"/>
      <c r="I384" s="57"/>
      <c r="J384" s="57"/>
      <c r="K384" s="57"/>
    </row>
    <row r="385" spans="1:11" s="48" customFormat="1">
      <c r="A385" s="53"/>
      <c r="B385" s="56"/>
      <c r="C385" s="57"/>
      <c r="D385" s="57"/>
      <c r="E385" s="57"/>
      <c r="F385" s="57"/>
      <c r="G385" s="57"/>
      <c r="H385" s="57"/>
      <c r="I385" s="57"/>
      <c r="J385" s="57"/>
      <c r="K385" s="57"/>
    </row>
    <row r="386" spans="1:11" s="48" customFormat="1">
      <c r="A386" s="49"/>
      <c r="B386" s="56"/>
      <c r="C386" s="57"/>
      <c r="D386" s="57"/>
      <c r="E386" s="57"/>
      <c r="F386" s="57"/>
      <c r="G386" s="57"/>
      <c r="H386" s="57"/>
      <c r="I386" s="57"/>
      <c r="J386" s="57"/>
      <c r="K386" s="57"/>
    </row>
    <row r="387" spans="1:11" s="48" customFormat="1">
      <c r="A387" s="49"/>
      <c r="B387" s="56"/>
      <c r="C387" s="57"/>
      <c r="D387" s="57"/>
      <c r="E387" s="57"/>
      <c r="F387" s="57"/>
      <c r="G387" s="57"/>
      <c r="H387" s="57"/>
      <c r="I387" s="57"/>
      <c r="J387" s="57"/>
      <c r="K387" s="57"/>
    </row>
    <row r="388" spans="1:11" s="48" customFormat="1">
      <c r="A388" s="49"/>
      <c r="B388" s="56"/>
      <c r="C388" s="57"/>
      <c r="D388" s="57"/>
      <c r="E388" s="57"/>
      <c r="F388" s="57"/>
      <c r="G388" s="57"/>
      <c r="H388" s="57"/>
      <c r="I388" s="57"/>
      <c r="J388" s="57"/>
      <c r="K388" s="57"/>
    </row>
    <row r="389" spans="1:11" s="48" customFormat="1">
      <c r="A389" s="49"/>
      <c r="B389" s="56"/>
      <c r="C389" s="57"/>
      <c r="D389" s="57"/>
      <c r="E389" s="57"/>
      <c r="F389" s="57"/>
      <c r="G389" s="57"/>
      <c r="H389" s="57"/>
      <c r="I389" s="57"/>
      <c r="J389" s="57"/>
      <c r="K389" s="57"/>
    </row>
    <row r="390" spans="1:11" s="48" customFormat="1">
      <c r="A390" s="49"/>
      <c r="B390" s="56"/>
      <c r="C390" s="57"/>
      <c r="D390" s="57"/>
      <c r="E390" s="57"/>
      <c r="F390" s="57"/>
      <c r="G390" s="57"/>
      <c r="H390" s="57"/>
      <c r="I390" s="57"/>
      <c r="J390" s="57"/>
      <c r="K390" s="57"/>
    </row>
    <row r="391" spans="1:11" s="48" customFormat="1">
      <c r="A391" s="49"/>
      <c r="B391" s="56"/>
      <c r="C391" s="57"/>
      <c r="D391" s="57"/>
      <c r="E391" s="57"/>
      <c r="F391" s="57"/>
      <c r="G391" s="57"/>
      <c r="H391" s="57"/>
      <c r="I391" s="57"/>
      <c r="J391" s="57"/>
      <c r="K391" s="57"/>
    </row>
    <row r="392" spans="1:11" s="48" customFormat="1">
      <c r="A392" s="49"/>
      <c r="B392" s="56"/>
      <c r="C392" s="57"/>
      <c r="D392" s="57"/>
      <c r="E392" s="57"/>
      <c r="F392" s="57"/>
      <c r="G392" s="57"/>
      <c r="H392" s="57"/>
      <c r="I392" s="57"/>
      <c r="J392" s="57"/>
      <c r="K392" s="57"/>
    </row>
    <row r="393" spans="1:11" s="48" customFormat="1">
      <c r="A393" s="49"/>
      <c r="B393" s="56"/>
      <c r="C393" s="57"/>
      <c r="D393" s="57"/>
      <c r="E393" s="57"/>
      <c r="F393" s="57"/>
      <c r="G393" s="57"/>
      <c r="H393" s="57"/>
      <c r="I393" s="57"/>
      <c r="J393" s="57"/>
      <c r="K393" s="57"/>
    </row>
    <row r="394" spans="1:11" s="48" customFormat="1">
      <c r="A394" s="49"/>
      <c r="B394" s="56"/>
      <c r="C394" s="57"/>
      <c r="D394" s="57"/>
      <c r="E394" s="57"/>
      <c r="F394" s="57"/>
      <c r="G394" s="57"/>
      <c r="H394" s="57"/>
      <c r="I394" s="57"/>
      <c r="J394" s="57"/>
      <c r="K394" s="57"/>
    </row>
    <row r="395" spans="1:11" s="48" customFormat="1">
      <c r="A395" s="49"/>
      <c r="B395" s="56"/>
      <c r="C395" s="57"/>
      <c r="D395" s="57"/>
      <c r="E395" s="57"/>
      <c r="F395" s="57"/>
      <c r="G395" s="57"/>
      <c r="H395" s="57"/>
      <c r="I395" s="57"/>
      <c r="J395" s="57"/>
      <c r="K395" s="57"/>
    </row>
    <row r="396" spans="1:11" s="48" customFormat="1">
      <c r="A396" s="51"/>
      <c r="B396" s="56"/>
      <c r="C396" s="57"/>
      <c r="D396" s="57"/>
      <c r="E396" s="57"/>
      <c r="F396" s="57"/>
      <c r="G396" s="57"/>
      <c r="H396" s="57"/>
      <c r="I396" s="57"/>
      <c r="J396" s="57"/>
      <c r="K396" s="57"/>
    </row>
    <row r="397" spans="1:11" s="48" customFormat="1">
      <c r="A397" s="51"/>
      <c r="B397" s="56"/>
      <c r="C397" s="57"/>
      <c r="D397" s="57"/>
      <c r="E397" s="57"/>
      <c r="F397" s="57"/>
      <c r="G397" s="57"/>
      <c r="H397" s="57"/>
      <c r="I397" s="57"/>
      <c r="J397" s="57"/>
      <c r="K397" s="57"/>
    </row>
    <row r="398" spans="1:11" s="48" customFormat="1">
      <c r="A398" s="51"/>
      <c r="B398" s="56"/>
      <c r="C398" s="57"/>
      <c r="D398" s="57"/>
      <c r="E398" s="57"/>
      <c r="F398" s="57"/>
      <c r="G398" s="57"/>
      <c r="H398" s="57"/>
      <c r="I398" s="57"/>
      <c r="J398" s="57"/>
      <c r="K398" s="57"/>
    </row>
    <row r="399" spans="1:11" s="48" customFormat="1">
      <c r="A399" s="51"/>
      <c r="B399" s="56"/>
      <c r="C399" s="57"/>
      <c r="D399" s="57"/>
      <c r="E399" s="57"/>
      <c r="F399" s="57"/>
      <c r="G399" s="57"/>
      <c r="H399" s="57"/>
      <c r="I399" s="57"/>
      <c r="J399" s="57"/>
      <c r="K399" s="57"/>
    </row>
    <row r="400" spans="1:11" s="48" customFormat="1">
      <c r="A400" s="51"/>
      <c r="B400" s="56"/>
      <c r="C400" s="57"/>
      <c r="D400" s="57"/>
      <c r="E400" s="57"/>
      <c r="F400" s="57"/>
      <c r="G400" s="57"/>
      <c r="H400" s="57"/>
      <c r="I400" s="57"/>
      <c r="J400" s="57"/>
      <c r="K400" s="57"/>
    </row>
    <row r="401" spans="1:11" s="48" customFormat="1">
      <c r="A401" s="51"/>
      <c r="B401" s="56"/>
      <c r="C401" s="57"/>
      <c r="D401" s="57"/>
      <c r="E401" s="57"/>
      <c r="F401" s="57"/>
      <c r="G401" s="57"/>
      <c r="H401" s="57"/>
      <c r="I401" s="57"/>
      <c r="J401" s="57"/>
      <c r="K401" s="57"/>
    </row>
    <row r="402" spans="1:11" s="48" customFormat="1">
      <c r="A402" s="51"/>
      <c r="B402" s="56"/>
      <c r="C402" s="57"/>
      <c r="D402" s="57"/>
      <c r="E402" s="57"/>
      <c r="F402" s="57"/>
      <c r="G402" s="57"/>
      <c r="H402" s="57"/>
      <c r="I402" s="57"/>
      <c r="J402" s="57"/>
      <c r="K402" s="57"/>
    </row>
    <row r="403" spans="1:11" s="48" customFormat="1">
      <c r="A403" s="51"/>
      <c r="B403" s="56"/>
      <c r="C403" s="57"/>
      <c r="D403" s="57"/>
      <c r="E403" s="57"/>
      <c r="F403" s="57"/>
      <c r="G403" s="57"/>
      <c r="H403" s="57"/>
      <c r="I403" s="57"/>
      <c r="J403" s="57"/>
      <c r="K403" s="57"/>
    </row>
    <row r="404" spans="1:11" s="48" customFormat="1">
      <c r="A404" s="51"/>
      <c r="B404" s="56"/>
      <c r="C404" s="57"/>
      <c r="D404" s="57"/>
      <c r="E404" s="57"/>
      <c r="F404" s="57"/>
      <c r="G404" s="57"/>
      <c r="H404" s="57"/>
      <c r="I404" s="57"/>
      <c r="J404" s="57"/>
      <c r="K404" s="57"/>
    </row>
    <row r="405" spans="1:11" s="48" customFormat="1">
      <c r="A405" s="51"/>
      <c r="B405" s="56"/>
      <c r="C405" s="57"/>
      <c r="D405" s="57"/>
      <c r="E405" s="57"/>
      <c r="F405" s="57"/>
      <c r="G405" s="57"/>
      <c r="H405" s="57"/>
      <c r="I405" s="57"/>
      <c r="J405" s="57"/>
      <c r="K405" s="57"/>
    </row>
    <row r="406" spans="1:11" s="48" customFormat="1">
      <c r="A406" s="51"/>
      <c r="B406" s="56"/>
      <c r="C406" s="57"/>
      <c r="D406" s="57"/>
      <c r="E406" s="57"/>
      <c r="F406" s="57"/>
      <c r="G406" s="57"/>
      <c r="H406" s="57"/>
      <c r="I406" s="57"/>
      <c r="J406" s="57"/>
      <c r="K406" s="57"/>
    </row>
    <row r="407" spans="1:11" s="48" customFormat="1">
      <c r="A407" s="51"/>
      <c r="B407" s="56"/>
      <c r="C407" s="57"/>
      <c r="D407" s="57"/>
      <c r="E407" s="57"/>
      <c r="F407" s="57"/>
      <c r="G407" s="57"/>
      <c r="H407" s="57"/>
      <c r="I407" s="57"/>
      <c r="J407" s="57"/>
      <c r="K407" s="57"/>
    </row>
    <row r="408" spans="1:11" s="48" customFormat="1">
      <c r="A408" s="51"/>
      <c r="B408" s="56"/>
      <c r="C408" s="57"/>
      <c r="D408" s="57"/>
      <c r="E408" s="57"/>
      <c r="F408" s="57"/>
      <c r="G408" s="57"/>
      <c r="H408" s="57"/>
      <c r="I408" s="57"/>
      <c r="J408" s="57"/>
      <c r="K408" s="57"/>
    </row>
    <row r="409" spans="1:11" s="48" customFormat="1">
      <c r="A409" s="51"/>
      <c r="B409" s="56"/>
      <c r="C409" s="57"/>
      <c r="D409" s="57"/>
      <c r="E409" s="57"/>
      <c r="F409" s="57"/>
      <c r="G409" s="57"/>
      <c r="H409" s="57"/>
      <c r="I409" s="57"/>
      <c r="J409" s="57"/>
      <c r="K409" s="57"/>
    </row>
    <row r="410" spans="1:11" s="48" customFormat="1">
      <c r="A410" s="51"/>
      <c r="B410" s="56"/>
      <c r="C410" s="57"/>
      <c r="D410" s="57"/>
      <c r="E410" s="57"/>
      <c r="F410" s="57"/>
      <c r="G410" s="57"/>
      <c r="H410" s="57"/>
      <c r="I410" s="57"/>
      <c r="J410" s="57"/>
      <c r="K410" s="57"/>
    </row>
    <row r="411" spans="1:11" s="48" customFormat="1">
      <c r="A411" s="51"/>
      <c r="B411" s="56"/>
      <c r="C411" s="57"/>
      <c r="D411" s="57"/>
      <c r="E411" s="57"/>
      <c r="F411" s="57"/>
      <c r="G411" s="57"/>
      <c r="H411" s="57"/>
      <c r="I411" s="57"/>
      <c r="J411" s="57"/>
      <c r="K411" s="57"/>
    </row>
    <row r="412" spans="1:11" s="48" customFormat="1">
      <c r="A412" s="51"/>
      <c r="B412" s="56"/>
      <c r="C412" s="57"/>
      <c r="D412" s="57"/>
      <c r="E412" s="57"/>
      <c r="F412" s="57"/>
      <c r="G412" s="57"/>
      <c r="H412" s="57"/>
      <c r="I412" s="57"/>
      <c r="J412" s="57"/>
      <c r="K412" s="57"/>
    </row>
    <row r="413" spans="1:11" s="48" customFormat="1">
      <c r="A413" s="51"/>
      <c r="B413" s="56"/>
      <c r="C413" s="57"/>
      <c r="D413" s="57"/>
      <c r="E413" s="57"/>
      <c r="F413" s="57"/>
      <c r="G413" s="57"/>
      <c r="H413" s="57"/>
      <c r="I413" s="57"/>
      <c r="J413" s="57"/>
      <c r="K413" s="57"/>
    </row>
    <row r="414" spans="1:11" s="48" customFormat="1">
      <c r="A414" s="51"/>
      <c r="B414" s="56"/>
      <c r="C414" s="57"/>
      <c r="D414" s="57"/>
      <c r="E414" s="57"/>
      <c r="F414" s="57"/>
      <c r="G414" s="57"/>
      <c r="H414" s="57"/>
      <c r="I414" s="57"/>
      <c r="J414" s="57"/>
      <c r="K414" s="57"/>
    </row>
    <row r="415" spans="1:11" s="48" customFormat="1">
      <c r="A415" s="51"/>
      <c r="B415" s="56"/>
      <c r="C415" s="57"/>
      <c r="D415" s="57"/>
      <c r="E415" s="57"/>
      <c r="F415" s="57"/>
      <c r="G415" s="57"/>
      <c r="H415" s="57"/>
      <c r="I415" s="57"/>
      <c r="J415" s="57"/>
      <c r="K415" s="57"/>
    </row>
    <row r="416" spans="1:11" s="48" customFormat="1">
      <c r="A416" s="51"/>
      <c r="B416" s="56"/>
      <c r="C416" s="57"/>
      <c r="D416" s="57"/>
      <c r="E416" s="57"/>
      <c r="F416" s="57"/>
      <c r="G416" s="57"/>
      <c r="H416" s="57"/>
      <c r="I416" s="57"/>
      <c r="J416" s="57"/>
      <c r="K416" s="57"/>
    </row>
    <row r="417" spans="1:11" s="48" customFormat="1">
      <c r="A417" s="51"/>
      <c r="B417" s="56"/>
      <c r="C417" s="57"/>
      <c r="D417" s="57"/>
      <c r="E417" s="57"/>
      <c r="F417" s="57"/>
      <c r="G417" s="57"/>
      <c r="H417" s="57"/>
      <c r="I417" s="57"/>
      <c r="J417" s="57"/>
      <c r="K417" s="57"/>
    </row>
    <row r="418" spans="1:11" s="48" customFormat="1">
      <c r="A418" s="51"/>
      <c r="B418" s="56"/>
      <c r="C418" s="57"/>
      <c r="D418" s="57"/>
      <c r="E418" s="57"/>
      <c r="F418" s="57"/>
      <c r="G418" s="57"/>
      <c r="H418" s="57"/>
      <c r="I418" s="57"/>
      <c r="J418" s="57"/>
      <c r="K418" s="57"/>
    </row>
    <row r="419" spans="1:11" s="48" customFormat="1">
      <c r="A419" s="51"/>
      <c r="B419" s="56"/>
      <c r="C419" s="57"/>
      <c r="D419" s="57"/>
      <c r="E419" s="57"/>
      <c r="F419" s="57"/>
      <c r="G419" s="57"/>
      <c r="H419" s="57"/>
      <c r="I419" s="57"/>
      <c r="J419" s="57"/>
      <c r="K419" s="57"/>
    </row>
    <row r="420" spans="1:11" s="48" customFormat="1">
      <c r="A420" s="51"/>
      <c r="B420" s="56"/>
      <c r="C420" s="57"/>
      <c r="D420" s="57"/>
      <c r="E420" s="57"/>
      <c r="F420" s="57"/>
      <c r="G420" s="57"/>
      <c r="H420" s="57"/>
      <c r="I420" s="57"/>
      <c r="J420" s="57"/>
      <c r="K420" s="57"/>
    </row>
    <row r="421" spans="1:11" s="48" customFormat="1">
      <c r="A421" s="51"/>
      <c r="B421" s="56"/>
      <c r="C421" s="57"/>
      <c r="D421" s="57"/>
      <c r="E421" s="57"/>
      <c r="F421" s="57"/>
      <c r="G421" s="57"/>
      <c r="H421" s="57"/>
      <c r="I421" s="57"/>
      <c r="J421" s="57"/>
      <c r="K421" s="57"/>
    </row>
    <row r="422" spans="1:11" s="48" customFormat="1">
      <c r="A422" s="51"/>
      <c r="B422" s="56"/>
      <c r="C422" s="57"/>
      <c r="D422" s="57"/>
      <c r="E422" s="57"/>
      <c r="F422" s="57"/>
      <c r="G422" s="57"/>
      <c r="H422" s="57"/>
      <c r="I422" s="57"/>
      <c r="J422" s="57"/>
      <c r="K422" s="57"/>
    </row>
    <row r="423" spans="1:11" s="48" customFormat="1">
      <c r="A423" s="51"/>
      <c r="B423" s="56"/>
      <c r="C423" s="57"/>
      <c r="D423" s="57"/>
      <c r="E423" s="57"/>
      <c r="F423" s="57"/>
      <c r="G423" s="57"/>
      <c r="H423" s="57"/>
      <c r="I423" s="57"/>
      <c r="J423" s="57"/>
      <c r="K423" s="57"/>
    </row>
    <row r="424" spans="1:11" s="48" customFormat="1">
      <c r="A424" s="51"/>
      <c r="B424" s="56"/>
      <c r="C424" s="57"/>
      <c r="D424" s="57"/>
      <c r="E424" s="57"/>
      <c r="F424" s="57"/>
      <c r="G424" s="57"/>
      <c r="H424" s="57"/>
      <c r="I424" s="57"/>
      <c r="J424" s="57"/>
      <c r="K424" s="57"/>
    </row>
    <row r="425" spans="1:11" s="48" customFormat="1">
      <c r="A425" s="51"/>
      <c r="B425" s="56"/>
      <c r="C425" s="57"/>
      <c r="D425" s="57"/>
      <c r="E425" s="57"/>
      <c r="F425" s="57"/>
      <c r="G425" s="57"/>
      <c r="H425" s="57"/>
      <c r="I425" s="57"/>
      <c r="J425" s="57"/>
      <c r="K425" s="57"/>
    </row>
    <row r="426" spans="1:11" s="48" customFormat="1">
      <c r="A426" s="51"/>
      <c r="B426" s="56"/>
      <c r="C426" s="57"/>
      <c r="D426" s="57"/>
      <c r="E426" s="57"/>
      <c r="F426" s="57"/>
      <c r="G426" s="57"/>
      <c r="H426" s="57"/>
      <c r="I426" s="57"/>
      <c r="J426" s="57"/>
      <c r="K426" s="57"/>
    </row>
    <row r="427" spans="1:11" s="48" customFormat="1">
      <c r="A427" s="51"/>
      <c r="B427" s="56"/>
      <c r="C427" s="57"/>
      <c r="D427" s="57"/>
      <c r="E427" s="57"/>
      <c r="F427" s="57"/>
      <c r="G427" s="57"/>
      <c r="H427" s="57"/>
      <c r="I427" s="57"/>
      <c r="J427" s="57"/>
      <c r="K427" s="57"/>
    </row>
    <row r="428" spans="1:11" s="48" customFormat="1">
      <c r="A428" s="51"/>
      <c r="B428" s="56"/>
      <c r="C428" s="57"/>
      <c r="D428" s="57"/>
      <c r="E428" s="57"/>
      <c r="F428" s="57"/>
      <c r="G428" s="57"/>
      <c r="H428" s="57"/>
      <c r="I428" s="57"/>
      <c r="J428" s="57"/>
      <c r="K428" s="57"/>
    </row>
    <row r="429" spans="1:11" s="48" customFormat="1">
      <c r="A429" s="51"/>
      <c r="B429" s="56"/>
      <c r="C429" s="57"/>
      <c r="D429" s="57"/>
      <c r="E429" s="57"/>
      <c r="F429" s="57"/>
      <c r="G429" s="57"/>
      <c r="H429" s="57"/>
      <c r="I429" s="57"/>
      <c r="J429" s="57"/>
      <c r="K429" s="57"/>
    </row>
    <row r="430" spans="1:11" s="48" customFormat="1">
      <c r="A430" s="51"/>
      <c r="B430" s="56"/>
      <c r="C430" s="57"/>
      <c r="D430" s="57"/>
      <c r="E430" s="57"/>
      <c r="F430" s="57"/>
      <c r="G430" s="57"/>
      <c r="H430" s="57"/>
      <c r="I430" s="57"/>
      <c r="J430" s="57"/>
      <c r="K430" s="57"/>
    </row>
    <row r="431" spans="1:11" s="48" customFormat="1">
      <c r="A431" s="51"/>
      <c r="B431" s="56"/>
      <c r="C431" s="57"/>
      <c r="D431" s="57"/>
      <c r="E431" s="57"/>
      <c r="F431" s="57"/>
      <c r="G431" s="57"/>
      <c r="H431" s="57"/>
      <c r="I431" s="57"/>
      <c r="J431" s="57"/>
      <c r="K431" s="57"/>
    </row>
    <row r="432" spans="1:11" s="48" customFormat="1">
      <c r="A432" s="51"/>
      <c r="B432" s="56"/>
      <c r="C432" s="57"/>
      <c r="D432" s="57"/>
      <c r="E432" s="57"/>
      <c r="F432" s="57"/>
      <c r="G432" s="57"/>
      <c r="H432" s="57"/>
      <c r="I432" s="57"/>
      <c r="J432" s="57"/>
      <c r="K432" s="57"/>
    </row>
    <row r="433" spans="1:11" s="48" customFormat="1">
      <c r="A433" s="51"/>
      <c r="B433" s="56"/>
      <c r="C433" s="57"/>
      <c r="D433" s="57"/>
      <c r="E433" s="57"/>
      <c r="F433" s="57"/>
      <c r="G433" s="57"/>
      <c r="H433" s="57"/>
      <c r="I433" s="57"/>
      <c r="J433" s="57"/>
      <c r="K433" s="57"/>
    </row>
    <row r="434" spans="1:11" s="48" customFormat="1">
      <c r="A434" s="51"/>
      <c r="B434" s="56"/>
      <c r="C434" s="57"/>
      <c r="D434" s="57"/>
      <c r="E434" s="57"/>
      <c r="F434" s="57"/>
      <c r="G434" s="57"/>
      <c r="H434" s="57"/>
      <c r="I434" s="57"/>
      <c r="J434" s="57"/>
      <c r="K434" s="57"/>
    </row>
    <row r="435" spans="1:11" s="48" customFormat="1">
      <c r="A435" s="51"/>
      <c r="B435" s="56"/>
      <c r="C435" s="57"/>
      <c r="D435" s="57"/>
      <c r="E435" s="57"/>
      <c r="F435" s="57"/>
      <c r="G435" s="57"/>
      <c r="H435" s="57"/>
      <c r="I435" s="57"/>
      <c r="J435" s="57"/>
      <c r="K435" s="57"/>
    </row>
    <row r="436" spans="1:11" s="48" customFormat="1">
      <c r="A436" s="51"/>
      <c r="B436" s="56"/>
      <c r="C436" s="57"/>
      <c r="D436" s="57"/>
      <c r="E436" s="57"/>
      <c r="F436" s="57"/>
      <c r="G436" s="57"/>
      <c r="H436" s="57"/>
      <c r="I436" s="57"/>
      <c r="J436" s="57"/>
      <c r="K436" s="57"/>
    </row>
    <row r="437" spans="1:11" s="48" customFormat="1">
      <c r="A437" s="51"/>
      <c r="B437" s="56"/>
      <c r="C437" s="57"/>
      <c r="D437" s="57"/>
      <c r="E437" s="57"/>
      <c r="F437" s="57"/>
      <c r="G437" s="57"/>
      <c r="H437" s="57"/>
      <c r="I437" s="57"/>
      <c r="J437" s="57"/>
      <c r="K437" s="57"/>
    </row>
    <row r="438" spans="1:11" s="48" customFormat="1">
      <c r="A438" s="51"/>
      <c r="B438" s="56"/>
      <c r="C438" s="57"/>
      <c r="D438" s="57"/>
      <c r="E438" s="57"/>
      <c r="F438" s="57"/>
      <c r="G438" s="57"/>
      <c r="H438" s="57"/>
      <c r="I438" s="57"/>
      <c r="J438" s="57"/>
      <c r="K438" s="57"/>
    </row>
    <row r="439" spans="1:11" s="48" customFormat="1">
      <c r="A439" s="51"/>
      <c r="B439" s="56"/>
      <c r="C439" s="57"/>
      <c r="D439" s="57"/>
      <c r="E439" s="57"/>
      <c r="F439" s="57"/>
      <c r="G439" s="57"/>
      <c r="H439" s="57"/>
      <c r="I439" s="57"/>
      <c r="J439" s="57"/>
      <c r="K439" s="57"/>
    </row>
    <row r="440" spans="1:11" s="48" customFormat="1">
      <c r="A440" s="51"/>
      <c r="B440" s="56"/>
      <c r="C440" s="57"/>
      <c r="D440" s="57"/>
      <c r="E440" s="57"/>
      <c r="F440" s="57"/>
      <c r="G440" s="57"/>
      <c r="H440" s="57"/>
      <c r="I440" s="57"/>
      <c r="J440" s="57"/>
      <c r="K440" s="57"/>
    </row>
    <row r="441" spans="1:11" s="48" customFormat="1">
      <c r="A441" s="51"/>
      <c r="B441" s="56"/>
      <c r="C441" s="57"/>
      <c r="D441" s="57"/>
      <c r="E441" s="57"/>
      <c r="F441" s="57"/>
      <c r="G441" s="57"/>
      <c r="H441" s="57"/>
      <c r="I441" s="57"/>
      <c r="J441" s="57"/>
      <c r="K441" s="57"/>
    </row>
    <row r="442" spans="1:11" s="48" customFormat="1">
      <c r="A442" s="51"/>
      <c r="B442" s="56"/>
      <c r="C442" s="57"/>
      <c r="D442" s="57"/>
      <c r="E442" s="57"/>
      <c r="F442" s="57"/>
      <c r="G442" s="57"/>
      <c r="H442" s="57"/>
      <c r="I442" s="57"/>
      <c r="J442" s="57"/>
      <c r="K442" s="57"/>
    </row>
    <row r="443" spans="1:11" s="48" customFormat="1">
      <c r="A443" s="51"/>
      <c r="B443" s="56"/>
      <c r="C443" s="57"/>
      <c r="D443" s="57"/>
      <c r="E443" s="57"/>
      <c r="F443" s="57"/>
      <c r="G443" s="57"/>
      <c r="H443" s="57"/>
      <c r="I443" s="57"/>
      <c r="J443" s="57"/>
      <c r="K443" s="57"/>
    </row>
    <row r="444" spans="1:11" s="48" customFormat="1">
      <c r="A444" s="51"/>
      <c r="B444" s="56"/>
      <c r="C444" s="57"/>
      <c r="D444" s="57"/>
      <c r="E444" s="57"/>
      <c r="F444" s="57"/>
      <c r="G444" s="57"/>
      <c r="H444" s="57"/>
      <c r="I444" s="57"/>
      <c r="J444" s="57"/>
      <c r="K444" s="57"/>
    </row>
    <row r="445" spans="1:11" s="48" customFormat="1">
      <c r="A445" s="51"/>
      <c r="B445" s="56"/>
      <c r="C445" s="57"/>
      <c r="D445" s="57"/>
      <c r="E445" s="57"/>
      <c r="F445" s="57"/>
      <c r="G445" s="57"/>
      <c r="H445" s="57"/>
      <c r="I445" s="57"/>
      <c r="J445" s="57"/>
      <c r="K445" s="57"/>
    </row>
    <row r="446" spans="1:11" s="48" customFormat="1">
      <c r="A446" s="51"/>
      <c r="B446" s="56"/>
      <c r="C446" s="57"/>
      <c r="D446" s="57"/>
      <c r="E446" s="57"/>
      <c r="F446" s="57"/>
      <c r="G446" s="57"/>
      <c r="H446" s="57"/>
      <c r="I446" s="57"/>
      <c r="J446" s="57"/>
      <c r="K446" s="57"/>
    </row>
    <row r="447" spans="1:11" s="48" customFormat="1">
      <c r="A447" s="51"/>
      <c r="B447" s="56"/>
      <c r="C447" s="57"/>
      <c r="D447" s="57"/>
      <c r="E447" s="57"/>
      <c r="F447" s="57"/>
      <c r="G447" s="57"/>
      <c r="H447" s="57"/>
      <c r="I447" s="57"/>
      <c r="J447" s="57"/>
      <c r="K447" s="57"/>
    </row>
    <row r="448" spans="1:11" s="48" customFormat="1">
      <c r="A448" s="51"/>
      <c r="B448" s="56"/>
      <c r="C448" s="57"/>
      <c r="D448" s="57"/>
      <c r="E448" s="57"/>
      <c r="F448" s="57"/>
      <c r="G448" s="57"/>
      <c r="H448" s="57"/>
      <c r="I448" s="57"/>
      <c r="J448" s="57"/>
      <c r="K448" s="57"/>
    </row>
    <row r="449" spans="1:11" s="48" customFormat="1">
      <c r="A449" s="51"/>
      <c r="B449" s="56"/>
      <c r="C449" s="57"/>
      <c r="D449" s="57"/>
      <c r="E449" s="57"/>
      <c r="F449" s="57"/>
      <c r="G449" s="57"/>
      <c r="H449" s="57"/>
      <c r="I449" s="57"/>
      <c r="J449" s="57"/>
      <c r="K449" s="57"/>
    </row>
    <row r="450" spans="1:11" s="48" customFormat="1">
      <c r="A450" s="51"/>
      <c r="B450" s="56"/>
      <c r="C450" s="57"/>
      <c r="D450" s="57"/>
      <c r="E450" s="57"/>
      <c r="F450" s="57"/>
      <c r="G450" s="57"/>
      <c r="H450" s="57"/>
      <c r="I450" s="57"/>
      <c r="J450" s="57"/>
      <c r="K450" s="57"/>
    </row>
    <row r="451" spans="1:11" s="48" customFormat="1">
      <c r="A451" s="47"/>
      <c r="B451" s="56"/>
      <c r="C451" s="57"/>
      <c r="D451" s="57"/>
      <c r="E451" s="57"/>
      <c r="F451" s="57"/>
      <c r="G451" s="57"/>
      <c r="H451" s="57"/>
      <c r="I451" s="57"/>
      <c r="J451" s="57"/>
      <c r="K451" s="57"/>
    </row>
    <row r="452" spans="1:11" s="48" customFormat="1">
      <c r="A452" s="47"/>
      <c r="B452" s="56"/>
      <c r="C452" s="57"/>
      <c r="D452" s="57"/>
      <c r="E452" s="57"/>
      <c r="F452" s="57"/>
      <c r="G452" s="57"/>
      <c r="H452" s="57"/>
      <c r="I452" s="57"/>
      <c r="J452" s="57"/>
      <c r="K452" s="57"/>
    </row>
    <row r="453" spans="1:11" s="48" customFormat="1">
      <c r="A453" s="47"/>
      <c r="B453" s="56"/>
      <c r="C453" s="57"/>
      <c r="D453" s="57"/>
      <c r="E453" s="57"/>
      <c r="F453" s="57"/>
      <c r="G453" s="57"/>
      <c r="H453" s="57"/>
      <c r="I453" s="57"/>
      <c r="J453" s="57"/>
      <c r="K453" s="57"/>
    </row>
    <row r="454" spans="1:11" s="48" customFormat="1">
      <c r="A454" s="47"/>
      <c r="B454" s="56"/>
      <c r="C454" s="57"/>
      <c r="D454" s="57"/>
      <c r="E454" s="57"/>
      <c r="F454" s="57"/>
      <c r="G454" s="57"/>
      <c r="H454" s="57"/>
      <c r="I454" s="57"/>
      <c r="J454" s="57"/>
      <c r="K454" s="57"/>
    </row>
    <row r="455" spans="1:11" s="48" customFormat="1">
      <c r="A455" s="47"/>
      <c r="B455" s="56"/>
      <c r="C455" s="57"/>
      <c r="D455" s="57"/>
      <c r="E455" s="57"/>
      <c r="F455" s="57"/>
      <c r="G455" s="57"/>
      <c r="H455" s="57"/>
      <c r="I455" s="57"/>
      <c r="J455" s="57"/>
      <c r="K455" s="57"/>
    </row>
    <row r="456" spans="1:11" s="48" customFormat="1">
      <c r="A456" s="47"/>
      <c r="B456" s="56"/>
      <c r="C456" s="57"/>
      <c r="D456" s="57"/>
      <c r="E456" s="57"/>
      <c r="F456" s="57"/>
      <c r="G456" s="57"/>
      <c r="H456" s="57"/>
      <c r="I456" s="57"/>
      <c r="J456" s="57"/>
      <c r="K456" s="57"/>
    </row>
    <row r="457" spans="1:11" s="48" customFormat="1">
      <c r="A457" s="47"/>
      <c r="B457" s="56"/>
      <c r="C457" s="57"/>
      <c r="D457" s="57"/>
      <c r="E457" s="57"/>
      <c r="F457" s="57"/>
      <c r="G457" s="57"/>
      <c r="H457" s="57"/>
      <c r="I457" s="57"/>
      <c r="J457" s="57"/>
      <c r="K457" s="57"/>
    </row>
    <row r="458" spans="1:11" s="48" customFormat="1">
      <c r="A458" s="47"/>
      <c r="B458" s="56"/>
      <c r="C458" s="57"/>
      <c r="D458" s="57"/>
      <c r="E458" s="57"/>
      <c r="F458" s="57"/>
      <c r="G458" s="57"/>
      <c r="H458" s="57"/>
      <c r="I458" s="57"/>
      <c r="J458" s="57"/>
      <c r="K458" s="57"/>
    </row>
    <row r="459" spans="1:11" s="48" customFormat="1">
      <c r="A459" s="47"/>
      <c r="B459" s="56"/>
      <c r="C459" s="57"/>
      <c r="D459" s="57"/>
      <c r="E459" s="57"/>
      <c r="F459" s="57"/>
      <c r="G459" s="57"/>
      <c r="H459" s="57"/>
      <c r="I459" s="57"/>
      <c r="J459" s="57"/>
      <c r="K459" s="57"/>
    </row>
    <row r="460" spans="1:11" s="48" customFormat="1">
      <c r="A460" s="47"/>
      <c r="B460" s="56"/>
      <c r="C460" s="57"/>
      <c r="D460" s="57"/>
      <c r="E460" s="57"/>
      <c r="F460" s="57"/>
      <c r="G460" s="57"/>
      <c r="H460" s="57"/>
      <c r="I460" s="57"/>
      <c r="J460" s="57"/>
      <c r="K460" s="57"/>
    </row>
    <row r="461" spans="1:11" s="48" customFormat="1">
      <c r="A461" s="47"/>
      <c r="B461" s="56"/>
      <c r="C461" s="57"/>
      <c r="D461" s="57"/>
      <c r="E461" s="57"/>
      <c r="F461" s="57"/>
      <c r="G461" s="57"/>
      <c r="H461" s="57"/>
      <c r="I461" s="57"/>
      <c r="J461" s="57"/>
      <c r="K461" s="57"/>
    </row>
    <row r="462" spans="1:11" s="48" customFormat="1">
      <c r="A462" s="47"/>
      <c r="B462" s="56"/>
      <c r="C462" s="57"/>
      <c r="D462" s="57"/>
      <c r="E462" s="57"/>
      <c r="F462" s="57"/>
      <c r="G462" s="57"/>
      <c r="H462" s="57"/>
      <c r="I462" s="57"/>
      <c r="J462" s="57"/>
      <c r="K462" s="57"/>
    </row>
    <row r="463" spans="1:11" s="48" customFormat="1">
      <c r="A463" s="47"/>
      <c r="B463" s="56"/>
      <c r="C463" s="57"/>
      <c r="D463" s="57"/>
      <c r="E463" s="57"/>
      <c r="F463" s="57"/>
      <c r="G463" s="57"/>
      <c r="H463" s="57"/>
      <c r="I463" s="57"/>
      <c r="J463" s="57"/>
      <c r="K463" s="57"/>
    </row>
    <row r="464" spans="1:11" s="48" customFormat="1">
      <c r="A464" s="47"/>
      <c r="B464" s="56"/>
      <c r="C464" s="57"/>
      <c r="D464" s="57"/>
      <c r="E464" s="57"/>
      <c r="F464" s="57"/>
      <c r="G464" s="57"/>
      <c r="H464" s="57"/>
      <c r="I464" s="57"/>
      <c r="J464" s="57"/>
      <c r="K464" s="57"/>
    </row>
    <row r="465" spans="1:11" s="48" customFormat="1">
      <c r="A465" s="47"/>
      <c r="B465" s="56"/>
      <c r="C465" s="57"/>
      <c r="D465" s="57"/>
      <c r="E465" s="57"/>
      <c r="F465" s="57"/>
      <c r="G465" s="57"/>
      <c r="H465" s="57"/>
      <c r="I465" s="57"/>
      <c r="J465" s="57"/>
      <c r="K465" s="57"/>
    </row>
    <row r="466" spans="1:11" s="48" customFormat="1">
      <c r="A466" s="47"/>
      <c r="B466" s="56"/>
      <c r="C466" s="57"/>
      <c r="D466" s="57"/>
      <c r="E466" s="57"/>
      <c r="F466" s="57"/>
      <c r="G466" s="57"/>
      <c r="H466" s="57"/>
      <c r="I466" s="57"/>
      <c r="J466" s="57"/>
      <c r="K466" s="57"/>
    </row>
    <row r="467" spans="1:11" s="48" customFormat="1">
      <c r="A467" s="47"/>
      <c r="B467" s="56"/>
      <c r="C467" s="57"/>
      <c r="D467" s="57"/>
      <c r="E467" s="57"/>
      <c r="F467" s="57"/>
      <c r="G467" s="57"/>
      <c r="H467" s="57"/>
      <c r="I467" s="57"/>
      <c r="J467" s="57"/>
      <c r="K467" s="57"/>
    </row>
    <row r="468" spans="1:11" s="48" customFormat="1">
      <c r="A468" s="47"/>
      <c r="B468" s="56"/>
      <c r="C468" s="57"/>
      <c r="D468" s="57"/>
      <c r="E468" s="57"/>
      <c r="F468" s="57"/>
      <c r="G468" s="57"/>
      <c r="H468" s="57"/>
      <c r="I468" s="57"/>
      <c r="J468" s="57"/>
      <c r="K468" s="57"/>
    </row>
    <row r="469" spans="1:11" s="48" customFormat="1">
      <c r="A469" s="47"/>
      <c r="B469" s="56"/>
      <c r="C469" s="57"/>
      <c r="D469" s="57"/>
      <c r="E469" s="57"/>
      <c r="F469" s="57"/>
      <c r="G469" s="57"/>
      <c r="H469" s="57"/>
      <c r="I469" s="57"/>
      <c r="J469" s="57"/>
      <c r="K469" s="57"/>
    </row>
    <row r="470" spans="1:11" s="48" customFormat="1">
      <c r="A470" s="47"/>
      <c r="B470" s="56"/>
      <c r="C470" s="57"/>
      <c r="D470" s="57"/>
      <c r="E470" s="57"/>
      <c r="F470" s="57"/>
      <c r="G470" s="57"/>
      <c r="H470" s="57"/>
      <c r="I470" s="57"/>
      <c r="J470" s="57"/>
      <c r="K470" s="57"/>
    </row>
    <row r="471" spans="1:11" s="48" customFormat="1">
      <c r="A471" s="47"/>
      <c r="B471" s="56"/>
      <c r="C471" s="57"/>
      <c r="D471" s="57"/>
      <c r="E471" s="57"/>
      <c r="F471" s="57"/>
      <c r="G471" s="57"/>
      <c r="H471" s="57"/>
      <c r="I471" s="57"/>
      <c r="J471" s="57"/>
      <c r="K471" s="57"/>
    </row>
    <row r="472" spans="1:11" s="48" customFormat="1">
      <c r="A472" s="47"/>
      <c r="B472" s="56"/>
      <c r="C472" s="57"/>
      <c r="D472" s="57"/>
      <c r="E472" s="57"/>
      <c r="F472" s="57"/>
      <c r="G472" s="57"/>
      <c r="H472" s="57"/>
      <c r="I472" s="57"/>
      <c r="J472" s="57"/>
      <c r="K472" s="57"/>
    </row>
    <row r="473" spans="1:11" s="48" customFormat="1">
      <c r="A473" s="47"/>
      <c r="B473" s="56"/>
      <c r="C473" s="57"/>
      <c r="D473" s="57"/>
      <c r="E473" s="57"/>
      <c r="F473" s="57"/>
      <c r="G473" s="57"/>
      <c r="H473" s="57"/>
      <c r="I473" s="57"/>
      <c r="J473" s="57"/>
      <c r="K473" s="57"/>
    </row>
    <row r="474" spans="1:11" s="48" customFormat="1">
      <c r="A474" s="47"/>
      <c r="B474" s="56"/>
      <c r="C474" s="57"/>
      <c r="D474" s="57"/>
      <c r="E474" s="57"/>
      <c r="F474" s="57"/>
      <c r="G474" s="57"/>
      <c r="H474" s="57"/>
      <c r="I474" s="57"/>
      <c r="J474" s="57"/>
      <c r="K474" s="57"/>
    </row>
    <row r="475" spans="1:11" s="48" customFormat="1">
      <c r="A475" s="47"/>
      <c r="B475" s="56"/>
      <c r="C475" s="57"/>
      <c r="D475" s="57"/>
      <c r="E475" s="57"/>
      <c r="F475" s="57"/>
      <c r="G475" s="57"/>
      <c r="H475" s="57"/>
      <c r="I475" s="57"/>
      <c r="J475" s="57"/>
      <c r="K475" s="57"/>
    </row>
    <row r="476" spans="1:11" s="48" customFormat="1">
      <c r="A476" s="47"/>
      <c r="B476" s="56"/>
      <c r="C476" s="57"/>
      <c r="D476" s="57"/>
      <c r="E476" s="57"/>
      <c r="F476" s="57"/>
      <c r="G476" s="57"/>
      <c r="H476" s="57"/>
      <c r="I476" s="57"/>
      <c r="J476" s="57"/>
      <c r="K476" s="57"/>
    </row>
    <row r="477" spans="1:11" s="48" customFormat="1">
      <c r="A477" s="47"/>
      <c r="B477" s="56"/>
      <c r="C477" s="57"/>
      <c r="D477" s="57"/>
      <c r="E477" s="57"/>
      <c r="F477" s="57"/>
      <c r="G477" s="57"/>
      <c r="H477" s="57"/>
      <c r="I477" s="57"/>
      <c r="J477" s="57"/>
      <c r="K477" s="57"/>
    </row>
    <row r="478" spans="1:11" s="48" customFormat="1">
      <c r="A478" s="47"/>
      <c r="B478" s="56"/>
      <c r="C478" s="57"/>
      <c r="D478" s="57"/>
      <c r="E478" s="57"/>
      <c r="F478" s="57"/>
      <c r="G478" s="57"/>
      <c r="H478" s="57"/>
      <c r="I478" s="57"/>
      <c r="J478" s="57"/>
      <c r="K478" s="57"/>
    </row>
    <row r="479" spans="1:11" s="48" customFormat="1">
      <c r="A479" s="47"/>
      <c r="B479" s="56"/>
      <c r="C479" s="57"/>
      <c r="D479" s="57"/>
      <c r="E479" s="57"/>
      <c r="F479" s="57"/>
      <c r="G479" s="57"/>
      <c r="H479" s="57"/>
      <c r="I479" s="57"/>
      <c r="J479" s="57"/>
      <c r="K479" s="57"/>
    </row>
    <row r="480" spans="1:11" s="48" customFormat="1">
      <c r="A480" s="47"/>
      <c r="B480" s="56"/>
      <c r="C480" s="57"/>
      <c r="D480" s="57"/>
      <c r="E480" s="57"/>
      <c r="F480" s="57"/>
      <c r="G480" s="57"/>
      <c r="H480" s="57"/>
      <c r="I480" s="57"/>
      <c r="J480" s="57"/>
      <c r="K480" s="57"/>
    </row>
    <row r="481" spans="1:11" s="48" customFormat="1">
      <c r="A481" s="47"/>
      <c r="B481" s="56"/>
      <c r="C481" s="57"/>
      <c r="D481" s="57"/>
      <c r="E481" s="57"/>
      <c r="F481" s="57"/>
      <c r="G481" s="57"/>
      <c r="H481" s="57"/>
      <c r="I481" s="57"/>
      <c r="J481" s="57"/>
      <c r="K481" s="57"/>
    </row>
    <row r="482" spans="1:11" s="48" customFormat="1">
      <c r="A482" s="47"/>
      <c r="B482" s="56"/>
      <c r="C482" s="57"/>
      <c r="D482" s="57"/>
      <c r="E482" s="57"/>
      <c r="F482" s="57"/>
      <c r="G482" s="57"/>
      <c r="H482" s="57"/>
      <c r="I482" s="57"/>
      <c r="J482" s="57"/>
      <c r="K482" s="57"/>
    </row>
    <row r="483" spans="1:11" s="48" customFormat="1">
      <c r="A483" s="47"/>
      <c r="B483" s="56"/>
      <c r="C483" s="57"/>
      <c r="D483" s="57"/>
      <c r="E483" s="57"/>
      <c r="F483" s="57"/>
      <c r="G483" s="57"/>
      <c r="H483" s="57"/>
      <c r="I483" s="57"/>
      <c r="J483" s="57"/>
      <c r="K483" s="57"/>
    </row>
    <row r="484" spans="1:11" s="48" customFormat="1">
      <c r="A484" s="47"/>
      <c r="B484" s="56"/>
      <c r="C484" s="57"/>
      <c r="D484" s="57"/>
      <c r="E484" s="57"/>
      <c r="F484" s="57"/>
      <c r="G484" s="57"/>
      <c r="H484" s="57"/>
      <c r="I484" s="57"/>
      <c r="J484" s="57"/>
      <c r="K484" s="57"/>
    </row>
    <row r="485" spans="1:11" s="48" customFormat="1">
      <c r="A485" s="47"/>
      <c r="B485" s="56"/>
      <c r="C485" s="57"/>
      <c r="D485" s="57"/>
      <c r="E485" s="57"/>
      <c r="F485" s="57"/>
      <c r="G485" s="57"/>
      <c r="H485" s="57"/>
      <c r="I485" s="57"/>
      <c r="J485" s="57"/>
      <c r="K485" s="57"/>
    </row>
    <row r="486" spans="1:11" s="48" customFormat="1">
      <c r="A486" s="47"/>
      <c r="B486" s="56"/>
      <c r="C486" s="57"/>
      <c r="D486" s="57"/>
      <c r="E486" s="57"/>
      <c r="F486" s="57"/>
      <c r="G486" s="57"/>
      <c r="H486" s="57"/>
      <c r="I486" s="57"/>
      <c r="J486" s="57"/>
      <c r="K486" s="57"/>
    </row>
    <row r="487" spans="1:11" s="48" customFormat="1">
      <c r="A487" s="47"/>
      <c r="B487" s="56"/>
      <c r="C487" s="57"/>
      <c r="D487" s="57"/>
      <c r="E487" s="57"/>
      <c r="F487" s="57"/>
      <c r="G487" s="57"/>
      <c r="H487" s="57"/>
      <c r="I487" s="57"/>
      <c r="J487" s="57"/>
      <c r="K487" s="57"/>
    </row>
    <row r="488" spans="1:11" s="48" customFormat="1">
      <c r="A488" s="47"/>
      <c r="B488" s="56"/>
      <c r="C488" s="57"/>
      <c r="D488" s="57"/>
      <c r="E488" s="57"/>
      <c r="F488" s="57"/>
      <c r="G488" s="57"/>
      <c r="H488" s="57"/>
      <c r="I488" s="57"/>
      <c r="J488" s="57"/>
      <c r="K488" s="57"/>
    </row>
    <row r="489" spans="1:11" s="48" customFormat="1">
      <c r="A489" s="47"/>
      <c r="B489" s="56"/>
      <c r="C489" s="57"/>
      <c r="D489" s="57"/>
      <c r="E489" s="57"/>
      <c r="F489" s="57"/>
      <c r="G489" s="57"/>
      <c r="H489" s="57"/>
      <c r="I489" s="57"/>
      <c r="J489" s="57"/>
      <c r="K489" s="57"/>
    </row>
    <row r="490" spans="1:11" s="48" customFormat="1">
      <c r="A490" s="47"/>
      <c r="B490" s="56"/>
      <c r="C490" s="57"/>
      <c r="D490" s="57"/>
      <c r="E490" s="57"/>
      <c r="F490" s="57"/>
      <c r="G490" s="57"/>
      <c r="H490" s="57"/>
      <c r="I490" s="57"/>
      <c r="J490" s="57"/>
      <c r="K490" s="57"/>
    </row>
    <row r="491" spans="1:11" s="48" customFormat="1">
      <c r="A491" s="47"/>
      <c r="B491" s="56"/>
      <c r="C491" s="57"/>
      <c r="D491" s="57"/>
      <c r="E491" s="57"/>
      <c r="F491" s="57"/>
      <c r="G491" s="57"/>
      <c r="H491" s="57"/>
      <c r="I491" s="57"/>
      <c r="J491" s="57"/>
      <c r="K491" s="57"/>
    </row>
    <row r="492" spans="1:11" s="48" customFormat="1">
      <c r="A492" s="47"/>
      <c r="B492" s="56"/>
      <c r="C492" s="57"/>
      <c r="D492" s="57"/>
      <c r="E492" s="57"/>
      <c r="F492" s="57"/>
      <c r="G492" s="57"/>
      <c r="H492" s="57"/>
      <c r="I492" s="57"/>
      <c r="J492" s="57"/>
      <c r="K492" s="57"/>
    </row>
    <row r="493" spans="1:11" s="48" customFormat="1">
      <c r="A493" s="47"/>
      <c r="B493" s="56"/>
      <c r="C493" s="57"/>
      <c r="D493" s="57"/>
      <c r="E493" s="57"/>
      <c r="F493" s="57"/>
      <c r="G493" s="57"/>
      <c r="H493" s="57"/>
      <c r="I493" s="57"/>
      <c r="J493" s="57"/>
      <c r="K493" s="57"/>
    </row>
    <row r="494" spans="1:11" s="48" customFormat="1">
      <c r="A494" s="47"/>
      <c r="B494" s="56"/>
      <c r="C494" s="57"/>
      <c r="D494" s="57"/>
      <c r="E494" s="57"/>
      <c r="F494" s="57"/>
      <c r="G494" s="57"/>
      <c r="H494" s="57"/>
      <c r="I494" s="57"/>
      <c r="J494" s="57"/>
      <c r="K494" s="57"/>
    </row>
    <row r="495" spans="1:11" s="48" customFormat="1">
      <c r="A495" s="47"/>
      <c r="B495" s="56"/>
      <c r="C495" s="57"/>
      <c r="D495" s="57"/>
      <c r="E495" s="57"/>
      <c r="F495" s="57"/>
      <c r="G495" s="57"/>
      <c r="H495" s="57"/>
      <c r="I495" s="57"/>
      <c r="J495" s="57"/>
      <c r="K495" s="57"/>
    </row>
    <row r="496" spans="1:11" s="48" customFormat="1">
      <c r="A496" s="47"/>
      <c r="B496" s="56"/>
      <c r="C496" s="57"/>
      <c r="D496" s="57"/>
      <c r="E496" s="57"/>
      <c r="F496" s="57"/>
      <c r="G496" s="57"/>
      <c r="H496" s="57"/>
      <c r="I496" s="57"/>
      <c r="J496" s="57"/>
      <c r="K496" s="57"/>
    </row>
    <row r="497" spans="1:11" s="48" customFormat="1">
      <c r="A497" s="47"/>
      <c r="B497" s="56"/>
      <c r="C497" s="57"/>
      <c r="D497" s="57"/>
      <c r="E497" s="57"/>
      <c r="F497" s="57"/>
      <c r="G497" s="57"/>
      <c r="H497" s="57"/>
      <c r="I497" s="57"/>
      <c r="J497" s="57"/>
      <c r="K497" s="57"/>
    </row>
    <row r="498" spans="1:11" s="48" customFormat="1">
      <c r="A498" s="47"/>
      <c r="B498" s="56"/>
      <c r="C498" s="57"/>
      <c r="D498" s="57"/>
      <c r="E498" s="57"/>
      <c r="F498" s="57"/>
      <c r="G498" s="57"/>
      <c r="H498" s="57"/>
      <c r="I498" s="57"/>
      <c r="J498" s="57"/>
      <c r="K498" s="57"/>
    </row>
    <row r="499" spans="1:11" s="48" customFormat="1">
      <c r="A499" s="47"/>
      <c r="B499" s="56"/>
      <c r="C499" s="57"/>
      <c r="D499" s="57"/>
      <c r="E499" s="57"/>
      <c r="F499" s="57"/>
      <c r="G499" s="57"/>
      <c r="H499" s="57"/>
      <c r="I499" s="57"/>
      <c r="J499" s="57"/>
      <c r="K499" s="57"/>
    </row>
    <row r="500" spans="1:11" s="48" customFormat="1">
      <c r="A500" s="47"/>
      <c r="B500" s="56"/>
      <c r="C500" s="57"/>
      <c r="D500" s="57"/>
      <c r="E500" s="57"/>
      <c r="F500" s="57"/>
      <c r="G500" s="57"/>
      <c r="H500" s="57"/>
      <c r="I500" s="57"/>
      <c r="J500" s="57"/>
      <c r="K500" s="57"/>
    </row>
    <row r="501" spans="1:11" s="48" customFormat="1">
      <c r="A501" s="47"/>
      <c r="B501" s="56"/>
      <c r="C501" s="57"/>
      <c r="D501" s="57"/>
      <c r="E501" s="57"/>
      <c r="F501" s="57"/>
      <c r="G501" s="57"/>
      <c r="H501" s="57"/>
      <c r="I501" s="57"/>
      <c r="J501" s="57"/>
      <c r="K501" s="57"/>
    </row>
    <row r="502" spans="1:11" s="48" customFormat="1">
      <c r="A502" s="47"/>
      <c r="B502" s="56"/>
      <c r="C502" s="57"/>
      <c r="D502" s="57"/>
      <c r="E502" s="57"/>
      <c r="F502" s="57"/>
      <c r="G502" s="57"/>
      <c r="H502" s="57"/>
      <c r="I502" s="57"/>
      <c r="J502" s="57"/>
      <c r="K502" s="57"/>
    </row>
    <row r="503" spans="1:11" s="48" customFormat="1">
      <c r="A503" s="47"/>
      <c r="B503" s="56"/>
      <c r="C503" s="57"/>
      <c r="D503" s="57"/>
      <c r="E503" s="57"/>
      <c r="F503" s="57"/>
      <c r="G503" s="57"/>
      <c r="H503" s="57"/>
      <c r="I503" s="57"/>
      <c r="J503" s="57"/>
      <c r="K503" s="57"/>
    </row>
    <row r="504" spans="1:11" s="48" customFormat="1">
      <c r="A504" s="47"/>
      <c r="B504" s="56"/>
      <c r="C504" s="57"/>
      <c r="D504" s="57"/>
      <c r="E504" s="57"/>
      <c r="F504" s="57"/>
      <c r="G504" s="57"/>
      <c r="H504" s="57"/>
      <c r="I504" s="57"/>
      <c r="J504" s="57"/>
      <c r="K504" s="57"/>
    </row>
    <row r="505" spans="1:11" s="48" customFormat="1">
      <c r="A505" s="47"/>
      <c r="B505" s="56"/>
      <c r="C505" s="57"/>
      <c r="D505" s="57"/>
      <c r="E505" s="57"/>
      <c r="F505" s="57"/>
      <c r="G505" s="57"/>
      <c r="H505" s="57"/>
      <c r="I505" s="57"/>
      <c r="J505" s="57"/>
      <c r="K505" s="57"/>
    </row>
    <row r="506" spans="1:11" s="48" customFormat="1">
      <c r="A506" s="47"/>
      <c r="B506" s="56"/>
      <c r="C506" s="57"/>
      <c r="D506" s="57"/>
      <c r="E506" s="57"/>
      <c r="F506" s="57"/>
      <c r="G506" s="57"/>
      <c r="H506" s="57"/>
      <c r="I506" s="57"/>
      <c r="J506" s="57"/>
      <c r="K506" s="57"/>
    </row>
    <row r="507" spans="1:11" s="48" customFormat="1">
      <c r="A507" s="47"/>
      <c r="B507" s="56"/>
      <c r="C507" s="57"/>
      <c r="D507" s="57"/>
      <c r="E507" s="57"/>
      <c r="F507" s="57"/>
      <c r="G507" s="57"/>
      <c r="H507" s="57"/>
      <c r="I507" s="57"/>
      <c r="J507" s="57"/>
      <c r="K507" s="57"/>
    </row>
    <row r="508" spans="1:11" s="48" customFormat="1">
      <c r="A508" s="47"/>
      <c r="B508" s="56"/>
      <c r="C508" s="57"/>
      <c r="D508" s="57"/>
      <c r="E508" s="57"/>
      <c r="F508" s="57"/>
      <c r="G508" s="57"/>
      <c r="H508" s="57"/>
      <c r="I508" s="57"/>
      <c r="J508" s="57"/>
      <c r="K508" s="57"/>
    </row>
    <row r="509" spans="1:11" s="48" customFormat="1">
      <c r="A509" s="47"/>
      <c r="B509" s="56"/>
      <c r="C509" s="57"/>
      <c r="D509" s="57"/>
      <c r="E509" s="57"/>
      <c r="F509" s="57"/>
      <c r="G509" s="57"/>
      <c r="H509" s="57"/>
      <c r="I509" s="57"/>
      <c r="J509" s="57"/>
      <c r="K509" s="57"/>
    </row>
    <row r="510" spans="1:11" s="48" customFormat="1">
      <c r="A510" s="47"/>
      <c r="B510" s="56"/>
      <c r="C510" s="57"/>
      <c r="D510" s="57"/>
      <c r="E510" s="57"/>
      <c r="F510" s="57"/>
      <c r="G510" s="57"/>
      <c r="H510" s="57"/>
      <c r="I510" s="57"/>
      <c r="J510" s="57"/>
      <c r="K510" s="57"/>
    </row>
    <row r="511" spans="1:11" s="48" customFormat="1">
      <c r="A511" s="47"/>
      <c r="B511" s="56"/>
      <c r="C511" s="57"/>
      <c r="D511" s="57"/>
      <c r="E511" s="57"/>
      <c r="F511" s="57"/>
      <c r="G511" s="57"/>
      <c r="H511" s="57"/>
      <c r="I511" s="57"/>
      <c r="J511" s="57"/>
      <c r="K511" s="57"/>
    </row>
    <row r="512" spans="1:11" s="48" customFormat="1">
      <c r="A512" s="47"/>
      <c r="B512" s="56"/>
      <c r="C512" s="57"/>
      <c r="D512" s="57"/>
      <c r="E512" s="57"/>
      <c r="F512" s="57"/>
      <c r="G512" s="57"/>
      <c r="H512" s="57"/>
      <c r="I512" s="57"/>
      <c r="J512" s="57"/>
      <c r="K512" s="57"/>
    </row>
    <row r="513" spans="1:11" s="48" customFormat="1">
      <c r="A513" s="47"/>
      <c r="B513" s="56"/>
      <c r="C513" s="57"/>
      <c r="D513" s="57"/>
      <c r="E513" s="57"/>
      <c r="F513" s="57"/>
      <c r="G513" s="57"/>
      <c r="H513" s="57"/>
      <c r="I513" s="57"/>
      <c r="J513" s="57"/>
      <c r="K513" s="57"/>
    </row>
    <row r="514" spans="1:11" s="48" customFormat="1">
      <c r="A514" s="47"/>
      <c r="B514" s="56"/>
      <c r="C514" s="57"/>
      <c r="D514" s="57"/>
      <c r="E514" s="57"/>
      <c r="F514" s="57"/>
      <c r="G514" s="57"/>
      <c r="H514" s="57"/>
      <c r="I514" s="57"/>
      <c r="J514" s="57"/>
      <c r="K514" s="57"/>
    </row>
    <row r="515" spans="1:11" s="48" customFormat="1">
      <c r="A515" s="47"/>
      <c r="B515" s="56"/>
      <c r="C515" s="57"/>
      <c r="D515" s="57"/>
      <c r="E515" s="57"/>
      <c r="F515" s="57"/>
      <c r="G515" s="57"/>
      <c r="H515" s="57"/>
      <c r="I515" s="57"/>
      <c r="J515" s="57"/>
      <c r="K515" s="57"/>
    </row>
    <row r="516" spans="1:11" s="48" customFormat="1">
      <c r="A516" s="47"/>
      <c r="B516" s="56"/>
      <c r="C516" s="57"/>
      <c r="D516" s="57"/>
      <c r="E516" s="57"/>
      <c r="F516" s="57"/>
      <c r="G516" s="57"/>
      <c r="H516" s="57"/>
      <c r="I516" s="57"/>
      <c r="J516" s="57"/>
      <c r="K516" s="57"/>
    </row>
    <row r="517" spans="1:11" s="48" customFormat="1">
      <c r="A517" s="47"/>
      <c r="B517" s="56"/>
      <c r="C517" s="57"/>
      <c r="D517" s="57"/>
      <c r="E517" s="57"/>
      <c r="F517" s="57"/>
      <c r="G517" s="57"/>
      <c r="H517" s="57"/>
      <c r="I517" s="57"/>
      <c r="J517" s="57"/>
      <c r="K517" s="57"/>
    </row>
    <row r="518" spans="1:11" s="48" customFormat="1">
      <c r="A518" s="47"/>
      <c r="B518" s="56"/>
      <c r="C518" s="57"/>
      <c r="D518" s="57"/>
      <c r="E518" s="57"/>
      <c r="F518" s="57"/>
      <c r="G518" s="57"/>
      <c r="H518" s="57"/>
      <c r="I518" s="57"/>
      <c r="J518" s="57"/>
      <c r="K518" s="57"/>
    </row>
    <row r="519" spans="1:11" s="48" customFormat="1">
      <c r="A519" s="47"/>
      <c r="B519" s="56"/>
      <c r="C519" s="57"/>
      <c r="D519" s="57"/>
      <c r="E519" s="57"/>
      <c r="F519" s="57"/>
      <c r="G519" s="57"/>
      <c r="H519" s="57"/>
      <c r="I519" s="57"/>
      <c r="J519" s="57"/>
      <c r="K519" s="57"/>
    </row>
    <row r="520" spans="1:11" s="48" customFormat="1">
      <c r="A520" s="47"/>
      <c r="B520" s="56"/>
      <c r="C520" s="57"/>
      <c r="D520" s="57"/>
      <c r="E520" s="57"/>
      <c r="F520" s="57"/>
      <c r="G520" s="57"/>
      <c r="H520" s="57"/>
      <c r="I520" s="57"/>
      <c r="J520" s="57"/>
      <c r="K520" s="57"/>
    </row>
    <row r="521" spans="1:11" s="48" customFormat="1">
      <c r="A521" s="47"/>
      <c r="B521" s="56"/>
      <c r="C521" s="57"/>
      <c r="D521" s="57"/>
      <c r="E521" s="57"/>
      <c r="F521" s="57"/>
      <c r="G521" s="57"/>
      <c r="H521" s="57"/>
      <c r="I521" s="57"/>
      <c r="J521" s="57"/>
      <c r="K521" s="57"/>
    </row>
    <row r="522" spans="1:11" s="48" customFormat="1">
      <c r="A522" s="47"/>
      <c r="B522" s="56"/>
      <c r="C522" s="57"/>
      <c r="D522" s="57"/>
      <c r="E522" s="57"/>
      <c r="F522" s="57"/>
      <c r="G522" s="57"/>
      <c r="H522" s="57"/>
      <c r="I522" s="57"/>
      <c r="J522" s="57"/>
      <c r="K522" s="57"/>
    </row>
    <row r="523" spans="1:11" s="48" customFormat="1">
      <c r="A523" s="47"/>
      <c r="B523" s="56"/>
      <c r="C523" s="57"/>
      <c r="D523" s="57"/>
      <c r="E523" s="57"/>
      <c r="F523" s="57"/>
      <c r="G523" s="57"/>
      <c r="H523" s="57"/>
      <c r="I523" s="57"/>
      <c r="J523" s="57"/>
      <c r="K523" s="57"/>
    </row>
    <row r="524" spans="1:11" s="48" customFormat="1">
      <c r="A524" s="47"/>
      <c r="B524" s="56"/>
      <c r="C524" s="57"/>
      <c r="D524" s="57"/>
      <c r="E524" s="57"/>
      <c r="F524" s="57"/>
      <c r="G524" s="57"/>
      <c r="H524" s="57"/>
      <c r="I524" s="57"/>
      <c r="J524" s="57"/>
      <c r="K524" s="57"/>
    </row>
    <row r="525" spans="1:11" s="48" customFormat="1">
      <c r="A525" s="47"/>
      <c r="B525" s="56"/>
      <c r="C525" s="57"/>
      <c r="D525" s="57"/>
      <c r="E525" s="57"/>
      <c r="F525" s="57"/>
      <c r="G525" s="57"/>
      <c r="H525" s="57"/>
      <c r="I525" s="57"/>
      <c r="J525" s="57"/>
      <c r="K525" s="57"/>
    </row>
    <row r="526" spans="1:11" s="48" customFormat="1">
      <c r="A526" s="47"/>
      <c r="B526" s="56"/>
      <c r="C526" s="57"/>
      <c r="D526" s="57"/>
      <c r="E526" s="57"/>
      <c r="F526" s="57"/>
      <c r="G526" s="57"/>
      <c r="H526" s="57"/>
      <c r="I526" s="57"/>
      <c r="J526" s="57"/>
      <c r="K526" s="57"/>
    </row>
    <row r="527" spans="1:11" s="48" customFormat="1">
      <c r="A527" s="47"/>
      <c r="B527" s="56"/>
      <c r="C527" s="57"/>
      <c r="D527" s="57"/>
      <c r="E527" s="57"/>
      <c r="F527" s="57"/>
      <c r="G527" s="57"/>
      <c r="H527" s="57"/>
      <c r="I527" s="57"/>
      <c r="J527" s="57"/>
      <c r="K527" s="57"/>
    </row>
    <row r="528" spans="1:11" s="48" customFormat="1">
      <c r="A528" s="47"/>
      <c r="B528" s="56"/>
      <c r="C528" s="57"/>
      <c r="D528" s="57"/>
      <c r="E528" s="57"/>
      <c r="F528" s="57"/>
      <c r="G528" s="57"/>
      <c r="H528" s="57"/>
      <c r="I528" s="57"/>
      <c r="J528" s="57"/>
      <c r="K528" s="57"/>
    </row>
    <row r="529" spans="1:11" s="48" customFormat="1">
      <c r="A529" s="47"/>
      <c r="B529" s="56"/>
      <c r="C529" s="57"/>
      <c r="D529" s="57"/>
      <c r="E529" s="57"/>
      <c r="F529" s="57"/>
      <c r="G529" s="57"/>
      <c r="H529" s="57"/>
      <c r="I529" s="57"/>
      <c r="J529" s="57"/>
      <c r="K529" s="57"/>
    </row>
    <row r="530" spans="1:11" s="48" customFormat="1">
      <c r="A530" s="47"/>
      <c r="B530" s="56"/>
      <c r="C530" s="57"/>
      <c r="D530" s="57"/>
      <c r="E530" s="57"/>
      <c r="F530" s="57"/>
      <c r="G530" s="57"/>
      <c r="H530" s="57"/>
      <c r="I530" s="57"/>
      <c r="J530" s="57"/>
      <c r="K530" s="57"/>
    </row>
    <row r="531" spans="1:11" s="48" customFormat="1">
      <c r="A531" s="47"/>
      <c r="B531" s="56"/>
      <c r="C531" s="57"/>
      <c r="D531" s="57"/>
      <c r="E531" s="57"/>
      <c r="F531" s="57"/>
      <c r="G531" s="57"/>
      <c r="H531" s="57"/>
      <c r="I531" s="57"/>
      <c r="J531" s="57"/>
      <c r="K531" s="57"/>
    </row>
    <row r="532" spans="1:11" s="48" customFormat="1">
      <c r="A532" s="47"/>
      <c r="B532" s="56"/>
      <c r="C532" s="57"/>
      <c r="D532" s="57"/>
      <c r="E532" s="57"/>
      <c r="F532" s="57"/>
      <c r="G532" s="57"/>
      <c r="H532" s="57"/>
      <c r="I532" s="57"/>
      <c r="J532" s="57"/>
      <c r="K532" s="57"/>
    </row>
    <row r="533" spans="1:11" s="48" customFormat="1">
      <c r="A533" s="47"/>
      <c r="B533" s="56"/>
      <c r="C533" s="57"/>
      <c r="D533" s="57"/>
      <c r="E533" s="57"/>
      <c r="F533" s="57"/>
      <c r="G533" s="57"/>
      <c r="H533" s="57"/>
      <c r="I533" s="57"/>
      <c r="J533" s="57"/>
      <c r="K533" s="57"/>
    </row>
    <row r="534" spans="1:11" s="48" customFormat="1">
      <c r="A534" s="47"/>
      <c r="B534" s="56"/>
      <c r="C534" s="57"/>
      <c r="D534" s="57"/>
      <c r="E534" s="57"/>
      <c r="F534" s="57"/>
      <c r="G534" s="57"/>
      <c r="H534" s="57"/>
      <c r="I534" s="57"/>
      <c r="J534" s="57"/>
      <c r="K534" s="57"/>
    </row>
    <row r="535" spans="1:11" s="48" customFormat="1">
      <c r="A535" s="47"/>
      <c r="B535" s="56"/>
      <c r="C535" s="57"/>
      <c r="D535" s="57"/>
      <c r="E535" s="57"/>
      <c r="F535" s="57"/>
      <c r="G535" s="57"/>
      <c r="H535" s="57"/>
      <c r="I535" s="57"/>
      <c r="J535" s="57"/>
      <c r="K535" s="57"/>
    </row>
    <row r="536" spans="1:11" s="48" customFormat="1">
      <c r="A536" s="47"/>
      <c r="B536" s="56"/>
      <c r="C536" s="57"/>
      <c r="D536" s="57"/>
      <c r="E536" s="57"/>
      <c r="F536" s="57"/>
      <c r="G536" s="57"/>
      <c r="H536" s="57"/>
      <c r="I536" s="57"/>
      <c r="J536" s="57"/>
      <c r="K536" s="57"/>
    </row>
    <row r="537" spans="1:11" s="48" customFormat="1">
      <c r="A537" s="47"/>
      <c r="B537" s="56"/>
      <c r="C537" s="57"/>
      <c r="D537" s="57"/>
      <c r="E537" s="57"/>
      <c r="F537" s="57"/>
      <c r="G537" s="57"/>
      <c r="H537" s="57"/>
      <c r="I537" s="57"/>
      <c r="J537" s="57"/>
      <c r="K537" s="57"/>
    </row>
    <row r="538" spans="1:11" s="48" customFormat="1">
      <c r="A538" s="47"/>
      <c r="B538" s="56"/>
      <c r="C538" s="57"/>
      <c r="D538" s="57"/>
      <c r="E538" s="57"/>
      <c r="F538" s="57"/>
      <c r="G538" s="57"/>
      <c r="H538" s="57"/>
      <c r="I538" s="57"/>
      <c r="J538" s="57"/>
      <c r="K538" s="57"/>
    </row>
    <row r="539" spans="1:11" s="48" customFormat="1">
      <c r="A539" s="47"/>
      <c r="B539" s="56"/>
      <c r="C539" s="57"/>
      <c r="D539" s="57"/>
      <c r="E539" s="57"/>
      <c r="F539" s="57"/>
      <c r="G539" s="57"/>
      <c r="H539" s="57"/>
      <c r="I539" s="57"/>
      <c r="J539" s="57"/>
      <c r="K539" s="57"/>
    </row>
    <row r="540" spans="1:11" s="48" customFormat="1">
      <c r="A540" s="47"/>
      <c r="B540" s="56"/>
      <c r="C540" s="57"/>
      <c r="D540" s="57"/>
      <c r="E540" s="57"/>
      <c r="F540" s="57"/>
      <c r="G540" s="57"/>
      <c r="H540" s="57"/>
      <c r="I540" s="57"/>
      <c r="J540" s="57"/>
      <c r="K540" s="57"/>
    </row>
    <row r="541" spans="1:11" s="48" customFormat="1">
      <c r="A541" s="47"/>
      <c r="B541" s="56"/>
      <c r="C541" s="57"/>
      <c r="D541" s="57"/>
      <c r="E541" s="57"/>
      <c r="F541" s="57"/>
      <c r="G541" s="57"/>
      <c r="H541" s="57"/>
      <c r="I541" s="57"/>
      <c r="J541" s="57"/>
      <c r="K541" s="57"/>
    </row>
    <row r="542" spans="1:11" s="48" customFormat="1">
      <c r="A542" s="47"/>
      <c r="B542" s="56"/>
      <c r="C542" s="57"/>
      <c r="D542" s="57"/>
      <c r="E542" s="57"/>
      <c r="F542" s="57"/>
      <c r="G542" s="57"/>
      <c r="H542" s="57"/>
      <c r="I542" s="57"/>
      <c r="J542" s="57"/>
      <c r="K542" s="57"/>
    </row>
    <row r="543" spans="1:11" s="48" customFormat="1">
      <c r="A543" s="47"/>
      <c r="B543" s="56"/>
      <c r="C543" s="57"/>
      <c r="D543" s="57"/>
      <c r="E543" s="57"/>
      <c r="F543" s="57"/>
      <c r="G543" s="57"/>
      <c r="H543" s="57"/>
      <c r="I543" s="57"/>
      <c r="J543" s="57"/>
      <c r="K543" s="57"/>
    </row>
    <row r="544" spans="1:11" s="48" customFormat="1">
      <c r="A544" s="47"/>
      <c r="B544" s="56"/>
      <c r="C544" s="57"/>
      <c r="D544" s="57"/>
      <c r="E544" s="57"/>
      <c r="F544" s="57"/>
      <c r="G544" s="57"/>
      <c r="H544" s="57"/>
      <c r="I544" s="57"/>
      <c r="J544" s="57"/>
      <c r="K544" s="57"/>
    </row>
    <row r="545" spans="1:11" s="48" customFormat="1">
      <c r="A545" s="47"/>
      <c r="B545" s="56"/>
      <c r="C545" s="57"/>
      <c r="D545" s="57"/>
      <c r="E545" s="57"/>
      <c r="F545" s="57"/>
      <c r="G545" s="57"/>
      <c r="H545" s="57"/>
      <c r="I545" s="57"/>
      <c r="J545" s="57"/>
      <c r="K545" s="57"/>
    </row>
    <row r="546" spans="1:11" s="48" customFormat="1">
      <c r="A546" s="47"/>
      <c r="B546" s="56"/>
      <c r="C546" s="57"/>
      <c r="D546" s="57"/>
      <c r="E546" s="57"/>
      <c r="F546" s="57"/>
      <c r="G546" s="57"/>
      <c r="H546" s="57"/>
      <c r="I546" s="57"/>
      <c r="J546" s="57"/>
      <c r="K546" s="57"/>
    </row>
    <row r="547" spans="1:11" s="48" customFormat="1">
      <c r="A547" s="47"/>
      <c r="B547" s="56"/>
      <c r="C547" s="57"/>
      <c r="D547" s="57"/>
      <c r="E547" s="57"/>
      <c r="F547" s="57"/>
      <c r="G547" s="57"/>
      <c r="H547" s="57"/>
      <c r="I547" s="57"/>
      <c r="J547" s="57"/>
      <c r="K547" s="57"/>
    </row>
    <row r="548" spans="1:11" s="48" customFormat="1">
      <c r="A548" s="47"/>
      <c r="B548" s="56"/>
      <c r="C548" s="57"/>
      <c r="D548" s="57"/>
      <c r="E548" s="57"/>
      <c r="F548" s="57"/>
      <c r="G548" s="57"/>
      <c r="H548" s="57"/>
      <c r="I548" s="57"/>
      <c r="J548" s="57"/>
      <c r="K548" s="57"/>
    </row>
    <row r="549" spans="1:11" s="48" customFormat="1">
      <c r="A549" s="47"/>
      <c r="B549" s="56"/>
      <c r="C549" s="57"/>
      <c r="D549" s="57"/>
      <c r="E549" s="57"/>
      <c r="F549" s="57"/>
      <c r="G549" s="57"/>
      <c r="H549" s="57"/>
      <c r="I549" s="57"/>
      <c r="J549" s="57"/>
      <c r="K549" s="57"/>
    </row>
    <row r="550" spans="1:11" s="48" customFormat="1">
      <c r="A550" s="47"/>
      <c r="B550" s="56"/>
      <c r="C550" s="57"/>
      <c r="D550" s="57"/>
      <c r="E550" s="57"/>
      <c r="F550" s="57"/>
      <c r="G550" s="57"/>
      <c r="H550" s="57"/>
      <c r="I550" s="57"/>
      <c r="J550" s="57"/>
      <c r="K550" s="57"/>
    </row>
    <row r="551" spans="1:11" s="48" customFormat="1">
      <c r="A551" s="47"/>
      <c r="B551" s="56"/>
      <c r="C551" s="57"/>
      <c r="D551" s="57"/>
      <c r="E551" s="57"/>
      <c r="F551" s="57"/>
      <c r="G551" s="57"/>
      <c r="H551" s="57"/>
      <c r="I551" s="57"/>
      <c r="J551" s="57"/>
      <c r="K551" s="57"/>
    </row>
    <row r="552" spans="1:11" s="48" customFormat="1">
      <c r="A552" s="47"/>
      <c r="B552" s="56"/>
      <c r="C552" s="57"/>
      <c r="D552" s="57"/>
      <c r="E552" s="57"/>
      <c r="F552" s="57"/>
      <c r="G552" s="57"/>
      <c r="H552" s="57"/>
      <c r="I552" s="57"/>
      <c r="J552" s="57"/>
      <c r="K552" s="57"/>
    </row>
    <row r="553" spans="1:11" s="48" customFormat="1">
      <c r="A553" s="47"/>
      <c r="B553" s="56"/>
      <c r="C553" s="57"/>
      <c r="D553" s="57"/>
      <c r="E553" s="57"/>
      <c r="F553" s="57"/>
      <c r="G553" s="57"/>
      <c r="H553" s="57"/>
      <c r="I553" s="57"/>
      <c r="J553" s="57"/>
      <c r="K553" s="57"/>
    </row>
    <row r="554" spans="1:11" s="48" customFormat="1">
      <c r="A554" s="47"/>
      <c r="B554" s="56"/>
      <c r="C554" s="57"/>
      <c r="D554" s="57"/>
      <c r="E554" s="57"/>
      <c r="F554" s="57"/>
      <c r="G554" s="57"/>
      <c r="H554" s="57"/>
      <c r="I554" s="57"/>
      <c r="J554" s="57"/>
      <c r="K554" s="57"/>
    </row>
    <row r="555" spans="1:11" s="48" customFormat="1">
      <c r="A555" s="47"/>
      <c r="B555" s="56"/>
      <c r="C555" s="57"/>
      <c r="D555" s="57"/>
      <c r="E555" s="57"/>
      <c r="F555" s="57"/>
      <c r="G555" s="57"/>
      <c r="H555" s="57"/>
      <c r="I555" s="57"/>
      <c r="J555" s="57"/>
      <c r="K555" s="57"/>
    </row>
    <row r="556" spans="1:11" s="48" customFormat="1">
      <c r="A556" s="47"/>
      <c r="B556" s="56"/>
      <c r="C556" s="57"/>
      <c r="D556" s="57"/>
      <c r="E556" s="57"/>
      <c r="F556" s="57"/>
      <c r="G556" s="57"/>
      <c r="H556" s="57"/>
      <c r="I556" s="57"/>
      <c r="J556" s="57"/>
      <c r="K556" s="57"/>
    </row>
    <row r="557" spans="1:11" s="48" customFormat="1">
      <c r="A557" s="47"/>
      <c r="B557" s="56"/>
      <c r="C557" s="57"/>
      <c r="D557" s="57"/>
      <c r="E557" s="57"/>
      <c r="F557" s="57"/>
      <c r="G557" s="57"/>
      <c r="H557" s="57"/>
      <c r="I557" s="57"/>
      <c r="J557" s="57"/>
      <c r="K557" s="57"/>
    </row>
    <row r="558" spans="1:11" s="48" customFormat="1">
      <c r="A558" s="47"/>
      <c r="B558" s="56"/>
      <c r="C558" s="57"/>
      <c r="D558" s="57"/>
      <c r="E558" s="57"/>
      <c r="F558" s="57"/>
      <c r="G558" s="57"/>
      <c r="H558" s="57"/>
      <c r="I558" s="57"/>
      <c r="J558" s="57"/>
      <c r="K558" s="57"/>
    </row>
    <row r="559" spans="1:11" s="48" customFormat="1">
      <c r="A559" s="47"/>
      <c r="B559" s="56"/>
      <c r="C559" s="57"/>
      <c r="D559" s="57"/>
      <c r="E559" s="57"/>
      <c r="F559" s="57"/>
      <c r="G559" s="57"/>
      <c r="H559" s="57"/>
      <c r="I559" s="57"/>
      <c r="J559" s="57"/>
      <c r="K559" s="57"/>
    </row>
    <row r="560" spans="1:11" s="48" customFormat="1">
      <c r="A560" s="47"/>
      <c r="B560" s="56"/>
      <c r="C560" s="57"/>
      <c r="D560" s="57"/>
      <c r="E560" s="57"/>
      <c r="F560" s="57"/>
      <c r="G560" s="57"/>
      <c r="H560" s="57"/>
      <c r="I560" s="57"/>
      <c r="J560" s="57"/>
      <c r="K560" s="57"/>
    </row>
    <row r="561" spans="1:11" s="48" customFormat="1">
      <c r="A561" s="47"/>
      <c r="B561" s="56"/>
      <c r="C561" s="57"/>
      <c r="D561" s="57"/>
      <c r="E561" s="57"/>
      <c r="F561" s="57"/>
      <c r="G561" s="57"/>
      <c r="H561" s="57"/>
      <c r="I561" s="57"/>
      <c r="J561" s="57"/>
      <c r="K561" s="57"/>
    </row>
    <row r="562" spans="1:11" s="48" customFormat="1">
      <c r="A562" s="47"/>
      <c r="B562" s="56"/>
      <c r="C562" s="57"/>
      <c r="D562" s="57"/>
      <c r="E562" s="57"/>
      <c r="F562" s="57"/>
      <c r="G562" s="57"/>
      <c r="H562" s="57"/>
      <c r="I562" s="57"/>
      <c r="J562" s="57"/>
      <c r="K562" s="57"/>
    </row>
    <row r="563" spans="1:11" s="48" customFormat="1">
      <c r="A563" s="47"/>
      <c r="B563" s="56"/>
      <c r="C563" s="57"/>
      <c r="D563" s="57"/>
      <c r="E563" s="57"/>
      <c r="F563" s="57"/>
      <c r="G563" s="57"/>
      <c r="H563" s="57"/>
      <c r="I563" s="57"/>
      <c r="J563" s="57"/>
      <c r="K563" s="57"/>
    </row>
    <row r="564" spans="1:11" s="48" customFormat="1">
      <c r="A564" s="47"/>
      <c r="B564" s="56"/>
      <c r="C564" s="57"/>
      <c r="D564" s="57"/>
      <c r="E564" s="57"/>
      <c r="F564" s="57"/>
      <c r="G564" s="57"/>
      <c r="H564" s="57"/>
      <c r="I564" s="57"/>
      <c r="J564" s="57"/>
      <c r="K564" s="57"/>
    </row>
    <row r="565" spans="1:11" s="48" customFormat="1">
      <c r="A565" s="47"/>
      <c r="B565" s="56"/>
      <c r="C565" s="57"/>
      <c r="D565" s="57"/>
      <c r="E565" s="57"/>
      <c r="F565" s="57"/>
      <c r="G565" s="57"/>
      <c r="H565" s="57"/>
      <c r="I565" s="57"/>
      <c r="J565" s="57"/>
      <c r="K565" s="57"/>
    </row>
    <row r="566" spans="1:11" s="48" customFormat="1">
      <c r="A566" s="47"/>
      <c r="B566" s="56"/>
      <c r="C566" s="57"/>
      <c r="D566" s="57"/>
      <c r="E566" s="57"/>
      <c r="F566" s="57"/>
      <c r="G566" s="57"/>
      <c r="H566" s="57"/>
      <c r="I566" s="57"/>
      <c r="J566" s="57"/>
      <c r="K566" s="57"/>
    </row>
    <row r="567" spans="1:11" s="48" customFormat="1">
      <c r="A567" s="47"/>
      <c r="B567" s="56"/>
      <c r="C567" s="57"/>
      <c r="D567" s="57"/>
      <c r="E567" s="57"/>
      <c r="F567" s="57"/>
      <c r="G567" s="57"/>
      <c r="H567" s="57"/>
      <c r="I567" s="57"/>
      <c r="J567" s="57"/>
      <c r="K567" s="57"/>
    </row>
    <row r="568" spans="1:11" s="48" customFormat="1">
      <c r="A568" s="47"/>
      <c r="B568" s="56"/>
      <c r="C568" s="57"/>
      <c r="D568" s="57"/>
      <c r="E568" s="57"/>
      <c r="F568" s="57"/>
      <c r="G568" s="57"/>
      <c r="H568" s="57"/>
      <c r="I568" s="57"/>
      <c r="J568" s="57"/>
      <c r="K568" s="57"/>
    </row>
    <row r="569" spans="1:11" s="48" customFormat="1">
      <c r="A569" s="47"/>
      <c r="B569" s="56"/>
      <c r="C569" s="57"/>
      <c r="D569" s="57"/>
      <c r="E569" s="57"/>
      <c r="F569" s="57"/>
      <c r="G569" s="57"/>
      <c r="H569" s="57"/>
      <c r="I569" s="57"/>
      <c r="J569" s="57"/>
      <c r="K569" s="57"/>
    </row>
    <row r="570" spans="1:11" s="48" customFormat="1">
      <c r="A570" s="47"/>
      <c r="B570" s="56"/>
      <c r="C570" s="57"/>
      <c r="D570" s="57"/>
      <c r="E570" s="57"/>
      <c r="F570" s="57"/>
      <c r="G570" s="57"/>
      <c r="H570" s="57"/>
      <c r="I570" s="57"/>
      <c r="J570" s="57"/>
      <c r="K570" s="57"/>
    </row>
    <row r="571" spans="1:11" s="48" customFormat="1">
      <c r="A571" s="47"/>
      <c r="B571" s="56"/>
      <c r="C571" s="57"/>
      <c r="D571" s="57"/>
      <c r="E571" s="57"/>
      <c r="F571" s="57"/>
      <c r="G571" s="57"/>
      <c r="H571" s="57"/>
      <c r="I571" s="57"/>
      <c r="J571" s="57"/>
      <c r="K571" s="57"/>
    </row>
    <row r="572" spans="1:11" s="48" customFormat="1">
      <c r="A572" s="47"/>
      <c r="B572" s="56"/>
      <c r="C572" s="57"/>
      <c r="D572" s="57"/>
      <c r="E572" s="57"/>
      <c r="F572" s="57"/>
      <c r="G572" s="57"/>
      <c r="H572" s="57"/>
      <c r="I572" s="57"/>
      <c r="J572" s="57"/>
      <c r="K572" s="57"/>
    </row>
    <row r="573" spans="1:11" s="48" customFormat="1">
      <c r="A573" s="47"/>
      <c r="B573" s="56"/>
      <c r="C573" s="57"/>
      <c r="D573" s="57"/>
      <c r="E573" s="57"/>
      <c r="F573" s="57"/>
      <c r="G573" s="57"/>
      <c r="H573" s="57"/>
      <c r="I573" s="57"/>
      <c r="J573" s="57"/>
      <c r="K573" s="57"/>
    </row>
    <row r="574" spans="1:11" s="48" customFormat="1">
      <c r="A574" s="47"/>
      <c r="B574" s="56"/>
      <c r="C574" s="57"/>
      <c r="D574" s="57"/>
      <c r="E574" s="57"/>
      <c r="F574" s="57"/>
      <c r="G574" s="57"/>
      <c r="H574" s="57"/>
      <c r="I574" s="57"/>
      <c r="J574" s="57"/>
      <c r="K574" s="57"/>
    </row>
    <row r="575" spans="1:11" s="48" customFormat="1">
      <c r="A575" s="47"/>
      <c r="B575" s="56"/>
      <c r="C575" s="57"/>
      <c r="D575" s="57"/>
      <c r="E575" s="57"/>
      <c r="F575" s="57"/>
      <c r="G575" s="57"/>
      <c r="H575" s="57"/>
      <c r="I575" s="57"/>
      <c r="J575" s="57"/>
      <c r="K575" s="57"/>
    </row>
    <row r="576" spans="1:11" s="48" customFormat="1">
      <c r="A576" s="47"/>
      <c r="B576" s="56"/>
      <c r="C576" s="57"/>
      <c r="D576" s="57"/>
      <c r="E576" s="57"/>
      <c r="F576" s="57"/>
      <c r="G576" s="57"/>
      <c r="H576" s="57"/>
      <c r="I576" s="57"/>
      <c r="J576" s="57"/>
      <c r="K576" s="57"/>
    </row>
    <row r="577" spans="1:11" s="48" customFormat="1">
      <c r="A577" s="47"/>
      <c r="B577" s="56"/>
      <c r="C577" s="57"/>
      <c r="D577" s="57"/>
      <c r="E577" s="57"/>
      <c r="F577" s="57"/>
      <c r="G577" s="57"/>
      <c r="H577" s="57"/>
      <c r="I577" s="57"/>
      <c r="J577" s="57"/>
      <c r="K577" s="57"/>
    </row>
    <row r="578" spans="1:11" s="48" customFormat="1">
      <c r="A578" s="47"/>
      <c r="B578" s="56"/>
      <c r="C578" s="57"/>
      <c r="D578" s="57"/>
      <c r="E578" s="57"/>
      <c r="F578" s="57"/>
      <c r="G578" s="57"/>
      <c r="H578" s="57"/>
      <c r="I578" s="57"/>
      <c r="J578" s="57"/>
      <c r="K578" s="57"/>
    </row>
    <row r="579" spans="1:11" s="48" customFormat="1">
      <c r="A579" s="47"/>
      <c r="B579" s="56"/>
      <c r="C579" s="57"/>
      <c r="D579" s="57"/>
      <c r="E579" s="57"/>
      <c r="F579" s="57"/>
      <c r="G579" s="57"/>
      <c r="H579" s="57"/>
      <c r="I579" s="57"/>
      <c r="J579" s="57"/>
      <c r="K579" s="57"/>
    </row>
    <row r="580" spans="1:11" s="48" customFormat="1">
      <c r="A580" s="47"/>
      <c r="B580" s="56"/>
      <c r="C580" s="57"/>
      <c r="D580" s="57"/>
      <c r="E580" s="57"/>
      <c r="F580" s="57"/>
      <c r="G580" s="57"/>
      <c r="H580" s="57"/>
      <c r="I580" s="57"/>
      <c r="J580" s="57"/>
      <c r="K580" s="57"/>
    </row>
    <row r="581" spans="1:11" s="48" customFormat="1">
      <c r="A581" s="47"/>
      <c r="B581" s="56"/>
      <c r="C581" s="57"/>
      <c r="D581" s="57"/>
      <c r="E581" s="57"/>
      <c r="F581" s="57"/>
      <c r="G581" s="57"/>
      <c r="H581" s="57"/>
      <c r="I581" s="57"/>
      <c r="J581" s="57"/>
      <c r="K581" s="57"/>
    </row>
    <row r="582" spans="1:11" s="48" customFormat="1">
      <c r="A582" s="47"/>
      <c r="B582" s="56"/>
      <c r="C582" s="57"/>
      <c r="D582" s="57"/>
      <c r="E582" s="57"/>
      <c r="F582" s="57"/>
      <c r="G582" s="57"/>
      <c r="H582" s="57"/>
      <c r="I582" s="57"/>
      <c r="J582" s="57"/>
      <c r="K582" s="57"/>
    </row>
    <row r="583" spans="1:11" s="48" customFormat="1">
      <c r="A583" s="47"/>
      <c r="B583" s="56"/>
      <c r="C583" s="57"/>
      <c r="D583" s="57"/>
      <c r="E583" s="57"/>
      <c r="F583" s="57"/>
      <c r="G583" s="57"/>
      <c r="H583" s="57"/>
      <c r="I583" s="57"/>
      <c r="J583" s="57"/>
      <c r="K583" s="57"/>
    </row>
    <row r="584" spans="1:11" s="48" customFormat="1">
      <c r="A584" s="47"/>
      <c r="B584" s="56"/>
      <c r="C584" s="57"/>
      <c r="D584" s="57"/>
      <c r="E584" s="57"/>
      <c r="F584" s="57"/>
      <c r="G584" s="57"/>
      <c r="H584" s="57"/>
      <c r="I584" s="57"/>
      <c r="J584" s="57"/>
      <c r="K584" s="57"/>
    </row>
    <row r="585" spans="1:11" s="48" customFormat="1">
      <c r="A585" s="47"/>
      <c r="B585" s="56"/>
      <c r="C585" s="57"/>
      <c r="D585" s="57"/>
      <c r="E585" s="57"/>
      <c r="F585" s="57"/>
      <c r="G585" s="57"/>
      <c r="H585" s="57"/>
      <c r="I585" s="57"/>
      <c r="J585" s="57"/>
      <c r="K585" s="57"/>
    </row>
    <row r="586" spans="1:11" s="48" customFormat="1">
      <c r="A586" s="47"/>
      <c r="B586" s="56"/>
      <c r="C586" s="57"/>
      <c r="D586" s="57"/>
      <c r="E586" s="57"/>
      <c r="F586" s="57"/>
      <c r="G586" s="57"/>
      <c r="H586" s="57"/>
      <c r="I586" s="57"/>
      <c r="J586" s="57"/>
      <c r="K586" s="57"/>
    </row>
    <row r="587" spans="1:11" s="48" customFormat="1">
      <c r="A587" s="47"/>
      <c r="B587" s="56"/>
      <c r="C587" s="57"/>
      <c r="D587" s="57"/>
      <c r="E587" s="57"/>
      <c r="F587" s="57"/>
      <c r="G587" s="57"/>
      <c r="H587" s="57"/>
      <c r="I587" s="57"/>
      <c r="J587" s="57"/>
      <c r="K587" s="57"/>
    </row>
    <row r="588" spans="1:11" s="48" customFormat="1">
      <c r="A588" s="47"/>
      <c r="B588" s="56"/>
      <c r="C588" s="57"/>
      <c r="D588" s="57"/>
      <c r="E588" s="57"/>
      <c r="F588" s="57"/>
      <c r="G588" s="57"/>
      <c r="H588" s="57"/>
      <c r="I588" s="57"/>
      <c r="J588" s="57"/>
      <c r="K588" s="57"/>
    </row>
    <row r="589" spans="1:11" s="48" customFormat="1">
      <c r="A589" s="47"/>
      <c r="B589" s="56"/>
      <c r="C589" s="57"/>
      <c r="D589" s="57"/>
      <c r="E589" s="57"/>
      <c r="F589" s="57"/>
      <c r="G589" s="57"/>
      <c r="H589" s="57"/>
      <c r="I589" s="57"/>
      <c r="J589" s="57"/>
      <c r="K589" s="57"/>
    </row>
    <row r="590" spans="1:11" s="48" customFormat="1">
      <c r="A590" s="47"/>
      <c r="B590" s="56"/>
      <c r="C590" s="57"/>
      <c r="D590" s="57"/>
      <c r="E590" s="57"/>
      <c r="F590" s="57"/>
      <c r="G590" s="57"/>
      <c r="H590" s="57"/>
      <c r="I590" s="57"/>
      <c r="J590" s="57"/>
      <c r="K590" s="57"/>
    </row>
    <row r="591" spans="1:11" s="48" customFormat="1">
      <c r="A591" s="47"/>
      <c r="B591" s="56"/>
      <c r="C591" s="57"/>
      <c r="D591" s="57"/>
      <c r="E591" s="57"/>
      <c r="F591" s="57"/>
      <c r="G591" s="57"/>
      <c r="H591" s="57"/>
      <c r="I591" s="57"/>
      <c r="J591" s="57"/>
      <c r="K591" s="57"/>
    </row>
    <row r="592" spans="1:11" s="48" customFormat="1">
      <c r="A592" s="47"/>
      <c r="B592" s="56"/>
      <c r="C592" s="57"/>
      <c r="D592" s="57"/>
      <c r="E592" s="57"/>
      <c r="F592" s="57"/>
      <c r="G592" s="57"/>
      <c r="H592" s="57"/>
      <c r="I592" s="57"/>
      <c r="J592" s="57"/>
      <c r="K592" s="57"/>
    </row>
    <row r="593" spans="1:11" s="48" customFormat="1">
      <c r="A593" s="47"/>
      <c r="B593" s="56"/>
      <c r="C593" s="57"/>
      <c r="D593" s="57"/>
      <c r="E593" s="57"/>
      <c r="F593" s="57"/>
      <c r="G593" s="57"/>
      <c r="H593" s="57"/>
      <c r="I593" s="57"/>
      <c r="J593" s="57"/>
      <c r="K593" s="57"/>
    </row>
    <row r="594" spans="1:11" s="48" customFormat="1">
      <c r="A594" s="47"/>
      <c r="B594" s="56"/>
      <c r="C594" s="57"/>
      <c r="D594" s="57"/>
      <c r="E594" s="57"/>
      <c r="F594" s="57"/>
      <c r="G594" s="57"/>
      <c r="H594" s="57"/>
      <c r="I594" s="57"/>
      <c r="J594" s="57"/>
      <c r="K594" s="57"/>
    </row>
    <row r="595" spans="1:11" s="48" customFormat="1">
      <c r="A595" s="47"/>
      <c r="B595" s="56"/>
      <c r="C595" s="57"/>
      <c r="D595" s="57"/>
      <c r="E595" s="57"/>
      <c r="F595" s="57"/>
      <c r="G595" s="57"/>
      <c r="H595" s="57"/>
      <c r="I595" s="57"/>
      <c r="J595" s="57"/>
      <c r="K595" s="57"/>
    </row>
    <row r="596" spans="1:11" s="48" customFormat="1">
      <c r="A596" s="47"/>
      <c r="B596" s="56"/>
      <c r="C596" s="57"/>
      <c r="D596" s="57"/>
      <c r="E596" s="57"/>
      <c r="F596" s="57"/>
      <c r="G596" s="57"/>
      <c r="H596" s="57"/>
      <c r="I596" s="57"/>
      <c r="J596" s="57"/>
      <c r="K596" s="57"/>
    </row>
    <row r="597" spans="1:11" s="48" customFormat="1">
      <c r="A597" s="47"/>
      <c r="B597" s="56"/>
      <c r="C597" s="57"/>
      <c r="D597" s="57"/>
      <c r="E597" s="57"/>
      <c r="F597" s="57"/>
      <c r="G597" s="57"/>
      <c r="H597" s="57"/>
      <c r="I597" s="57"/>
      <c r="J597" s="57"/>
      <c r="K597" s="57"/>
    </row>
    <row r="598" spans="1:11" s="48" customFormat="1">
      <c r="A598" s="47"/>
      <c r="B598" s="56"/>
      <c r="C598" s="57"/>
      <c r="D598" s="57"/>
      <c r="E598" s="57"/>
      <c r="F598" s="57"/>
      <c r="G598" s="57"/>
      <c r="H598" s="57"/>
      <c r="I598" s="57"/>
      <c r="J598" s="57"/>
      <c r="K598" s="57"/>
    </row>
    <row r="599" spans="1:11" s="48" customFormat="1">
      <c r="A599" s="47"/>
      <c r="B599" s="56"/>
      <c r="C599" s="57"/>
      <c r="D599" s="57"/>
      <c r="E599" s="57"/>
      <c r="F599" s="57"/>
      <c r="G599" s="57"/>
      <c r="H599" s="57"/>
      <c r="I599" s="57"/>
      <c r="J599" s="57"/>
      <c r="K599" s="57"/>
    </row>
    <row r="600" spans="1:11" s="48" customFormat="1">
      <c r="A600" s="47"/>
      <c r="B600" s="56"/>
      <c r="C600" s="57"/>
      <c r="D600" s="57"/>
      <c r="E600" s="57"/>
      <c r="F600" s="57"/>
      <c r="G600" s="57"/>
      <c r="H600" s="57"/>
      <c r="I600" s="57"/>
      <c r="J600" s="57"/>
      <c r="K600" s="57"/>
    </row>
    <row r="601" spans="1:11" s="48" customFormat="1">
      <c r="A601" s="47"/>
      <c r="B601" s="56"/>
      <c r="C601" s="57"/>
      <c r="D601" s="57"/>
      <c r="E601" s="57"/>
      <c r="F601" s="57"/>
      <c r="G601" s="57"/>
      <c r="H601" s="57"/>
      <c r="I601" s="57"/>
      <c r="J601" s="57"/>
      <c r="K601" s="57"/>
    </row>
    <row r="602" spans="1:11" s="48" customFormat="1">
      <c r="A602" s="47"/>
      <c r="B602" s="56"/>
      <c r="C602" s="57"/>
      <c r="D602" s="57"/>
      <c r="E602" s="57"/>
      <c r="F602" s="57"/>
      <c r="G602" s="57"/>
      <c r="H602" s="57"/>
      <c r="I602" s="57"/>
      <c r="J602" s="57"/>
      <c r="K602" s="57"/>
    </row>
    <row r="603" spans="1:11" s="48" customFormat="1">
      <c r="A603" s="47"/>
      <c r="B603" s="56"/>
      <c r="C603" s="57"/>
      <c r="D603" s="57"/>
      <c r="E603" s="57"/>
      <c r="F603" s="57"/>
      <c r="G603" s="57"/>
      <c r="H603" s="57"/>
      <c r="I603" s="57"/>
      <c r="J603" s="57"/>
      <c r="K603" s="57"/>
    </row>
    <row r="604" spans="1:11" s="48" customFormat="1">
      <c r="A604" s="47"/>
      <c r="B604" s="56"/>
      <c r="C604" s="57"/>
      <c r="D604" s="57"/>
      <c r="E604" s="57"/>
      <c r="F604" s="57"/>
      <c r="G604" s="57"/>
      <c r="H604" s="57"/>
      <c r="I604" s="57"/>
      <c r="J604" s="57"/>
      <c r="K604" s="57"/>
    </row>
    <row r="605" spans="1:11" s="48" customFormat="1">
      <c r="A605" s="47"/>
      <c r="B605" s="56"/>
      <c r="C605" s="57"/>
      <c r="D605" s="57"/>
      <c r="E605" s="57"/>
      <c r="F605" s="57"/>
      <c r="G605" s="57"/>
      <c r="H605" s="57"/>
      <c r="I605" s="57"/>
      <c r="J605" s="57"/>
      <c r="K605" s="57"/>
    </row>
    <row r="606" spans="1:11" s="48" customFormat="1">
      <c r="A606" s="47"/>
      <c r="B606" s="56"/>
      <c r="C606" s="57"/>
      <c r="D606" s="57"/>
      <c r="E606" s="57"/>
      <c r="F606" s="57"/>
      <c r="G606" s="57"/>
      <c r="H606" s="57"/>
      <c r="I606" s="57"/>
      <c r="J606" s="57"/>
      <c r="K606" s="57"/>
    </row>
    <row r="607" spans="1:11" s="48" customFormat="1">
      <c r="A607" s="47"/>
      <c r="B607" s="56"/>
      <c r="C607" s="57"/>
      <c r="D607" s="57"/>
      <c r="E607" s="57"/>
      <c r="F607" s="57"/>
      <c r="G607" s="57"/>
      <c r="H607" s="57"/>
      <c r="I607" s="57"/>
      <c r="J607" s="57"/>
      <c r="K607" s="57"/>
    </row>
    <row r="608" spans="1:11" s="48" customFormat="1">
      <c r="A608" s="47"/>
      <c r="B608" s="56"/>
      <c r="C608" s="57"/>
      <c r="D608" s="57"/>
      <c r="E608" s="57"/>
      <c r="F608" s="57"/>
      <c r="G608" s="57"/>
      <c r="H608" s="57"/>
      <c r="I608" s="57"/>
      <c r="J608" s="57"/>
      <c r="K608" s="57"/>
    </row>
    <row r="609" spans="1:11" s="48" customFormat="1">
      <c r="A609" s="47"/>
      <c r="B609" s="56"/>
      <c r="C609" s="57"/>
      <c r="D609" s="57"/>
      <c r="E609" s="57"/>
      <c r="F609" s="57"/>
      <c r="G609" s="57"/>
      <c r="H609" s="57"/>
      <c r="I609" s="57"/>
      <c r="J609" s="57"/>
      <c r="K609" s="57"/>
    </row>
    <row r="610" spans="1:11" s="48" customFormat="1">
      <c r="A610" s="47"/>
      <c r="B610" s="56"/>
      <c r="C610" s="57"/>
      <c r="D610" s="57"/>
      <c r="E610" s="57"/>
      <c r="F610" s="57"/>
      <c r="G610" s="57"/>
      <c r="H610" s="57"/>
      <c r="I610" s="57"/>
      <c r="J610" s="57"/>
      <c r="K610" s="57"/>
    </row>
    <row r="611" spans="1:11" s="48" customFormat="1">
      <c r="A611" s="47"/>
      <c r="B611" s="56"/>
      <c r="C611" s="57"/>
      <c r="D611" s="57"/>
      <c r="E611" s="57"/>
      <c r="F611" s="57"/>
      <c r="G611" s="57"/>
      <c r="H611" s="57"/>
      <c r="I611" s="57"/>
      <c r="J611" s="57"/>
      <c r="K611" s="57"/>
    </row>
    <row r="612" spans="1:11" s="48" customFormat="1">
      <c r="A612" s="47"/>
      <c r="B612" s="56"/>
      <c r="C612" s="57"/>
      <c r="D612" s="57"/>
      <c r="E612" s="57"/>
      <c r="F612" s="57"/>
      <c r="G612" s="57"/>
      <c r="H612" s="57"/>
      <c r="I612" s="57"/>
      <c r="J612" s="57"/>
      <c r="K612" s="57"/>
    </row>
    <row r="613" spans="1:11" s="48" customFormat="1">
      <c r="A613" s="47"/>
      <c r="B613" s="56"/>
      <c r="C613" s="57"/>
      <c r="D613" s="57"/>
      <c r="E613" s="57"/>
      <c r="F613" s="57"/>
      <c r="G613" s="57"/>
      <c r="H613" s="57"/>
      <c r="I613" s="57"/>
      <c r="J613" s="57"/>
      <c r="K613" s="57"/>
    </row>
    <row r="614" spans="1:11" s="48" customFormat="1">
      <c r="A614" s="47"/>
      <c r="B614" s="56"/>
      <c r="C614" s="57"/>
      <c r="D614" s="57"/>
      <c r="E614" s="57"/>
      <c r="F614" s="57"/>
      <c r="G614" s="57"/>
      <c r="H614" s="57"/>
      <c r="I614" s="57"/>
      <c r="J614" s="57"/>
      <c r="K614" s="57"/>
    </row>
    <row r="615" spans="1:11" s="48" customFormat="1">
      <c r="A615" s="47"/>
      <c r="B615" s="56"/>
      <c r="C615" s="57"/>
      <c r="D615" s="57"/>
      <c r="E615" s="57"/>
      <c r="F615" s="57"/>
      <c r="G615" s="57"/>
      <c r="H615" s="57"/>
      <c r="I615" s="57"/>
      <c r="J615" s="57"/>
      <c r="K615" s="57"/>
    </row>
    <row r="616" spans="1:11" s="48" customFormat="1">
      <c r="A616" s="47"/>
      <c r="B616" s="56"/>
      <c r="C616" s="57"/>
      <c r="D616" s="57"/>
      <c r="E616" s="57"/>
      <c r="F616" s="57"/>
      <c r="G616" s="57"/>
      <c r="H616" s="57"/>
      <c r="I616" s="57"/>
      <c r="J616" s="57"/>
      <c r="K616" s="57"/>
    </row>
    <row r="617" spans="1:11" s="48" customFormat="1">
      <c r="A617" s="47"/>
      <c r="B617" s="56"/>
      <c r="C617" s="57"/>
      <c r="D617" s="57"/>
      <c r="E617" s="57"/>
      <c r="F617" s="57"/>
      <c r="G617" s="57"/>
      <c r="H617" s="57"/>
      <c r="I617" s="57"/>
      <c r="J617" s="57"/>
      <c r="K617" s="57"/>
    </row>
    <row r="618" spans="1:11" s="48" customFormat="1">
      <c r="A618" s="47"/>
      <c r="B618" s="56"/>
      <c r="C618" s="57"/>
      <c r="D618" s="57"/>
      <c r="E618" s="57"/>
      <c r="F618" s="57"/>
      <c r="G618" s="57"/>
      <c r="H618" s="57"/>
      <c r="I618" s="57"/>
      <c r="J618" s="57"/>
      <c r="K618" s="57"/>
    </row>
    <row r="619" spans="1:11" s="48" customFormat="1">
      <c r="A619" s="47"/>
      <c r="B619" s="56"/>
      <c r="C619" s="57"/>
      <c r="D619" s="57"/>
      <c r="E619" s="57"/>
      <c r="F619" s="57"/>
      <c r="G619" s="57"/>
      <c r="H619" s="57"/>
      <c r="I619" s="57"/>
      <c r="J619" s="57"/>
      <c r="K619" s="57"/>
    </row>
    <row r="620" spans="1:11" s="48" customFormat="1">
      <c r="A620" s="47"/>
      <c r="B620" s="56"/>
      <c r="C620" s="57"/>
      <c r="D620" s="57"/>
      <c r="E620" s="57"/>
      <c r="F620" s="57"/>
      <c r="G620" s="57"/>
      <c r="H620" s="57"/>
      <c r="I620" s="57"/>
      <c r="J620" s="57"/>
      <c r="K620" s="57"/>
    </row>
    <row r="621" spans="1:11" s="48" customFormat="1">
      <c r="A621" s="47"/>
      <c r="B621" s="56"/>
      <c r="C621" s="57"/>
      <c r="D621" s="57"/>
      <c r="E621" s="57"/>
      <c r="F621" s="57"/>
      <c r="G621" s="57"/>
      <c r="H621" s="57"/>
      <c r="I621" s="57"/>
      <c r="J621" s="57"/>
      <c r="K621" s="57"/>
    </row>
    <row r="622" spans="1:11" s="48" customFormat="1">
      <c r="A622" s="47"/>
      <c r="B622" s="56"/>
      <c r="C622" s="57"/>
      <c r="D622" s="57"/>
      <c r="E622" s="57"/>
      <c r="F622" s="57"/>
      <c r="G622" s="57"/>
      <c r="H622" s="57"/>
      <c r="I622" s="57"/>
      <c r="J622" s="57"/>
      <c r="K622" s="57"/>
    </row>
    <row r="623" spans="1:11" s="48" customFormat="1">
      <c r="A623" s="47"/>
      <c r="B623" s="56"/>
      <c r="C623" s="57"/>
      <c r="D623" s="57"/>
      <c r="E623" s="57"/>
      <c r="F623" s="57"/>
      <c r="G623" s="57"/>
      <c r="H623" s="57"/>
      <c r="I623" s="57"/>
      <c r="J623" s="57"/>
      <c r="K623" s="57"/>
    </row>
    <row r="624" spans="1:11" s="48" customFormat="1">
      <c r="A624" s="47"/>
      <c r="B624" s="56"/>
      <c r="C624" s="57"/>
      <c r="D624" s="57"/>
      <c r="E624" s="57"/>
      <c r="F624" s="57"/>
      <c r="G624" s="57"/>
      <c r="H624" s="57"/>
      <c r="I624" s="57"/>
      <c r="J624" s="57"/>
      <c r="K624" s="57"/>
    </row>
    <row r="625" spans="1:11" s="48" customFormat="1">
      <c r="A625" s="47"/>
      <c r="B625" s="56"/>
      <c r="C625" s="57"/>
      <c r="D625" s="57"/>
      <c r="E625" s="57"/>
      <c r="F625" s="57"/>
      <c r="G625" s="57"/>
      <c r="H625" s="57"/>
      <c r="I625" s="57"/>
      <c r="J625" s="57"/>
      <c r="K625" s="57"/>
    </row>
    <row r="626" spans="1:11" s="48" customFormat="1">
      <c r="A626" s="47"/>
      <c r="B626" s="56"/>
      <c r="C626" s="57"/>
      <c r="D626" s="57"/>
      <c r="E626" s="57"/>
      <c r="F626" s="57"/>
      <c r="G626" s="57"/>
      <c r="H626" s="57"/>
      <c r="I626" s="57"/>
      <c r="J626" s="57"/>
      <c r="K626" s="57"/>
    </row>
    <row r="627" spans="1:11" s="48" customFormat="1">
      <c r="A627" s="47"/>
      <c r="B627" s="56"/>
      <c r="C627" s="57"/>
      <c r="D627" s="57"/>
      <c r="E627" s="57"/>
      <c r="F627" s="57"/>
      <c r="G627" s="57"/>
      <c r="H627" s="57"/>
      <c r="I627" s="57"/>
      <c r="J627" s="57"/>
      <c r="K627" s="57"/>
    </row>
    <row r="628" spans="1:11" s="48" customFormat="1">
      <c r="A628" s="47"/>
      <c r="B628" s="56"/>
      <c r="C628" s="57"/>
      <c r="D628" s="57"/>
      <c r="E628" s="57"/>
      <c r="F628" s="57"/>
      <c r="G628" s="57"/>
      <c r="H628" s="57"/>
      <c r="I628" s="57"/>
      <c r="J628" s="57"/>
      <c r="K628" s="57"/>
    </row>
    <row r="629" spans="1:11" s="48" customFormat="1">
      <c r="A629" s="47"/>
      <c r="B629" s="56"/>
      <c r="C629" s="57"/>
      <c r="D629" s="57"/>
      <c r="E629" s="57"/>
      <c r="F629" s="57"/>
      <c r="G629" s="57"/>
      <c r="H629" s="57"/>
      <c r="I629" s="57"/>
      <c r="J629" s="57"/>
      <c r="K629" s="57"/>
    </row>
    <row r="630" spans="1:11" s="48" customFormat="1">
      <c r="A630" s="47"/>
      <c r="B630" s="56"/>
      <c r="C630" s="57"/>
      <c r="D630" s="57"/>
      <c r="E630" s="57"/>
      <c r="F630" s="57"/>
      <c r="G630" s="57"/>
      <c r="H630" s="57"/>
      <c r="I630" s="57"/>
      <c r="J630" s="57"/>
      <c r="K630" s="57"/>
    </row>
    <row r="631" spans="1:11" s="48" customFormat="1">
      <c r="A631" s="47"/>
      <c r="B631" s="56"/>
      <c r="C631" s="57"/>
      <c r="D631" s="57"/>
      <c r="E631" s="57"/>
      <c r="F631" s="57"/>
      <c r="G631" s="57"/>
      <c r="H631" s="57"/>
      <c r="I631" s="57"/>
      <c r="J631" s="57"/>
      <c r="K631" s="57"/>
    </row>
    <row r="632" spans="1:11" s="48" customFormat="1">
      <c r="A632" s="47"/>
      <c r="B632" s="56"/>
      <c r="C632" s="57"/>
      <c r="D632" s="57"/>
      <c r="E632" s="57"/>
      <c r="F632" s="57"/>
      <c r="G632" s="57"/>
      <c r="H632" s="57"/>
      <c r="I632" s="57"/>
      <c r="J632" s="57"/>
      <c r="K632" s="57"/>
    </row>
    <row r="633" spans="1:11" s="48" customFormat="1">
      <c r="A633" s="47"/>
      <c r="B633" s="56"/>
      <c r="C633" s="57"/>
      <c r="D633" s="57"/>
      <c r="E633" s="57"/>
      <c r="F633" s="57"/>
      <c r="G633" s="57"/>
      <c r="H633" s="57"/>
      <c r="I633" s="57"/>
      <c r="J633" s="57"/>
      <c r="K633" s="57"/>
    </row>
    <row r="634" spans="1:11" s="48" customFormat="1">
      <c r="A634" s="47"/>
      <c r="B634" s="56"/>
      <c r="C634" s="57"/>
      <c r="D634" s="57"/>
      <c r="E634" s="57"/>
      <c r="F634" s="57"/>
      <c r="G634" s="57"/>
      <c r="H634" s="57"/>
      <c r="I634" s="57"/>
      <c r="J634" s="57"/>
      <c r="K634" s="57"/>
    </row>
    <row r="635" spans="1:11" s="48" customFormat="1">
      <c r="A635" s="47"/>
      <c r="B635" s="56"/>
      <c r="C635" s="57"/>
      <c r="D635" s="57"/>
      <c r="E635" s="57"/>
      <c r="F635" s="57"/>
      <c r="G635" s="57"/>
      <c r="H635" s="57"/>
      <c r="I635" s="57"/>
      <c r="J635" s="57"/>
      <c r="K635" s="57"/>
    </row>
    <row r="636" spans="1:11" s="48" customFormat="1">
      <c r="A636" s="47"/>
      <c r="B636" s="56"/>
      <c r="C636" s="57"/>
      <c r="D636" s="57"/>
      <c r="E636" s="57"/>
      <c r="F636" s="57"/>
      <c r="G636" s="57"/>
      <c r="H636" s="57"/>
      <c r="I636" s="57"/>
      <c r="J636" s="57"/>
      <c r="K636" s="57"/>
    </row>
    <row r="637" spans="1:11" s="48" customFormat="1">
      <c r="A637" s="47"/>
      <c r="B637" s="56"/>
      <c r="C637" s="57"/>
      <c r="D637" s="57"/>
      <c r="E637" s="57"/>
      <c r="F637" s="57"/>
      <c r="G637" s="57"/>
      <c r="H637" s="57"/>
      <c r="I637" s="57"/>
      <c r="J637" s="57"/>
      <c r="K637" s="57"/>
    </row>
    <row r="638" spans="1:11" s="48" customFormat="1">
      <c r="A638" s="47"/>
      <c r="B638" s="56"/>
      <c r="C638" s="57"/>
      <c r="D638" s="57"/>
      <c r="E638" s="57"/>
      <c r="F638" s="57"/>
      <c r="G638" s="57"/>
      <c r="H638" s="57"/>
      <c r="I638" s="57"/>
      <c r="J638" s="57"/>
      <c r="K638" s="57"/>
    </row>
    <row r="639" spans="1:11" s="48" customFormat="1">
      <c r="A639" s="47"/>
      <c r="B639" s="56"/>
      <c r="C639" s="57"/>
      <c r="D639" s="57"/>
      <c r="E639" s="57"/>
      <c r="F639" s="57"/>
      <c r="G639" s="57"/>
      <c r="H639" s="57"/>
      <c r="I639" s="57"/>
      <c r="J639" s="57"/>
      <c r="K639" s="57"/>
    </row>
    <row r="640" spans="1:11" s="48" customFormat="1">
      <c r="A640" s="47"/>
      <c r="B640" s="56"/>
      <c r="C640" s="57"/>
      <c r="D640" s="57"/>
      <c r="E640" s="57"/>
      <c r="F640" s="57"/>
      <c r="G640" s="57"/>
      <c r="H640" s="57"/>
      <c r="I640" s="57"/>
      <c r="J640" s="57"/>
      <c r="K640" s="57"/>
    </row>
    <row r="641" spans="1:11" s="48" customFormat="1">
      <c r="A641" s="47"/>
      <c r="B641" s="56"/>
      <c r="C641" s="57"/>
      <c r="D641" s="57"/>
      <c r="E641" s="57"/>
      <c r="F641" s="57"/>
      <c r="G641" s="57"/>
      <c r="H641" s="57"/>
      <c r="I641" s="57"/>
      <c r="J641" s="57"/>
      <c r="K641" s="57"/>
    </row>
    <row r="642" spans="1:11" s="48" customFormat="1">
      <c r="A642" s="47"/>
      <c r="B642" s="56"/>
      <c r="C642" s="57"/>
      <c r="D642" s="57"/>
      <c r="E642" s="57"/>
      <c r="F642" s="57"/>
      <c r="G642" s="57"/>
      <c r="H642" s="57"/>
      <c r="I642" s="57"/>
      <c r="J642" s="57"/>
      <c r="K642" s="57"/>
    </row>
    <row r="643" spans="1:11" s="48" customFormat="1">
      <c r="A643" s="47"/>
      <c r="B643" s="56"/>
      <c r="C643" s="57"/>
      <c r="D643" s="57"/>
      <c r="E643" s="57"/>
      <c r="F643" s="57"/>
      <c r="G643" s="57"/>
      <c r="H643" s="57"/>
      <c r="I643" s="57"/>
      <c r="J643" s="57"/>
      <c r="K643" s="57"/>
    </row>
    <row r="644" spans="1:11" s="48" customFormat="1">
      <c r="A644" s="47"/>
      <c r="B644" s="56"/>
      <c r="C644" s="57"/>
      <c r="D644" s="57"/>
      <c r="E644" s="57"/>
      <c r="F644" s="57"/>
      <c r="G644" s="57"/>
      <c r="H644" s="57"/>
      <c r="I644" s="57"/>
      <c r="J644" s="57"/>
      <c r="K644" s="57"/>
    </row>
    <row r="645" spans="1:11" s="48" customFormat="1">
      <c r="A645" s="47"/>
      <c r="B645" s="56"/>
      <c r="C645" s="57"/>
      <c r="D645" s="57"/>
      <c r="E645" s="57"/>
      <c r="F645" s="57"/>
      <c r="G645" s="57"/>
      <c r="H645" s="57"/>
      <c r="I645" s="57"/>
      <c r="J645" s="57"/>
      <c r="K645" s="57"/>
    </row>
    <row r="646" spans="1:11" s="48" customFormat="1">
      <c r="A646" s="47"/>
      <c r="B646" s="56"/>
      <c r="C646" s="57"/>
      <c r="D646" s="57"/>
      <c r="E646" s="57"/>
      <c r="F646" s="57"/>
      <c r="G646" s="57"/>
      <c r="H646" s="57"/>
      <c r="I646" s="57"/>
      <c r="J646" s="57"/>
      <c r="K646" s="57"/>
    </row>
    <row r="647" spans="1:11" s="48" customFormat="1">
      <c r="A647" s="47"/>
      <c r="B647" s="56"/>
      <c r="C647" s="57"/>
      <c r="D647" s="57"/>
      <c r="E647" s="57"/>
      <c r="F647" s="57"/>
      <c r="G647" s="57"/>
      <c r="H647" s="57"/>
      <c r="I647" s="57"/>
      <c r="J647" s="57"/>
      <c r="K647" s="57"/>
    </row>
    <row r="648" spans="1:11" s="48" customFormat="1">
      <c r="A648" s="47"/>
      <c r="B648" s="56"/>
      <c r="C648" s="57"/>
      <c r="D648" s="57"/>
      <c r="E648" s="57"/>
      <c r="F648" s="57"/>
      <c r="G648" s="57"/>
      <c r="H648" s="57"/>
      <c r="I648" s="57"/>
      <c r="J648" s="57"/>
      <c r="K648" s="57"/>
    </row>
    <row r="649" spans="1:11" s="48" customFormat="1">
      <c r="A649" s="47"/>
      <c r="B649" s="56"/>
      <c r="C649" s="57"/>
      <c r="D649" s="57"/>
      <c r="E649" s="57"/>
      <c r="F649" s="57"/>
      <c r="G649" s="57"/>
      <c r="H649" s="57"/>
      <c r="I649" s="57"/>
      <c r="J649" s="57"/>
      <c r="K649" s="57"/>
    </row>
    <row r="650" spans="1:11" s="48" customFormat="1">
      <c r="A650" s="47"/>
      <c r="B650" s="56"/>
      <c r="C650" s="57"/>
      <c r="D650" s="57"/>
      <c r="E650" s="57"/>
      <c r="F650" s="57"/>
      <c r="G650" s="57"/>
      <c r="H650" s="57"/>
      <c r="I650" s="57"/>
      <c r="J650" s="57"/>
      <c r="K650" s="57"/>
    </row>
    <row r="651" spans="1:11" s="48" customFormat="1">
      <c r="A651" s="47"/>
      <c r="B651" s="56"/>
      <c r="C651" s="57"/>
      <c r="D651" s="57"/>
      <c r="E651" s="57"/>
      <c r="F651" s="57"/>
      <c r="G651" s="57"/>
      <c r="H651" s="57"/>
      <c r="I651" s="57"/>
      <c r="J651" s="57"/>
      <c r="K651" s="57"/>
    </row>
    <row r="652" spans="1:11" s="48" customFormat="1">
      <c r="A652" s="47"/>
      <c r="B652" s="56"/>
      <c r="C652" s="57"/>
      <c r="D652" s="57"/>
      <c r="E652" s="57"/>
      <c r="F652" s="57"/>
      <c r="G652" s="57"/>
      <c r="H652" s="57"/>
      <c r="I652" s="57"/>
      <c r="J652" s="57"/>
      <c r="K652" s="57"/>
    </row>
    <row r="653" spans="1:11" s="48" customFormat="1">
      <c r="A653" s="47"/>
      <c r="B653" s="56"/>
      <c r="C653" s="57"/>
      <c r="D653" s="57"/>
      <c r="E653" s="57"/>
      <c r="F653" s="57"/>
      <c r="G653" s="57"/>
      <c r="H653" s="57"/>
      <c r="I653" s="57"/>
      <c r="J653" s="57"/>
      <c r="K653" s="57"/>
    </row>
    <row r="654" spans="1:11" s="48" customFormat="1">
      <c r="A654" s="47"/>
      <c r="B654" s="56"/>
      <c r="C654" s="57"/>
      <c r="D654" s="57"/>
      <c r="E654" s="57"/>
      <c r="F654" s="57"/>
      <c r="G654" s="57"/>
      <c r="H654" s="57"/>
      <c r="I654" s="57"/>
      <c r="J654" s="57"/>
      <c r="K654" s="57"/>
    </row>
    <row r="655" spans="1:11" s="48" customFormat="1">
      <c r="A655" s="47"/>
      <c r="B655" s="56"/>
      <c r="C655" s="57"/>
      <c r="D655" s="57"/>
      <c r="E655" s="57"/>
      <c r="F655" s="57"/>
      <c r="G655" s="57"/>
      <c r="H655" s="57"/>
      <c r="I655" s="57"/>
      <c r="J655" s="57"/>
      <c r="K655" s="57"/>
    </row>
    <row r="656" spans="1:11" s="48" customFormat="1">
      <c r="A656" s="47"/>
      <c r="B656" s="56"/>
      <c r="C656" s="57"/>
      <c r="D656" s="57"/>
      <c r="E656" s="57"/>
      <c r="F656" s="57"/>
      <c r="G656" s="57"/>
      <c r="H656" s="57"/>
      <c r="I656" s="57"/>
      <c r="J656" s="57"/>
      <c r="K656" s="57"/>
    </row>
    <row r="657" spans="1:11" s="48" customFormat="1">
      <c r="A657" s="47"/>
      <c r="B657" s="56"/>
      <c r="C657" s="57"/>
      <c r="D657" s="57"/>
      <c r="E657" s="57"/>
      <c r="F657" s="57"/>
      <c r="G657" s="57"/>
      <c r="H657" s="57"/>
      <c r="I657" s="57"/>
      <c r="J657" s="57"/>
      <c r="K657" s="57"/>
    </row>
    <row r="658" spans="1:11" s="48" customFormat="1">
      <c r="A658" s="47"/>
      <c r="B658" s="56"/>
      <c r="C658" s="57"/>
      <c r="D658" s="57"/>
      <c r="E658" s="57"/>
      <c r="F658" s="57"/>
      <c r="G658" s="57"/>
      <c r="H658" s="57"/>
      <c r="I658" s="57"/>
      <c r="J658" s="57"/>
      <c r="K658" s="57"/>
    </row>
    <row r="659" spans="1:11" s="48" customFormat="1">
      <c r="A659" s="47"/>
      <c r="B659" s="56"/>
      <c r="C659" s="57"/>
      <c r="D659" s="57"/>
      <c r="E659" s="57"/>
      <c r="F659" s="57"/>
      <c r="G659" s="57"/>
      <c r="H659" s="57"/>
      <c r="I659" s="57"/>
      <c r="J659" s="57"/>
      <c r="K659" s="57"/>
    </row>
    <row r="660" spans="1:11" s="48" customFormat="1">
      <c r="A660" s="47"/>
      <c r="B660" s="56"/>
      <c r="C660" s="57"/>
      <c r="D660" s="57"/>
      <c r="E660" s="57"/>
      <c r="F660" s="57"/>
      <c r="G660" s="57"/>
      <c r="H660" s="57"/>
      <c r="I660" s="57"/>
      <c r="J660" s="57"/>
      <c r="K660" s="57"/>
    </row>
    <row r="661" spans="1:11" s="48" customFormat="1">
      <c r="A661" s="47"/>
      <c r="B661" s="56"/>
      <c r="C661" s="57"/>
      <c r="D661" s="57"/>
      <c r="E661" s="57"/>
      <c r="F661" s="57"/>
      <c r="G661" s="57"/>
      <c r="H661" s="57"/>
      <c r="I661" s="57"/>
      <c r="J661" s="57"/>
      <c r="K661" s="57"/>
    </row>
    <row r="662" spans="1:11" s="48" customFormat="1">
      <c r="A662" s="47"/>
      <c r="B662" s="56"/>
      <c r="C662" s="57"/>
      <c r="D662" s="57"/>
      <c r="E662" s="57"/>
      <c r="F662" s="57"/>
      <c r="G662" s="57"/>
      <c r="H662" s="57"/>
      <c r="I662" s="57"/>
      <c r="J662" s="57"/>
      <c r="K662" s="57"/>
    </row>
    <row r="663" spans="1:11" s="48" customFormat="1">
      <c r="A663" s="47"/>
      <c r="B663" s="56"/>
      <c r="C663" s="57"/>
      <c r="D663" s="57"/>
      <c r="E663" s="57"/>
      <c r="F663" s="57"/>
      <c r="G663" s="57"/>
      <c r="H663" s="57"/>
      <c r="I663" s="57"/>
      <c r="J663" s="57"/>
      <c r="K663" s="57"/>
    </row>
    <row r="664" spans="1:11" s="48" customFormat="1">
      <c r="A664" s="47"/>
      <c r="B664" s="56"/>
      <c r="C664" s="57"/>
      <c r="D664" s="57"/>
      <c r="E664" s="57"/>
      <c r="F664" s="57"/>
      <c r="G664" s="57"/>
      <c r="H664" s="57"/>
      <c r="I664" s="57"/>
      <c r="J664" s="57"/>
      <c r="K664" s="57"/>
    </row>
    <row r="665" spans="1:11" s="48" customFormat="1">
      <c r="A665" s="47"/>
      <c r="B665" s="56"/>
      <c r="C665" s="57"/>
      <c r="D665" s="57"/>
      <c r="E665" s="57"/>
      <c r="F665" s="57"/>
      <c r="G665" s="57"/>
      <c r="H665" s="57"/>
      <c r="I665" s="57"/>
      <c r="J665" s="57"/>
      <c r="K665" s="57"/>
    </row>
    <row r="666" spans="1:11" s="48" customFormat="1">
      <c r="A666" s="47"/>
      <c r="B666" s="56"/>
      <c r="C666" s="57"/>
      <c r="D666" s="57"/>
      <c r="E666" s="57"/>
      <c r="F666" s="57"/>
      <c r="G666" s="57"/>
      <c r="H666" s="57"/>
      <c r="I666" s="57"/>
      <c r="J666" s="57"/>
      <c r="K666" s="57"/>
    </row>
    <row r="667" spans="1:11" s="48" customFormat="1">
      <c r="A667" s="47"/>
      <c r="B667" s="56"/>
      <c r="C667" s="57"/>
      <c r="D667" s="57"/>
      <c r="E667" s="57"/>
      <c r="F667" s="57"/>
      <c r="G667" s="57"/>
      <c r="H667" s="57"/>
      <c r="I667" s="57"/>
      <c r="J667" s="57"/>
      <c r="K667" s="57"/>
    </row>
    <row r="668" spans="1:11" s="48" customFormat="1">
      <c r="A668" s="47"/>
      <c r="B668" s="56"/>
      <c r="C668" s="57"/>
      <c r="D668" s="57"/>
      <c r="E668" s="57"/>
      <c r="F668" s="57"/>
      <c r="G668" s="57"/>
      <c r="H668" s="57"/>
      <c r="I668" s="57"/>
      <c r="J668" s="57"/>
      <c r="K668" s="57"/>
    </row>
    <row r="669" spans="1:11" s="48" customFormat="1">
      <c r="A669" s="47"/>
      <c r="B669" s="56"/>
      <c r="C669" s="57"/>
      <c r="D669" s="57"/>
      <c r="E669" s="57"/>
      <c r="F669" s="57"/>
      <c r="G669" s="57"/>
      <c r="H669" s="57"/>
      <c r="I669" s="57"/>
      <c r="J669" s="57"/>
      <c r="K669" s="57"/>
    </row>
    <row r="670" spans="1:11" s="48" customFormat="1">
      <c r="A670" s="47"/>
      <c r="B670" s="56"/>
      <c r="C670" s="57"/>
      <c r="D670" s="57"/>
      <c r="E670" s="57"/>
      <c r="F670" s="57"/>
      <c r="G670" s="57"/>
      <c r="H670" s="57"/>
      <c r="I670" s="57"/>
      <c r="J670" s="57"/>
      <c r="K670" s="57"/>
    </row>
    <row r="671" spans="1:11" s="48" customFormat="1">
      <c r="A671" s="47"/>
      <c r="B671" s="56"/>
      <c r="C671" s="57"/>
      <c r="D671" s="57"/>
      <c r="E671" s="57"/>
      <c r="F671" s="57"/>
      <c r="G671" s="57"/>
      <c r="H671" s="57"/>
      <c r="I671" s="57"/>
      <c r="J671" s="57"/>
      <c r="K671" s="57"/>
    </row>
    <row r="672" spans="1:11" s="48" customFormat="1">
      <c r="A672" s="47"/>
      <c r="B672" s="56"/>
      <c r="C672" s="57"/>
      <c r="D672" s="57"/>
      <c r="E672" s="57"/>
      <c r="F672" s="57"/>
      <c r="G672" s="57"/>
      <c r="H672" s="57"/>
      <c r="I672" s="57"/>
      <c r="J672" s="57"/>
      <c r="K672" s="57"/>
    </row>
    <row r="673" spans="1:11" s="48" customFormat="1">
      <c r="A673" s="47"/>
      <c r="B673" s="56"/>
      <c r="C673" s="57"/>
      <c r="D673" s="57"/>
      <c r="E673" s="57"/>
      <c r="F673" s="57"/>
      <c r="G673" s="57"/>
      <c r="H673" s="57"/>
      <c r="I673" s="57"/>
      <c r="J673" s="57"/>
      <c r="K673" s="57"/>
    </row>
    <row r="674" spans="1:11" s="48" customFormat="1">
      <c r="A674" s="47"/>
      <c r="B674" s="56"/>
      <c r="C674" s="57"/>
      <c r="D674" s="57"/>
      <c r="E674" s="57"/>
      <c r="F674" s="57"/>
      <c r="G674" s="57"/>
      <c r="H674" s="57"/>
      <c r="I674" s="57"/>
      <c r="J674" s="57"/>
      <c r="K674" s="57"/>
    </row>
    <row r="675" spans="1:11" s="48" customFormat="1">
      <c r="A675" s="47"/>
      <c r="B675" s="56"/>
      <c r="C675" s="57"/>
      <c r="D675" s="57"/>
      <c r="E675" s="57"/>
      <c r="F675" s="57"/>
      <c r="G675" s="57"/>
      <c r="H675" s="57"/>
      <c r="I675" s="57"/>
      <c r="J675" s="57"/>
      <c r="K675" s="57"/>
    </row>
    <row r="676" spans="1:11" s="48" customFormat="1">
      <c r="A676" s="47"/>
      <c r="B676" s="56"/>
      <c r="C676" s="57"/>
      <c r="D676" s="57"/>
      <c r="E676" s="57"/>
      <c r="F676" s="57"/>
      <c r="G676" s="57"/>
      <c r="H676" s="57"/>
      <c r="I676" s="57"/>
      <c r="J676" s="57"/>
      <c r="K676" s="57"/>
    </row>
    <row r="677" spans="1:11" s="48" customFormat="1">
      <c r="A677" s="47"/>
      <c r="B677" s="56"/>
      <c r="C677" s="57"/>
      <c r="D677" s="57"/>
      <c r="E677" s="57"/>
      <c r="F677" s="57"/>
      <c r="G677" s="57"/>
      <c r="H677" s="57"/>
      <c r="I677" s="57"/>
      <c r="J677" s="57"/>
      <c r="K677" s="57"/>
    </row>
    <row r="678" spans="1:11" s="48" customFormat="1">
      <c r="A678" s="47"/>
      <c r="B678" s="56"/>
      <c r="C678" s="57"/>
      <c r="D678" s="57"/>
      <c r="E678" s="57"/>
      <c r="F678" s="57"/>
      <c r="G678" s="57"/>
      <c r="H678" s="57"/>
      <c r="I678" s="57"/>
      <c r="J678" s="57"/>
      <c r="K678" s="57"/>
    </row>
    <row r="679" spans="1:11" s="48" customFormat="1">
      <c r="A679" s="47"/>
      <c r="B679" s="56"/>
      <c r="C679" s="57"/>
      <c r="D679" s="57"/>
      <c r="E679" s="57"/>
      <c r="F679" s="57"/>
      <c r="G679" s="57"/>
      <c r="H679" s="57"/>
      <c r="I679" s="57"/>
      <c r="J679" s="57"/>
      <c r="K679" s="57"/>
    </row>
    <row r="680" spans="1:11" s="48" customFormat="1">
      <c r="A680" s="47"/>
      <c r="B680" s="56"/>
      <c r="C680" s="57"/>
      <c r="D680" s="57"/>
      <c r="E680" s="57"/>
      <c r="F680" s="57"/>
      <c r="G680" s="57"/>
      <c r="H680" s="57"/>
      <c r="I680" s="57"/>
      <c r="J680" s="57"/>
      <c r="K680" s="57"/>
    </row>
    <row r="681" spans="1:11" s="48" customFormat="1">
      <c r="A681" s="47"/>
      <c r="B681" s="56"/>
      <c r="C681" s="57"/>
      <c r="D681" s="57"/>
      <c r="E681" s="57"/>
      <c r="F681" s="57"/>
      <c r="G681" s="57"/>
      <c r="H681" s="57"/>
      <c r="I681" s="57"/>
      <c r="J681" s="57"/>
      <c r="K681" s="57"/>
    </row>
    <row r="682" spans="1:11" s="48" customFormat="1">
      <c r="A682" s="47"/>
      <c r="B682" s="56"/>
      <c r="C682" s="57"/>
      <c r="D682" s="57"/>
      <c r="E682" s="57"/>
      <c r="F682" s="57"/>
      <c r="G682" s="57"/>
      <c r="H682" s="57"/>
      <c r="I682" s="57"/>
      <c r="J682" s="57"/>
      <c r="K682" s="57"/>
    </row>
    <row r="683" spans="1:11" s="48" customFormat="1">
      <c r="A683" s="47"/>
      <c r="B683" s="56"/>
      <c r="C683" s="57"/>
      <c r="D683" s="57"/>
      <c r="E683" s="57"/>
      <c r="F683" s="57"/>
      <c r="G683" s="57"/>
      <c r="H683" s="57"/>
      <c r="I683" s="57"/>
      <c r="J683" s="57"/>
      <c r="K683" s="57"/>
    </row>
    <row r="684" spans="1:11" s="48" customFormat="1">
      <c r="A684" s="47"/>
      <c r="B684" s="56"/>
      <c r="C684" s="57"/>
      <c r="D684" s="57"/>
      <c r="E684" s="57"/>
      <c r="F684" s="57"/>
      <c r="G684" s="57"/>
      <c r="H684" s="57"/>
      <c r="I684" s="57"/>
      <c r="J684" s="57"/>
      <c r="K684" s="57"/>
    </row>
    <row r="685" spans="1:11" s="48" customFormat="1">
      <c r="A685" s="47"/>
      <c r="B685" s="56"/>
      <c r="C685" s="57"/>
      <c r="D685" s="57"/>
      <c r="E685" s="57"/>
      <c r="F685" s="57"/>
      <c r="G685" s="57"/>
      <c r="H685" s="57"/>
      <c r="I685" s="57"/>
      <c r="J685" s="57"/>
      <c r="K685" s="57"/>
    </row>
    <row r="686" spans="1:11" s="48" customFormat="1">
      <c r="A686" s="47"/>
      <c r="B686" s="56"/>
      <c r="C686" s="57"/>
      <c r="D686" s="57"/>
      <c r="E686" s="57"/>
      <c r="F686" s="57"/>
      <c r="G686" s="57"/>
      <c r="H686" s="57"/>
      <c r="I686" s="57"/>
      <c r="J686" s="57"/>
      <c r="K686" s="57"/>
    </row>
    <row r="687" spans="1:11" s="48" customFormat="1">
      <c r="A687" s="47"/>
      <c r="B687" s="56"/>
      <c r="C687" s="57"/>
      <c r="D687" s="57"/>
      <c r="E687" s="57"/>
      <c r="F687" s="57"/>
      <c r="G687" s="57"/>
      <c r="H687" s="57"/>
      <c r="I687" s="57"/>
      <c r="J687" s="57"/>
      <c r="K687" s="57"/>
    </row>
    <row r="688" spans="1:11" s="48" customFormat="1">
      <c r="A688" s="47"/>
      <c r="B688" s="56"/>
      <c r="C688" s="57"/>
      <c r="D688" s="57"/>
      <c r="E688" s="57"/>
      <c r="F688" s="57"/>
      <c r="G688" s="57"/>
      <c r="H688" s="57"/>
      <c r="I688" s="57"/>
      <c r="J688" s="57"/>
      <c r="K688" s="57"/>
    </row>
    <row r="689" spans="1:11" s="48" customFormat="1">
      <c r="A689" s="47"/>
      <c r="B689" s="56"/>
      <c r="C689" s="57"/>
      <c r="D689" s="57"/>
      <c r="E689" s="57"/>
      <c r="F689" s="57"/>
      <c r="G689" s="57"/>
      <c r="H689" s="57"/>
      <c r="I689" s="57"/>
      <c r="J689" s="57"/>
      <c r="K689" s="57"/>
    </row>
    <row r="690" spans="1:11" s="48" customFormat="1">
      <c r="A690" s="47"/>
      <c r="B690" s="56"/>
      <c r="C690" s="57"/>
      <c r="D690" s="57"/>
      <c r="E690" s="57"/>
      <c r="F690" s="57"/>
      <c r="G690" s="57"/>
      <c r="H690" s="57"/>
      <c r="I690" s="57"/>
      <c r="J690" s="57"/>
      <c r="K690" s="57"/>
    </row>
    <row r="691" spans="1:11" s="48" customFormat="1">
      <c r="A691" s="47"/>
      <c r="B691" s="56"/>
      <c r="C691" s="57"/>
      <c r="D691" s="57"/>
      <c r="E691" s="57"/>
      <c r="F691" s="57"/>
      <c r="G691" s="57"/>
      <c r="H691" s="57"/>
      <c r="I691" s="57"/>
      <c r="J691" s="57"/>
      <c r="K691" s="57"/>
    </row>
    <row r="692" spans="1:11" s="48" customFormat="1">
      <c r="A692" s="47"/>
      <c r="B692" s="56"/>
      <c r="C692" s="57"/>
      <c r="D692" s="57"/>
      <c r="E692" s="57"/>
      <c r="F692" s="57"/>
      <c r="G692" s="57"/>
      <c r="H692" s="57"/>
      <c r="I692" s="57"/>
      <c r="J692" s="57"/>
      <c r="K692" s="57"/>
    </row>
    <row r="693" spans="1:11" s="48" customFormat="1">
      <c r="A693" s="47"/>
      <c r="B693" s="56"/>
      <c r="C693" s="57"/>
      <c r="D693" s="57"/>
      <c r="E693" s="57"/>
      <c r="F693" s="57"/>
      <c r="G693" s="57"/>
      <c r="H693" s="57"/>
      <c r="I693" s="57"/>
      <c r="J693" s="57"/>
      <c r="K693" s="57"/>
    </row>
    <row r="694" spans="1:11" s="48" customFormat="1">
      <c r="A694" s="47"/>
      <c r="B694" s="56"/>
      <c r="C694" s="57"/>
      <c r="D694" s="57"/>
      <c r="E694" s="57"/>
      <c r="F694" s="57"/>
      <c r="G694" s="57"/>
      <c r="H694" s="57"/>
      <c r="I694" s="57"/>
      <c r="J694" s="57"/>
      <c r="K694" s="57"/>
    </row>
    <row r="695" spans="1:11" s="48" customFormat="1">
      <c r="A695" s="47"/>
      <c r="B695" s="56"/>
      <c r="C695" s="57"/>
      <c r="D695" s="57"/>
      <c r="E695" s="57"/>
      <c r="F695" s="57"/>
      <c r="G695" s="57"/>
      <c r="H695" s="57"/>
      <c r="I695" s="57"/>
      <c r="J695" s="57"/>
      <c r="K695" s="57"/>
    </row>
    <row r="696" spans="1:11" s="48" customFormat="1">
      <c r="A696" s="47"/>
      <c r="B696" s="56"/>
      <c r="C696" s="57"/>
      <c r="D696" s="57"/>
      <c r="E696" s="57"/>
      <c r="F696" s="57"/>
      <c r="G696" s="57"/>
      <c r="H696" s="57"/>
      <c r="I696" s="57"/>
      <c r="J696" s="57"/>
      <c r="K696" s="57"/>
    </row>
    <row r="697" spans="1:11" s="48" customFormat="1">
      <c r="A697" s="47"/>
      <c r="B697" s="56"/>
      <c r="C697" s="57"/>
      <c r="D697" s="57"/>
      <c r="E697" s="57"/>
      <c r="F697" s="57"/>
      <c r="G697" s="57"/>
      <c r="H697" s="57"/>
      <c r="I697" s="57"/>
      <c r="J697" s="57"/>
      <c r="K697" s="57"/>
    </row>
    <row r="698" spans="1:11" s="48" customFormat="1">
      <c r="A698" s="47"/>
      <c r="B698" s="56"/>
      <c r="C698" s="57"/>
      <c r="D698" s="57"/>
      <c r="E698" s="57"/>
      <c r="F698" s="57"/>
      <c r="G698" s="57"/>
      <c r="H698" s="57"/>
      <c r="I698" s="57"/>
      <c r="J698" s="57"/>
      <c r="K698" s="57"/>
    </row>
    <row r="699" spans="1:11" s="48" customFormat="1">
      <c r="A699" s="47"/>
      <c r="B699" s="56"/>
      <c r="C699" s="57"/>
      <c r="D699" s="57"/>
      <c r="E699" s="57"/>
      <c r="F699" s="57"/>
      <c r="G699" s="57"/>
      <c r="H699" s="57"/>
      <c r="I699" s="57"/>
      <c r="J699" s="57"/>
      <c r="K699" s="57"/>
    </row>
    <row r="700" spans="1:11" s="48" customFormat="1">
      <c r="A700" s="47"/>
      <c r="B700" s="56"/>
      <c r="C700" s="57"/>
      <c r="D700" s="57"/>
      <c r="E700" s="57"/>
      <c r="F700" s="57"/>
      <c r="G700" s="57"/>
      <c r="H700" s="57"/>
      <c r="I700" s="57"/>
      <c r="J700" s="57"/>
      <c r="K700" s="57"/>
    </row>
    <row r="701" spans="1:11" s="48" customFormat="1">
      <c r="A701" s="47"/>
      <c r="B701" s="56"/>
      <c r="C701" s="57"/>
      <c r="D701" s="57"/>
      <c r="E701" s="57"/>
      <c r="F701" s="57"/>
      <c r="G701" s="57"/>
      <c r="H701" s="57"/>
      <c r="I701" s="57"/>
      <c r="J701" s="57"/>
      <c r="K701" s="57"/>
    </row>
    <row r="702" spans="1:11" s="48" customFormat="1">
      <c r="A702" s="47"/>
      <c r="B702" s="56"/>
      <c r="C702" s="57"/>
      <c r="D702" s="57"/>
      <c r="E702" s="57"/>
      <c r="F702" s="57"/>
      <c r="G702" s="57"/>
      <c r="H702" s="57"/>
      <c r="I702" s="57"/>
      <c r="J702" s="57"/>
      <c r="K702" s="57"/>
    </row>
    <row r="703" spans="1:11" s="48" customFormat="1">
      <c r="A703" s="47"/>
      <c r="B703" s="56"/>
      <c r="C703" s="57"/>
      <c r="D703" s="57"/>
      <c r="E703" s="57"/>
      <c r="F703" s="57"/>
      <c r="G703" s="57"/>
      <c r="H703" s="57"/>
      <c r="I703" s="57"/>
      <c r="J703" s="57"/>
      <c r="K703" s="57"/>
    </row>
    <row r="704" spans="1:11" s="48" customFormat="1">
      <c r="A704" s="47"/>
      <c r="B704" s="56"/>
      <c r="C704" s="57"/>
      <c r="D704" s="57"/>
      <c r="E704" s="57"/>
      <c r="F704" s="57"/>
      <c r="G704" s="57"/>
      <c r="H704" s="57"/>
      <c r="I704" s="57"/>
      <c r="J704" s="57"/>
      <c r="K704" s="57"/>
    </row>
    <row r="705" spans="1:11" s="48" customFormat="1">
      <c r="A705" s="47"/>
      <c r="B705" s="56"/>
      <c r="C705" s="57"/>
      <c r="D705" s="57"/>
      <c r="E705" s="57"/>
      <c r="F705" s="57"/>
      <c r="G705" s="57"/>
      <c r="H705" s="57"/>
      <c r="I705" s="57"/>
      <c r="J705" s="57"/>
      <c r="K705" s="57"/>
    </row>
    <row r="706" spans="1:11" s="48" customFormat="1">
      <c r="A706" s="47"/>
      <c r="B706" s="56"/>
      <c r="C706" s="57"/>
      <c r="D706" s="57"/>
      <c r="E706" s="57"/>
      <c r="F706" s="57"/>
      <c r="G706" s="57"/>
      <c r="H706" s="57"/>
      <c r="I706" s="57"/>
      <c r="J706" s="57"/>
      <c r="K706" s="57"/>
    </row>
    <row r="707" spans="1:11" s="48" customFormat="1">
      <c r="A707" s="47"/>
      <c r="B707" s="56"/>
      <c r="C707" s="57"/>
      <c r="D707" s="57"/>
      <c r="E707" s="57"/>
      <c r="F707" s="57"/>
      <c r="G707" s="57"/>
      <c r="H707" s="57"/>
      <c r="I707" s="57"/>
      <c r="J707" s="57"/>
      <c r="K707" s="57"/>
    </row>
    <row r="708" spans="1:11" s="48" customFormat="1">
      <c r="A708" s="47"/>
      <c r="B708" s="56"/>
      <c r="C708" s="57"/>
      <c r="D708" s="57"/>
      <c r="E708" s="57"/>
      <c r="F708" s="57"/>
      <c r="G708" s="57"/>
      <c r="H708" s="57"/>
      <c r="I708" s="57"/>
      <c r="J708" s="57"/>
      <c r="K708" s="57"/>
    </row>
    <row r="709" spans="1:11" s="48" customFormat="1">
      <c r="A709" s="47"/>
      <c r="B709" s="56"/>
      <c r="C709" s="57"/>
      <c r="D709" s="57"/>
      <c r="E709" s="57"/>
      <c r="F709" s="57"/>
      <c r="G709" s="57"/>
      <c r="H709" s="57"/>
      <c r="I709" s="57"/>
      <c r="J709" s="57"/>
      <c r="K709" s="57"/>
    </row>
    <row r="710" spans="1:11" s="48" customFormat="1">
      <c r="A710" s="47"/>
      <c r="B710" s="56"/>
      <c r="C710" s="57"/>
      <c r="D710" s="57"/>
      <c r="E710" s="57"/>
      <c r="F710" s="57"/>
      <c r="G710" s="57"/>
      <c r="H710" s="57"/>
      <c r="I710" s="57"/>
      <c r="J710" s="57"/>
      <c r="K710" s="57"/>
    </row>
    <row r="711" spans="1:11" s="48" customFormat="1">
      <c r="A711" s="47"/>
      <c r="B711" s="56"/>
      <c r="C711" s="57"/>
      <c r="D711" s="57"/>
      <c r="E711" s="57"/>
      <c r="F711" s="57"/>
      <c r="G711" s="57"/>
      <c r="H711" s="57"/>
      <c r="I711" s="57"/>
      <c r="J711" s="57"/>
      <c r="K711" s="57"/>
    </row>
    <row r="712" spans="1:11" s="48" customFormat="1">
      <c r="A712" s="47"/>
      <c r="B712" s="56"/>
      <c r="C712" s="57"/>
      <c r="D712" s="57"/>
      <c r="E712" s="57"/>
      <c r="F712" s="57"/>
      <c r="G712" s="57"/>
      <c r="H712" s="57"/>
      <c r="I712" s="57"/>
      <c r="J712" s="57"/>
      <c r="K712" s="57"/>
    </row>
    <row r="713" spans="1:11" s="48" customFormat="1">
      <c r="A713" s="47"/>
      <c r="B713" s="56"/>
      <c r="C713" s="57"/>
      <c r="D713" s="57"/>
      <c r="E713" s="57"/>
      <c r="F713" s="57"/>
      <c r="G713" s="57"/>
      <c r="H713" s="57"/>
      <c r="I713" s="57"/>
      <c r="J713" s="57"/>
      <c r="K713" s="57"/>
    </row>
    <row r="714" spans="1:11" s="48" customFormat="1">
      <c r="A714" s="47"/>
      <c r="B714" s="56"/>
      <c r="C714" s="57"/>
      <c r="D714" s="57"/>
      <c r="E714" s="57"/>
      <c r="F714" s="57"/>
      <c r="G714" s="57"/>
      <c r="H714" s="57"/>
      <c r="I714" s="57"/>
      <c r="J714" s="57"/>
      <c r="K714" s="57"/>
    </row>
    <row r="715" spans="1:11" s="48" customFormat="1">
      <c r="A715" s="47"/>
      <c r="B715" s="56"/>
      <c r="C715" s="57"/>
      <c r="D715" s="57"/>
      <c r="E715" s="57"/>
      <c r="F715" s="57"/>
      <c r="G715" s="57"/>
      <c r="H715" s="57"/>
      <c r="I715" s="57"/>
      <c r="J715" s="57"/>
      <c r="K715" s="57"/>
    </row>
    <row r="716" spans="1:11" s="48" customFormat="1">
      <c r="A716" s="47"/>
      <c r="B716" s="56"/>
      <c r="C716" s="57"/>
      <c r="D716" s="57"/>
      <c r="E716" s="57"/>
      <c r="F716" s="57"/>
      <c r="G716" s="57"/>
      <c r="H716" s="57"/>
      <c r="I716" s="57"/>
      <c r="J716" s="57"/>
      <c r="K716" s="57"/>
    </row>
    <row r="717" spans="1:11" s="48" customFormat="1">
      <c r="A717" s="47"/>
      <c r="B717" s="56"/>
      <c r="C717" s="57"/>
      <c r="D717" s="57"/>
      <c r="E717" s="57"/>
      <c r="F717" s="57"/>
      <c r="G717" s="57"/>
      <c r="H717" s="57"/>
      <c r="I717" s="57"/>
      <c r="J717" s="57"/>
      <c r="K717" s="57"/>
    </row>
    <row r="718" spans="1:11" s="48" customFormat="1">
      <c r="A718" s="47"/>
      <c r="B718" s="56"/>
      <c r="C718" s="57"/>
      <c r="D718" s="57"/>
      <c r="E718" s="57"/>
      <c r="F718" s="57"/>
      <c r="G718" s="57"/>
      <c r="H718" s="57"/>
      <c r="I718" s="57"/>
      <c r="J718" s="57"/>
      <c r="K718" s="57"/>
    </row>
    <row r="719" spans="1:11" s="48" customFormat="1">
      <c r="A719" s="47"/>
      <c r="B719" s="56"/>
      <c r="C719" s="57"/>
      <c r="D719" s="57"/>
      <c r="E719" s="57"/>
      <c r="F719" s="57"/>
      <c r="G719" s="57"/>
      <c r="H719" s="57"/>
      <c r="I719" s="57"/>
      <c r="J719" s="57"/>
      <c r="K719" s="57"/>
    </row>
    <row r="720" spans="1:11" s="48" customFormat="1">
      <c r="A720" s="47"/>
      <c r="B720" s="56"/>
      <c r="C720" s="57"/>
      <c r="D720" s="57"/>
      <c r="E720" s="57"/>
      <c r="F720" s="57"/>
      <c r="G720" s="57"/>
      <c r="H720" s="57"/>
      <c r="I720" s="57"/>
      <c r="J720" s="57"/>
      <c r="K720" s="57"/>
    </row>
    <row r="721" spans="1:11" s="48" customFormat="1">
      <c r="A721" s="47"/>
      <c r="B721" s="56"/>
      <c r="C721" s="57"/>
      <c r="D721" s="57"/>
      <c r="E721" s="57"/>
      <c r="F721" s="57"/>
      <c r="G721" s="57"/>
      <c r="H721" s="57"/>
      <c r="I721" s="57"/>
      <c r="J721" s="57"/>
      <c r="K721" s="57"/>
    </row>
    <row r="722" spans="1:11" s="48" customFormat="1">
      <c r="A722" s="47"/>
      <c r="B722" s="56"/>
      <c r="C722" s="57"/>
      <c r="D722" s="57"/>
      <c r="E722" s="57"/>
      <c r="F722" s="57"/>
      <c r="G722" s="57"/>
      <c r="H722" s="57"/>
      <c r="I722" s="57"/>
      <c r="J722" s="57"/>
      <c r="K722" s="57"/>
    </row>
    <row r="723" spans="1:11" s="48" customFormat="1">
      <c r="A723" s="47"/>
      <c r="B723" s="56"/>
      <c r="C723" s="57"/>
      <c r="D723" s="57"/>
      <c r="E723" s="57"/>
      <c r="F723" s="57"/>
      <c r="G723" s="57"/>
      <c r="H723" s="57"/>
      <c r="I723" s="57"/>
      <c r="J723" s="57"/>
      <c r="K723" s="57"/>
    </row>
    <row r="724" spans="1:11" s="48" customFormat="1">
      <c r="A724" s="47"/>
      <c r="B724" s="56"/>
      <c r="C724" s="57"/>
      <c r="D724" s="57"/>
      <c r="E724" s="57"/>
      <c r="F724" s="57"/>
      <c r="G724" s="57"/>
      <c r="H724" s="57"/>
      <c r="I724" s="57"/>
      <c r="J724" s="57"/>
      <c r="K724" s="57"/>
    </row>
    <row r="725" spans="1:11" s="48" customFormat="1">
      <c r="A725" s="47"/>
      <c r="B725" s="56"/>
      <c r="C725" s="57"/>
      <c r="D725" s="57"/>
      <c r="E725" s="57"/>
      <c r="F725" s="57"/>
      <c r="G725" s="57"/>
      <c r="H725" s="57"/>
      <c r="I725" s="57"/>
      <c r="J725" s="57"/>
      <c r="K725" s="57"/>
    </row>
    <row r="726" spans="1:11" s="48" customFormat="1">
      <c r="A726" s="47"/>
      <c r="B726" s="56"/>
      <c r="C726" s="57"/>
      <c r="D726" s="57"/>
      <c r="E726" s="57"/>
      <c r="F726" s="57"/>
      <c r="G726" s="57"/>
      <c r="H726" s="57"/>
      <c r="I726" s="57"/>
      <c r="J726" s="57"/>
      <c r="K726" s="57"/>
    </row>
    <row r="727" spans="1:11" s="48" customFormat="1">
      <c r="A727" s="47"/>
      <c r="B727" s="56"/>
      <c r="C727" s="57"/>
      <c r="D727" s="57"/>
      <c r="E727" s="57"/>
      <c r="F727" s="57"/>
      <c r="G727" s="57"/>
      <c r="H727" s="57"/>
      <c r="I727" s="57"/>
      <c r="J727" s="57"/>
      <c r="K727" s="57"/>
    </row>
    <row r="728" spans="1:11" s="48" customFormat="1">
      <c r="A728" s="47"/>
      <c r="B728" s="56"/>
      <c r="C728" s="57"/>
      <c r="D728" s="57"/>
      <c r="E728" s="57"/>
      <c r="F728" s="57"/>
      <c r="G728" s="57"/>
      <c r="H728" s="57"/>
      <c r="I728" s="57"/>
      <c r="J728" s="57"/>
      <c r="K728" s="57"/>
    </row>
    <row r="729" spans="1:11" s="48" customFormat="1">
      <c r="A729" s="47"/>
      <c r="B729" s="56"/>
      <c r="C729" s="57"/>
      <c r="D729" s="57"/>
      <c r="E729" s="57"/>
      <c r="F729" s="57"/>
      <c r="G729" s="57"/>
      <c r="H729" s="57"/>
      <c r="I729" s="57"/>
      <c r="J729" s="57"/>
      <c r="K729" s="57"/>
    </row>
    <row r="730" spans="1:11" s="48" customFormat="1">
      <c r="A730" s="47"/>
      <c r="B730" s="56"/>
      <c r="C730" s="57"/>
      <c r="D730" s="57"/>
      <c r="E730" s="57"/>
      <c r="F730" s="57"/>
      <c r="G730" s="57"/>
      <c r="H730" s="57"/>
      <c r="I730" s="57"/>
      <c r="J730" s="57"/>
      <c r="K730" s="57"/>
    </row>
    <row r="731" spans="1:11" s="48" customFormat="1">
      <c r="A731" s="47"/>
      <c r="B731" s="56"/>
      <c r="C731" s="57"/>
      <c r="D731" s="57"/>
      <c r="E731" s="57"/>
      <c r="F731" s="57"/>
      <c r="G731" s="57"/>
      <c r="H731" s="57"/>
      <c r="I731" s="57"/>
      <c r="J731" s="57"/>
      <c r="K731" s="57"/>
    </row>
    <row r="732" spans="1:11" s="48" customFormat="1">
      <c r="A732" s="47"/>
      <c r="B732" s="56"/>
      <c r="C732" s="57"/>
      <c r="D732" s="57"/>
      <c r="E732" s="57"/>
      <c r="F732" s="57"/>
      <c r="G732" s="57"/>
      <c r="H732" s="57"/>
      <c r="I732" s="57"/>
      <c r="J732" s="57"/>
      <c r="K732" s="57"/>
    </row>
    <row r="733" spans="1:11" s="48" customFormat="1">
      <c r="A733" s="47"/>
      <c r="B733" s="56"/>
      <c r="C733" s="57"/>
      <c r="D733" s="57"/>
      <c r="E733" s="57"/>
      <c r="F733" s="57"/>
      <c r="G733" s="57"/>
      <c r="H733" s="57"/>
      <c r="I733" s="57"/>
      <c r="J733" s="57"/>
      <c r="K733" s="57"/>
    </row>
    <row r="734" spans="1:11" s="48" customFormat="1">
      <c r="A734" s="47"/>
      <c r="B734" s="56"/>
      <c r="C734" s="57"/>
      <c r="D734" s="57"/>
      <c r="E734" s="57"/>
      <c r="F734" s="57"/>
      <c r="G734" s="57"/>
      <c r="H734" s="57"/>
      <c r="I734" s="57"/>
      <c r="J734" s="57"/>
      <c r="K734" s="57"/>
    </row>
    <row r="735" spans="1:11" s="48" customFormat="1">
      <c r="A735" s="47"/>
      <c r="B735" s="56"/>
      <c r="C735" s="57"/>
      <c r="D735" s="57"/>
      <c r="E735" s="57"/>
      <c r="F735" s="57"/>
      <c r="G735" s="57"/>
      <c r="H735" s="57"/>
      <c r="I735" s="57"/>
      <c r="J735" s="57"/>
      <c r="K735" s="57"/>
    </row>
    <row r="736" spans="1:11" s="48" customFormat="1">
      <c r="A736" s="47"/>
      <c r="B736" s="56"/>
      <c r="C736" s="57"/>
      <c r="D736" s="57"/>
      <c r="E736" s="57"/>
      <c r="F736" s="57"/>
      <c r="G736" s="57"/>
      <c r="H736" s="57"/>
      <c r="I736" s="57"/>
      <c r="J736" s="57"/>
      <c r="K736" s="57"/>
    </row>
    <row r="737" spans="1:11" s="48" customFormat="1">
      <c r="A737" s="47"/>
      <c r="B737" s="56"/>
      <c r="C737" s="57"/>
      <c r="D737" s="57"/>
      <c r="E737" s="57"/>
      <c r="F737" s="57"/>
      <c r="G737" s="57"/>
      <c r="H737" s="57"/>
      <c r="I737" s="57"/>
      <c r="J737" s="57"/>
      <c r="K737" s="57"/>
    </row>
    <row r="738" spans="1:11" s="48" customFormat="1">
      <c r="A738" s="47"/>
      <c r="B738" s="56"/>
      <c r="C738" s="57"/>
      <c r="D738" s="57"/>
      <c r="E738" s="57"/>
      <c r="F738" s="57"/>
      <c r="G738" s="57"/>
      <c r="H738" s="57"/>
      <c r="I738" s="57"/>
      <c r="J738" s="57"/>
      <c r="K738" s="57"/>
    </row>
    <row r="739" spans="1:11" s="48" customFormat="1">
      <c r="A739" s="47"/>
      <c r="B739" s="56"/>
      <c r="C739" s="57"/>
      <c r="D739" s="57"/>
      <c r="E739" s="57"/>
      <c r="F739" s="57"/>
      <c r="G739" s="57"/>
      <c r="H739" s="57"/>
      <c r="I739" s="57"/>
      <c r="J739" s="57"/>
      <c r="K739" s="57"/>
    </row>
    <row r="740" spans="1:11" s="48" customFormat="1">
      <c r="A740" s="47"/>
      <c r="B740" s="56"/>
      <c r="C740" s="57"/>
      <c r="D740" s="57"/>
      <c r="E740" s="57"/>
      <c r="F740" s="57"/>
      <c r="G740" s="57"/>
      <c r="H740" s="57"/>
      <c r="I740" s="57"/>
      <c r="J740" s="57"/>
      <c r="K740" s="57"/>
    </row>
    <row r="741" spans="1:11" s="48" customFormat="1">
      <c r="A741" s="47"/>
      <c r="B741" s="56"/>
      <c r="C741" s="57"/>
      <c r="D741" s="57"/>
      <c r="E741" s="57"/>
      <c r="F741" s="57"/>
      <c r="G741" s="57"/>
      <c r="H741" s="57"/>
      <c r="I741" s="57"/>
      <c r="J741" s="57"/>
      <c r="K741" s="57"/>
    </row>
    <row r="742" spans="1:11" s="48" customFormat="1">
      <c r="A742" s="47"/>
      <c r="B742" s="56"/>
      <c r="C742" s="57"/>
      <c r="D742" s="57"/>
      <c r="E742" s="57"/>
      <c r="F742" s="57"/>
      <c r="G742" s="57"/>
      <c r="H742" s="57"/>
      <c r="I742" s="57"/>
      <c r="J742" s="57"/>
      <c r="K742" s="57"/>
    </row>
    <row r="743" spans="1:11" s="48" customFormat="1">
      <c r="A743" s="47"/>
      <c r="B743" s="56"/>
      <c r="C743" s="57"/>
      <c r="D743" s="57"/>
      <c r="E743" s="57"/>
      <c r="F743" s="57"/>
      <c r="G743" s="57"/>
      <c r="H743" s="57"/>
      <c r="I743" s="57"/>
      <c r="J743" s="57"/>
      <c r="K743" s="57"/>
    </row>
    <row r="744" spans="1:11" s="48" customFormat="1">
      <c r="A744" s="47"/>
      <c r="B744" s="56"/>
      <c r="C744" s="57"/>
      <c r="D744" s="57"/>
      <c r="E744" s="57"/>
      <c r="F744" s="57"/>
      <c r="G744" s="57"/>
      <c r="H744" s="57"/>
      <c r="I744" s="57"/>
      <c r="J744" s="57"/>
      <c r="K744" s="57"/>
    </row>
    <row r="745" spans="1:11" s="48" customFormat="1">
      <c r="A745" s="47"/>
      <c r="B745" s="56"/>
      <c r="C745" s="57"/>
      <c r="D745" s="57"/>
      <c r="E745" s="57"/>
      <c r="F745" s="57"/>
      <c r="G745" s="57"/>
      <c r="H745" s="57"/>
      <c r="I745" s="57"/>
      <c r="J745" s="57"/>
      <c r="K745" s="57"/>
    </row>
    <row r="746" spans="1:11" s="48" customFormat="1">
      <c r="A746" s="47"/>
      <c r="B746" s="56"/>
      <c r="C746" s="57"/>
      <c r="D746" s="57"/>
      <c r="E746" s="57"/>
      <c r="F746" s="57"/>
      <c r="G746" s="57"/>
      <c r="H746" s="57"/>
      <c r="I746" s="57"/>
      <c r="J746" s="57"/>
      <c r="K746" s="57"/>
    </row>
    <row r="747" spans="1:11" s="48" customFormat="1">
      <c r="A747" s="47"/>
      <c r="B747" s="56"/>
      <c r="C747" s="57"/>
      <c r="D747" s="57"/>
      <c r="E747" s="57"/>
      <c r="F747" s="57"/>
      <c r="G747" s="57"/>
      <c r="H747" s="57"/>
      <c r="I747" s="57"/>
      <c r="J747" s="57"/>
      <c r="K747" s="57"/>
    </row>
    <row r="748" spans="1:11" s="48" customFormat="1">
      <c r="A748" s="47"/>
      <c r="B748" s="56"/>
      <c r="C748" s="57"/>
      <c r="D748" s="57"/>
      <c r="E748" s="57"/>
      <c r="F748" s="57"/>
      <c r="G748" s="57"/>
      <c r="H748" s="57"/>
      <c r="I748" s="57"/>
      <c r="J748" s="57"/>
      <c r="K748" s="57"/>
    </row>
    <row r="749" spans="1:11" s="48" customFormat="1">
      <c r="A749" s="47"/>
      <c r="B749" s="56"/>
      <c r="C749" s="57"/>
      <c r="D749" s="57"/>
      <c r="E749" s="57"/>
      <c r="F749" s="57"/>
      <c r="G749" s="57"/>
      <c r="H749" s="57"/>
      <c r="I749" s="57"/>
      <c r="J749" s="57"/>
      <c r="K749" s="57"/>
    </row>
    <row r="750" spans="1:11" s="48" customFormat="1">
      <c r="A750" s="47"/>
      <c r="B750" s="56"/>
      <c r="C750" s="57"/>
      <c r="D750" s="57"/>
      <c r="E750" s="57"/>
      <c r="F750" s="57"/>
      <c r="G750" s="57"/>
      <c r="H750" s="57"/>
      <c r="I750" s="57"/>
      <c r="J750" s="57"/>
      <c r="K750" s="57"/>
    </row>
    <row r="751" spans="1:11" s="48" customFormat="1">
      <c r="A751" s="47"/>
      <c r="B751" s="56"/>
      <c r="C751" s="57"/>
      <c r="D751" s="57"/>
      <c r="E751" s="57"/>
      <c r="F751" s="57"/>
      <c r="G751" s="57"/>
      <c r="H751" s="57"/>
      <c r="I751" s="57"/>
      <c r="J751" s="57"/>
      <c r="K751" s="57"/>
    </row>
    <row r="752" spans="1:11" s="48" customFormat="1">
      <c r="A752" s="47"/>
      <c r="B752" s="56"/>
      <c r="C752" s="57"/>
      <c r="D752" s="57"/>
      <c r="E752" s="57"/>
      <c r="F752" s="57"/>
      <c r="G752" s="57"/>
      <c r="H752" s="57"/>
      <c r="I752" s="57"/>
      <c r="J752" s="57"/>
      <c r="K752" s="57"/>
    </row>
    <row r="753" spans="1:11" s="48" customFormat="1">
      <c r="A753" s="47"/>
      <c r="B753" s="56"/>
      <c r="C753" s="57"/>
      <c r="D753" s="57"/>
      <c r="E753" s="57"/>
      <c r="F753" s="57"/>
      <c r="G753" s="57"/>
      <c r="H753" s="57"/>
      <c r="I753" s="57"/>
      <c r="J753" s="57"/>
      <c r="K753" s="57"/>
    </row>
    <row r="754" spans="1:11" s="48" customFormat="1">
      <c r="A754" s="47"/>
      <c r="B754" s="56"/>
      <c r="C754" s="57"/>
      <c r="D754" s="57"/>
      <c r="E754" s="57"/>
      <c r="F754" s="57"/>
      <c r="G754" s="57"/>
      <c r="H754" s="57"/>
      <c r="I754" s="57"/>
      <c r="J754" s="57"/>
      <c r="K754" s="57"/>
    </row>
    <row r="755" spans="1:11" s="48" customFormat="1">
      <c r="A755" s="47"/>
      <c r="B755" s="56"/>
      <c r="C755" s="57"/>
      <c r="D755" s="57"/>
      <c r="E755" s="57"/>
      <c r="F755" s="57"/>
      <c r="G755" s="57"/>
      <c r="H755" s="57"/>
      <c r="I755" s="57"/>
      <c r="J755" s="57"/>
      <c r="K755" s="57"/>
    </row>
    <row r="756" spans="1:11" s="48" customFormat="1">
      <c r="A756" s="47"/>
      <c r="B756" s="56"/>
      <c r="C756" s="57"/>
      <c r="D756" s="57"/>
      <c r="E756" s="57"/>
      <c r="F756" s="57"/>
      <c r="G756" s="57"/>
      <c r="H756" s="57"/>
      <c r="I756" s="57"/>
      <c r="J756" s="57"/>
      <c r="K756" s="57"/>
    </row>
    <row r="757" spans="1:11" s="48" customFormat="1">
      <c r="A757" s="47"/>
      <c r="B757" s="56"/>
      <c r="C757" s="57"/>
      <c r="D757" s="57"/>
      <c r="E757" s="57"/>
      <c r="F757" s="57"/>
      <c r="G757" s="57"/>
      <c r="H757" s="57"/>
      <c r="I757" s="57"/>
      <c r="J757" s="57"/>
      <c r="K757" s="57"/>
    </row>
    <row r="758" spans="1:11" s="48" customFormat="1">
      <c r="A758" s="47"/>
      <c r="B758" s="56"/>
      <c r="C758" s="57"/>
      <c r="D758" s="57"/>
      <c r="E758" s="57"/>
      <c r="F758" s="57"/>
      <c r="G758" s="57"/>
      <c r="H758" s="57"/>
      <c r="I758" s="57"/>
      <c r="J758" s="57"/>
      <c r="K758" s="57"/>
    </row>
    <row r="759" spans="1:11" s="48" customFormat="1">
      <c r="A759" s="47"/>
      <c r="B759" s="56"/>
      <c r="C759" s="57"/>
      <c r="D759" s="57"/>
      <c r="E759" s="57"/>
      <c r="F759" s="57"/>
      <c r="G759" s="57"/>
      <c r="H759" s="57"/>
      <c r="I759" s="57"/>
      <c r="J759" s="57"/>
      <c r="K759" s="57"/>
    </row>
    <row r="760" spans="1:11" s="48" customFormat="1">
      <c r="A760" s="47"/>
      <c r="B760" s="56"/>
      <c r="C760" s="57"/>
      <c r="D760" s="57"/>
      <c r="E760" s="57"/>
      <c r="F760" s="57"/>
      <c r="G760" s="57"/>
      <c r="H760" s="57"/>
      <c r="I760" s="57"/>
      <c r="J760" s="57"/>
      <c r="K760" s="57"/>
    </row>
    <row r="761" spans="1:11" s="48" customFormat="1">
      <c r="A761" s="47"/>
      <c r="B761" s="56"/>
      <c r="C761" s="57"/>
      <c r="D761" s="57"/>
      <c r="E761" s="57"/>
      <c r="F761" s="57"/>
      <c r="G761" s="57"/>
      <c r="H761" s="57"/>
      <c r="I761" s="57"/>
      <c r="J761" s="57"/>
      <c r="K761" s="57"/>
    </row>
    <row r="762" spans="1:11" s="48" customFormat="1">
      <c r="A762" s="54"/>
      <c r="B762" s="57"/>
      <c r="C762" s="57"/>
      <c r="D762" s="57"/>
      <c r="E762" s="57"/>
      <c r="F762" s="57"/>
      <c r="G762" s="57"/>
      <c r="H762" s="57"/>
      <c r="I762" s="57"/>
      <c r="J762" s="57"/>
      <c r="K762" s="57"/>
    </row>
    <row r="763" spans="1:11" s="48" customFormat="1">
      <c r="A763" s="54"/>
      <c r="B763" s="57"/>
      <c r="C763" s="57"/>
      <c r="D763" s="57"/>
      <c r="E763" s="57"/>
      <c r="F763" s="57"/>
      <c r="G763" s="57"/>
      <c r="H763" s="57"/>
      <c r="I763" s="57"/>
      <c r="J763" s="57"/>
      <c r="K763" s="57"/>
    </row>
    <row r="764" spans="1:11" s="48" customFormat="1">
      <c r="A764" s="54"/>
      <c r="B764" s="57"/>
      <c r="C764" s="57"/>
      <c r="D764" s="57"/>
      <c r="E764" s="57"/>
      <c r="F764" s="57"/>
      <c r="G764" s="57"/>
      <c r="H764" s="57"/>
      <c r="I764" s="57"/>
      <c r="J764" s="57"/>
      <c r="K764" s="57"/>
    </row>
    <row r="765" spans="1:11" s="48" customFormat="1">
      <c r="A765" s="54"/>
      <c r="B765" s="57"/>
      <c r="C765" s="57"/>
      <c r="D765" s="57"/>
      <c r="E765" s="57"/>
      <c r="F765" s="57"/>
      <c r="G765" s="57"/>
      <c r="H765" s="57"/>
      <c r="I765" s="57"/>
      <c r="J765" s="57"/>
      <c r="K765" s="57"/>
    </row>
    <row r="766" spans="1:11" s="48" customFormat="1">
      <c r="A766" s="54"/>
      <c r="B766" s="57"/>
      <c r="C766" s="57"/>
      <c r="D766" s="57"/>
      <c r="E766" s="57"/>
      <c r="F766" s="57"/>
      <c r="G766" s="57"/>
      <c r="H766" s="57"/>
      <c r="I766" s="57"/>
      <c r="J766" s="57"/>
      <c r="K766" s="57"/>
    </row>
    <row r="767" spans="1:11" s="48" customFormat="1">
      <c r="A767" s="54"/>
      <c r="B767" s="57"/>
      <c r="C767" s="57"/>
      <c r="D767" s="57"/>
      <c r="E767" s="57"/>
      <c r="F767" s="57"/>
      <c r="G767" s="57"/>
      <c r="H767" s="57"/>
      <c r="I767" s="57"/>
      <c r="J767" s="57"/>
      <c r="K767" s="57"/>
    </row>
    <row r="768" spans="1:11" s="48" customFormat="1">
      <c r="A768" s="54"/>
      <c r="B768" s="57"/>
      <c r="C768" s="57"/>
      <c r="D768" s="57"/>
      <c r="E768" s="57"/>
      <c r="F768" s="57"/>
      <c r="G768" s="57"/>
      <c r="H768" s="57"/>
      <c r="I768" s="57"/>
      <c r="J768" s="57"/>
      <c r="K768" s="57"/>
    </row>
    <row r="769" spans="1:11" s="48" customFormat="1">
      <c r="A769" s="54"/>
      <c r="B769" s="57"/>
      <c r="C769" s="57"/>
      <c r="D769" s="57"/>
      <c r="E769" s="57"/>
      <c r="F769" s="57"/>
      <c r="G769" s="57"/>
      <c r="H769" s="57"/>
      <c r="I769" s="57"/>
      <c r="J769" s="57"/>
      <c r="K769" s="57"/>
    </row>
    <row r="770" spans="1:11" s="48" customFormat="1">
      <c r="A770" s="54"/>
      <c r="B770" s="57"/>
      <c r="C770" s="57"/>
      <c r="D770" s="57"/>
      <c r="E770" s="57"/>
      <c r="F770" s="57"/>
      <c r="G770" s="57"/>
      <c r="H770" s="57"/>
      <c r="I770" s="57"/>
      <c r="J770" s="57"/>
      <c r="K770" s="57"/>
    </row>
    <row r="771" spans="1:11" s="48" customFormat="1">
      <c r="A771" s="54"/>
      <c r="B771" s="57"/>
      <c r="C771" s="57"/>
      <c r="D771" s="57"/>
      <c r="E771" s="57"/>
      <c r="F771" s="57"/>
      <c r="G771" s="57"/>
      <c r="H771" s="57"/>
      <c r="I771" s="57"/>
      <c r="J771" s="57"/>
      <c r="K771" s="57"/>
    </row>
    <row r="772" spans="1:11" s="48" customFormat="1">
      <c r="A772" s="54"/>
      <c r="B772" s="57"/>
      <c r="C772" s="57"/>
      <c r="D772" s="57"/>
      <c r="E772" s="57"/>
      <c r="F772" s="57"/>
      <c r="G772" s="57"/>
      <c r="H772" s="57"/>
      <c r="I772" s="57"/>
      <c r="J772" s="57"/>
      <c r="K772" s="57"/>
    </row>
    <row r="773" spans="1:11" s="48" customFormat="1">
      <c r="A773" s="54"/>
      <c r="B773" s="57"/>
      <c r="C773" s="57"/>
      <c r="D773" s="57"/>
      <c r="E773" s="57"/>
      <c r="F773" s="57"/>
      <c r="G773" s="57"/>
      <c r="H773" s="57"/>
      <c r="I773" s="57"/>
      <c r="J773" s="57"/>
      <c r="K773" s="57"/>
    </row>
    <row r="774" spans="1:11" s="48" customFormat="1">
      <c r="A774" s="54"/>
      <c r="B774" s="57"/>
      <c r="C774" s="57"/>
      <c r="D774" s="57"/>
      <c r="E774" s="57"/>
      <c r="F774" s="57"/>
      <c r="G774" s="57"/>
      <c r="H774" s="57"/>
      <c r="I774" s="57"/>
      <c r="J774" s="57"/>
      <c r="K774" s="57"/>
    </row>
    <row r="775" spans="1:11" s="48" customFormat="1">
      <c r="A775" s="54"/>
      <c r="B775" s="57"/>
      <c r="C775" s="57"/>
      <c r="D775" s="57"/>
      <c r="E775" s="57"/>
      <c r="F775" s="57"/>
      <c r="G775" s="57"/>
      <c r="H775" s="57"/>
      <c r="I775" s="57"/>
      <c r="J775" s="57"/>
      <c r="K775" s="57"/>
    </row>
    <row r="776" spans="1:11" s="48" customFormat="1">
      <c r="A776" s="54"/>
      <c r="B776" s="57"/>
      <c r="C776" s="57"/>
      <c r="D776" s="57"/>
      <c r="E776" s="57"/>
      <c r="F776" s="57"/>
      <c r="G776" s="57"/>
      <c r="H776" s="57"/>
      <c r="I776" s="57"/>
      <c r="J776" s="57"/>
      <c r="K776" s="57"/>
    </row>
    <row r="777" spans="1:11" s="48" customFormat="1">
      <c r="A777" s="54"/>
      <c r="B777" s="57"/>
      <c r="C777" s="57"/>
      <c r="D777" s="57"/>
      <c r="E777" s="57"/>
      <c r="F777" s="57"/>
      <c r="G777" s="57"/>
      <c r="H777" s="57"/>
      <c r="I777" s="57"/>
      <c r="J777" s="57"/>
      <c r="K777" s="57"/>
    </row>
    <row r="778" spans="1:11" s="48" customFormat="1">
      <c r="A778" s="54"/>
      <c r="B778" s="57"/>
      <c r="C778" s="57"/>
      <c r="D778" s="57"/>
      <c r="E778" s="57"/>
      <c r="F778" s="57"/>
      <c r="G778" s="57"/>
      <c r="H778" s="57"/>
      <c r="I778" s="57"/>
      <c r="J778" s="57"/>
      <c r="K778" s="57"/>
    </row>
    <row r="779" spans="1:11" s="48" customFormat="1">
      <c r="A779" s="54"/>
      <c r="B779" s="57"/>
      <c r="C779" s="57"/>
      <c r="D779" s="57"/>
      <c r="E779" s="57"/>
      <c r="F779" s="57"/>
      <c r="G779" s="57"/>
      <c r="H779" s="57"/>
      <c r="I779" s="57"/>
      <c r="J779" s="57"/>
      <c r="K779" s="57"/>
    </row>
    <row r="780" spans="1:11" s="48" customFormat="1">
      <c r="A780" s="54"/>
      <c r="B780" s="57"/>
      <c r="C780" s="57"/>
      <c r="D780" s="57"/>
      <c r="E780" s="57"/>
      <c r="F780" s="57"/>
      <c r="G780" s="57"/>
      <c r="H780" s="57"/>
      <c r="I780" s="57"/>
      <c r="J780" s="57"/>
      <c r="K780" s="57"/>
    </row>
    <row r="781" spans="1:11" s="48" customFormat="1">
      <c r="A781" s="54"/>
      <c r="B781" s="57"/>
      <c r="C781" s="57"/>
      <c r="D781" s="57"/>
      <c r="E781" s="57"/>
      <c r="F781" s="57"/>
      <c r="G781" s="57"/>
      <c r="H781" s="57"/>
      <c r="I781" s="57"/>
      <c r="J781" s="57"/>
      <c r="K781" s="57"/>
    </row>
    <row r="782" spans="1:11" s="48" customFormat="1">
      <c r="A782" s="54"/>
      <c r="B782" s="57"/>
      <c r="C782" s="57"/>
      <c r="D782" s="57"/>
      <c r="E782" s="57"/>
      <c r="F782" s="57"/>
      <c r="G782" s="57"/>
      <c r="H782" s="57"/>
      <c r="I782" s="57"/>
      <c r="J782" s="57"/>
      <c r="K782" s="57"/>
    </row>
    <row r="783" spans="1:11" s="48" customFormat="1">
      <c r="A783" s="54"/>
      <c r="B783" s="57"/>
      <c r="C783" s="57"/>
      <c r="D783" s="57"/>
      <c r="E783" s="57"/>
      <c r="F783" s="57"/>
      <c r="G783" s="57"/>
      <c r="H783" s="57"/>
      <c r="I783" s="57"/>
      <c r="J783" s="57"/>
      <c r="K783" s="57"/>
    </row>
    <row r="784" spans="1:11" s="48" customFormat="1">
      <c r="A784" s="54"/>
      <c r="B784" s="57"/>
      <c r="C784" s="57"/>
      <c r="D784" s="57"/>
      <c r="E784" s="57"/>
      <c r="F784" s="57"/>
      <c r="G784" s="57"/>
      <c r="H784" s="57"/>
      <c r="I784" s="57"/>
      <c r="J784" s="57"/>
      <c r="K784" s="57"/>
    </row>
    <row r="785" spans="1:11" s="48" customFormat="1">
      <c r="A785" s="54"/>
      <c r="B785" s="57"/>
      <c r="C785" s="57"/>
      <c r="D785" s="57"/>
      <c r="E785" s="57"/>
      <c r="F785" s="57"/>
      <c r="G785" s="57"/>
      <c r="H785" s="57"/>
      <c r="I785" s="57"/>
      <c r="J785" s="57"/>
      <c r="K785" s="57"/>
    </row>
    <row r="786" spans="1:11" s="48" customFormat="1">
      <c r="A786" s="54"/>
      <c r="B786" s="57"/>
      <c r="C786" s="57"/>
      <c r="D786" s="57"/>
      <c r="E786" s="57"/>
      <c r="F786" s="57"/>
      <c r="G786" s="57"/>
      <c r="H786" s="57"/>
      <c r="I786" s="57"/>
      <c r="J786" s="57"/>
      <c r="K786" s="57"/>
    </row>
    <row r="787" spans="1:11" s="48" customFormat="1">
      <c r="A787" s="54"/>
      <c r="B787" s="57"/>
      <c r="C787" s="57"/>
      <c r="D787" s="57"/>
      <c r="E787" s="57"/>
      <c r="F787" s="57"/>
      <c r="G787" s="57"/>
      <c r="H787" s="57"/>
      <c r="I787" s="57"/>
      <c r="J787" s="57"/>
      <c r="K787" s="57"/>
    </row>
    <row r="788" spans="1:11" s="48" customFormat="1">
      <c r="A788" s="54"/>
      <c r="B788" s="57"/>
      <c r="C788" s="57"/>
      <c r="D788" s="57"/>
      <c r="E788" s="57"/>
      <c r="F788" s="57"/>
      <c r="G788" s="57"/>
      <c r="H788" s="57"/>
      <c r="I788" s="57"/>
      <c r="J788" s="57"/>
      <c r="K788" s="57"/>
    </row>
    <row r="789" spans="1:11" s="48" customFormat="1">
      <c r="A789" s="54"/>
      <c r="B789" s="57"/>
      <c r="C789" s="57"/>
      <c r="D789" s="57"/>
      <c r="E789" s="57"/>
      <c r="F789" s="57"/>
      <c r="G789" s="57"/>
      <c r="H789" s="57"/>
      <c r="I789" s="57"/>
      <c r="J789" s="57"/>
      <c r="K789" s="57"/>
    </row>
    <row r="790" spans="1:11" s="48" customFormat="1">
      <c r="A790" s="54"/>
      <c r="B790" s="57"/>
      <c r="C790" s="57"/>
      <c r="D790" s="57"/>
      <c r="E790" s="57"/>
      <c r="F790" s="57"/>
      <c r="G790" s="57"/>
      <c r="H790" s="57"/>
      <c r="I790" s="57"/>
      <c r="J790" s="57"/>
      <c r="K790" s="57"/>
    </row>
    <row r="791" spans="1:11" s="48" customFormat="1">
      <c r="A791" s="54"/>
      <c r="B791" s="57"/>
      <c r="C791" s="57"/>
      <c r="D791" s="57"/>
      <c r="E791" s="57"/>
      <c r="F791" s="57"/>
      <c r="G791" s="57"/>
      <c r="H791" s="57"/>
      <c r="I791" s="57"/>
      <c r="J791" s="57"/>
      <c r="K791" s="57"/>
    </row>
    <row r="792" spans="1:11" s="48" customFormat="1">
      <c r="A792" s="54"/>
      <c r="B792" s="57"/>
      <c r="C792" s="57"/>
      <c r="D792" s="57"/>
      <c r="E792" s="57"/>
      <c r="F792" s="57"/>
      <c r="G792" s="57"/>
      <c r="H792" s="57"/>
      <c r="I792" s="57"/>
      <c r="J792" s="57"/>
      <c r="K792" s="57"/>
    </row>
    <row r="793" spans="1:11" s="48" customFormat="1">
      <c r="A793" s="54"/>
      <c r="B793" s="57"/>
      <c r="C793" s="57"/>
      <c r="D793" s="57"/>
      <c r="E793" s="57"/>
      <c r="F793" s="57"/>
      <c r="G793" s="57"/>
      <c r="H793" s="57"/>
      <c r="I793" s="57"/>
      <c r="J793" s="57"/>
      <c r="K793" s="57"/>
    </row>
    <row r="794" spans="1:11" s="48" customFormat="1">
      <c r="A794" s="54"/>
      <c r="B794" s="57"/>
      <c r="C794" s="57"/>
      <c r="D794" s="57"/>
      <c r="E794" s="57"/>
      <c r="F794" s="57"/>
      <c r="G794" s="57"/>
      <c r="H794" s="57"/>
      <c r="I794" s="57"/>
      <c r="J794" s="57"/>
      <c r="K794" s="57"/>
    </row>
    <row r="795" spans="1:11" s="48" customFormat="1">
      <c r="A795" s="54"/>
      <c r="B795" s="57"/>
      <c r="C795" s="57"/>
      <c r="D795" s="57"/>
      <c r="E795" s="57"/>
      <c r="F795" s="57"/>
      <c r="G795" s="57"/>
      <c r="H795" s="57"/>
      <c r="I795" s="57"/>
      <c r="J795" s="57"/>
      <c r="K795" s="57"/>
    </row>
    <row r="796" spans="1:11" s="48" customFormat="1">
      <c r="A796" s="54"/>
      <c r="B796" s="57"/>
      <c r="C796" s="57"/>
      <c r="D796" s="57"/>
      <c r="E796" s="57"/>
      <c r="F796" s="57"/>
      <c r="G796" s="57"/>
      <c r="H796" s="57"/>
      <c r="I796" s="57"/>
      <c r="J796" s="57"/>
      <c r="K796" s="57"/>
    </row>
    <row r="797" spans="1:11" s="48" customFormat="1">
      <c r="A797" s="54"/>
      <c r="B797" s="57"/>
      <c r="C797" s="57"/>
      <c r="D797" s="57"/>
      <c r="E797" s="57"/>
      <c r="F797" s="57"/>
      <c r="G797" s="57"/>
      <c r="H797" s="57"/>
      <c r="I797" s="57"/>
      <c r="J797" s="57"/>
      <c r="K797" s="57"/>
    </row>
    <row r="798" spans="1:11" s="48" customFormat="1">
      <c r="A798" s="54"/>
      <c r="B798" s="57"/>
      <c r="C798" s="57"/>
      <c r="D798" s="57"/>
      <c r="E798" s="57"/>
      <c r="F798" s="57"/>
      <c r="G798" s="57"/>
      <c r="H798" s="57"/>
      <c r="I798" s="57"/>
      <c r="J798" s="57"/>
      <c r="K798" s="57"/>
    </row>
    <row r="799" spans="1:11" s="48" customFormat="1">
      <c r="A799" s="54"/>
      <c r="B799" s="57"/>
      <c r="C799" s="57"/>
      <c r="D799" s="57"/>
      <c r="E799" s="57"/>
      <c r="F799" s="57"/>
      <c r="G799" s="57"/>
      <c r="H799" s="57"/>
      <c r="I799" s="57"/>
      <c r="J799" s="57"/>
      <c r="K799" s="57"/>
    </row>
    <row r="800" spans="1:11" s="48" customFormat="1">
      <c r="A800" s="54"/>
      <c r="B800" s="57"/>
      <c r="C800" s="57"/>
      <c r="D800" s="57"/>
      <c r="E800" s="57"/>
      <c r="F800" s="57"/>
      <c r="G800" s="57"/>
      <c r="H800" s="57"/>
      <c r="I800" s="57"/>
      <c r="J800" s="57"/>
      <c r="K800" s="57"/>
    </row>
    <row r="801" spans="1:11" s="48" customFormat="1">
      <c r="A801" s="54"/>
      <c r="B801" s="57"/>
      <c r="C801" s="57"/>
      <c r="D801" s="57"/>
      <c r="E801" s="57"/>
      <c r="F801" s="57"/>
      <c r="G801" s="57"/>
      <c r="H801" s="57"/>
      <c r="I801" s="57"/>
      <c r="J801" s="57"/>
      <c r="K801" s="57"/>
    </row>
    <row r="802" spans="1:11" s="48" customFormat="1">
      <c r="A802" s="54"/>
      <c r="B802" s="57"/>
      <c r="C802" s="57"/>
      <c r="D802" s="57"/>
      <c r="E802" s="57"/>
      <c r="F802" s="57"/>
      <c r="G802" s="57"/>
      <c r="H802" s="57"/>
      <c r="I802" s="57"/>
      <c r="J802" s="57"/>
      <c r="K802" s="57"/>
    </row>
    <row r="803" spans="1:11" s="48" customFormat="1">
      <c r="A803" s="54"/>
      <c r="B803" s="57"/>
      <c r="C803" s="57"/>
      <c r="D803" s="57"/>
      <c r="E803" s="57"/>
      <c r="F803" s="57"/>
      <c r="G803" s="57"/>
      <c r="H803" s="57"/>
      <c r="I803" s="57"/>
      <c r="J803" s="57"/>
      <c r="K803" s="57"/>
    </row>
    <row r="804" spans="1:11" s="48" customFormat="1">
      <c r="A804" s="54"/>
      <c r="B804" s="57"/>
      <c r="C804" s="57"/>
      <c r="D804" s="57"/>
      <c r="E804" s="57"/>
      <c r="F804" s="57"/>
      <c r="G804" s="57"/>
      <c r="H804" s="57"/>
      <c r="I804" s="57"/>
      <c r="J804" s="57"/>
      <c r="K804" s="57"/>
    </row>
    <row r="805" spans="1:11" s="48" customFormat="1">
      <c r="A805" s="54"/>
      <c r="B805" s="57"/>
      <c r="C805" s="57"/>
      <c r="D805" s="57"/>
      <c r="E805" s="57"/>
      <c r="F805" s="57"/>
      <c r="G805" s="57"/>
      <c r="H805" s="57"/>
      <c r="I805" s="57"/>
      <c r="J805" s="57"/>
      <c r="K805" s="57"/>
    </row>
    <row r="806" spans="1:11" s="48" customFormat="1">
      <c r="A806" s="54"/>
      <c r="B806" s="57"/>
      <c r="C806" s="57"/>
      <c r="D806" s="57"/>
      <c r="E806" s="57"/>
      <c r="F806" s="57"/>
      <c r="G806" s="57"/>
      <c r="H806" s="57"/>
      <c r="I806" s="57"/>
      <c r="J806" s="57"/>
      <c r="K806" s="57"/>
    </row>
    <row r="807" spans="1:11" s="48" customFormat="1">
      <c r="A807" s="54"/>
      <c r="B807" s="57"/>
      <c r="C807" s="57"/>
      <c r="D807" s="57"/>
      <c r="E807" s="57"/>
      <c r="F807" s="57"/>
      <c r="G807" s="57"/>
      <c r="H807" s="57"/>
      <c r="I807" s="57"/>
      <c r="J807" s="57"/>
      <c r="K807" s="57"/>
    </row>
    <row r="808" spans="1:11" s="48" customFormat="1">
      <c r="A808" s="54"/>
      <c r="B808" s="57"/>
      <c r="C808" s="57"/>
      <c r="D808" s="57"/>
      <c r="E808" s="57"/>
      <c r="F808" s="57"/>
      <c r="G808" s="57"/>
      <c r="H808" s="57"/>
      <c r="I808" s="57"/>
      <c r="J808" s="57"/>
      <c r="K808" s="57"/>
    </row>
    <row r="809" spans="1:11" s="48" customFormat="1">
      <c r="A809" s="54"/>
      <c r="B809" s="57"/>
      <c r="C809" s="57"/>
      <c r="D809" s="57"/>
      <c r="E809" s="57"/>
      <c r="F809" s="57"/>
      <c r="G809" s="57"/>
      <c r="H809" s="57"/>
      <c r="I809" s="57"/>
      <c r="J809" s="57"/>
      <c r="K809" s="57"/>
    </row>
    <row r="810" spans="1:11" s="48" customFormat="1">
      <c r="A810" s="54"/>
      <c r="B810" s="57"/>
      <c r="C810" s="57"/>
      <c r="D810" s="57"/>
      <c r="E810" s="57"/>
      <c r="F810" s="57"/>
      <c r="G810" s="57"/>
      <c r="H810" s="57"/>
      <c r="I810" s="57"/>
      <c r="J810" s="57"/>
      <c r="K810" s="57"/>
    </row>
    <row r="811" spans="1:11" s="48" customFormat="1">
      <c r="A811" s="54"/>
      <c r="B811" s="57"/>
      <c r="C811" s="57"/>
      <c r="D811" s="57"/>
      <c r="E811" s="57"/>
      <c r="F811" s="57"/>
      <c r="G811" s="57"/>
      <c r="H811" s="57"/>
      <c r="I811" s="57"/>
      <c r="J811" s="57"/>
      <c r="K811" s="57"/>
    </row>
    <row r="812" spans="1:11" s="48" customFormat="1">
      <c r="A812" s="54"/>
      <c r="B812" s="57"/>
      <c r="C812" s="57"/>
      <c r="D812" s="57"/>
      <c r="E812" s="57"/>
      <c r="F812" s="57"/>
      <c r="G812" s="57"/>
      <c r="H812" s="57"/>
      <c r="I812" s="57"/>
      <c r="J812" s="57"/>
      <c r="K812" s="57"/>
    </row>
    <row r="813" spans="1:11" s="48" customFormat="1">
      <c r="A813" s="54"/>
      <c r="B813" s="57"/>
      <c r="C813" s="57"/>
      <c r="D813" s="57"/>
      <c r="E813" s="57"/>
      <c r="F813" s="57"/>
      <c r="G813" s="57"/>
      <c r="H813" s="57"/>
      <c r="I813" s="57"/>
      <c r="J813" s="57"/>
      <c r="K813" s="57"/>
    </row>
    <row r="814" spans="1:11" s="48" customFormat="1">
      <c r="A814" s="54"/>
      <c r="B814" s="57"/>
      <c r="C814" s="57"/>
      <c r="D814" s="57"/>
      <c r="E814" s="57"/>
      <c r="F814" s="57"/>
      <c r="G814" s="57"/>
      <c r="H814" s="57"/>
      <c r="I814" s="57"/>
      <c r="J814" s="57"/>
      <c r="K814" s="57"/>
    </row>
    <row r="815" spans="1:11" s="48" customFormat="1">
      <c r="A815" s="54"/>
      <c r="B815" s="57"/>
      <c r="C815" s="57"/>
      <c r="D815" s="57"/>
      <c r="E815" s="57"/>
      <c r="F815" s="57"/>
      <c r="G815" s="57"/>
      <c r="H815" s="57"/>
      <c r="I815" s="57"/>
      <c r="J815" s="57"/>
      <c r="K815" s="57"/>
    </row>
    <row r="816" spans="1:11" s="48" customFormat="1">
      <c r="A816" s="54"/>
      <c r="B816" s="57"/>
      <c r="C816" s="57"/>
      <c r="D816" s="57"/>
      <c r="E816" s="57"/>
      <c r="F816" s="57"/>
      <c r="G816" s="57"/>
      <c r="H816" s="57"/>
      <c r="I816" s="57"/>
      <c r="J816" s="57"/>
      <c r="K816" s="57"/>
    </row>
    <row r="817" spans="1:11" s="48" customFormat="1">
      <c r="A817" s="54"/>
      <c r="B817" s="57"/>
      <c r="C817" s="57"/>
      <c r="D817" s="57"/>
      <c r="E817" s="57"/>
      <c r="F817" s="57"/>
      <c r="G817" s="57"/>
      <c r="H817" s="57"/>
      <c r="I817" s="57"/>
      <c r="J817" s="57"/>
      <c r="K817" s="57"/>
    </row>
    <row r="818" spans="1:11" s="48" customFormat="1">
      <c r="A818" s="54"/>
      <c r="B818" s="57"/>
      <c r="C818" s="57"/>
      <c r="D818" s="57"/>
      <c r="E818" s="57"/>
      <c r="F818" s="57"/>
      <c r="G818" s="57"/>
      <c r="H818" s="57"/>
      <c r="I818" s="57"/>
      <c r="J818" s="57"/>
      <c r="K818" s="57"/>
    </row>
    <row r="819" spans="1:11" s="48" customFormat="1">
      <c r="A819" s="54"/>
      <c r="B819" s="57"/>
      <c r="C819" s="57"/>
      <c r="D819" s="57"/>
      <c r="E819" s="57"/>
      <c r="F819" s="57"/>
      <c r="G819" s="57"/>
      <c r="H819" s="57"/>
      <c r="I819" s="57"/>
      <c r="J819" s="57"/>
      <c r="K819" s="57"/>
    </row>
    <row r="820" spans="1:11" s="48" customFormat="1">
      <c r="A820" s="54"/>
      <c r="B820" s="57"/>
      <c r="C820" s="57"/>
      <c r="D820" s="57"/>
      <c r="E820" s="57"/>
      <c r="F820" s="57"/>
      <c r="G820" s="57"/>
      <c r="H820" s="57"/>
      <c r="I820" s="57"/>
      <c r="J820" s="57"/>
      <c r="K820" s="57"/>
    </row>
    <row r="821" spans="1:11" s="48" customFormat="1">
      <c r="A821" s="54"/>
      <c r="B821" s="57"/>
      <c r="C821" s="57"/>
      <c r="D821" s="57"/>
      <c r="E821" s="57"/>
      <c r="F821" s="57"/>
      <c r="G821" s="57"/>
      <c r="H821" s="57"/>
      <c r="I821" s="57"/>
      <c r="J821" s="57"/>
      <c r="K821" s="57"/>
    </row>
    <row r="822" spans="1:11" s="48" customFormat="1">
      <c r="A822" s="54"/>
      <c r="B822" s="57"/>
      <c r="C822" s="57"/>
      <c r="D822" s="57"/>
      <c r="E822" s="57"/>
      <c r="F822" s="57"/>
      <c r="G822" s="57"/>
      <c r="H822" s="57"/>
      <c r="I822" s="57"/>
      <c r="J822" s="57"/>
      <c r="K822" s="57"/>
    </row>
    <row r="823" spans="1:11" s="48" customFormat="1">
      <c r="A823" s="54"/>
      <c r="B823" s="57"/>
      <c r="C823" s="57"/>
      <c r="D823" s="57"/>
      <c r="E823" s="57"/>
      <c r="F823" s="57"/>
      <c r="G823" s="57"/>
      <c r="H823" s="57"/>
      <c r="I823" s="57"/>
      <c r="J823" s="57"/>
      <c r="K823" s="57"/>
    </row>
    <row r="824" spans="1:11" s="48" customFormat="1">
      <c r="A824" s="54"/>
      <c r="B824" s="57"/>
      <c r="C824" s="57"/>
      <c r="D824" s="57"/>
      <c r="E824" s="57"/>
      <c r="F824" s="57"/>
      <c r="G824" s="57"/>
      <c r="H824" s="57"/>
      <c r="I824" s="57"/>
      <c r="J824" s="57"/>
      <c r="K824" s="57"/>
    </row>
    <row r="825" spans="1:11" s="48" customFormat="1">
      <c r="A825" s="54"/>
      <c r="B825" s="57"/>
      <c r="C825" s="57"/>
      <c r="D825" s="57"/>
      <c r="E825" s="57"/>
      <c r="F825" s="57"/>
      <c r="G825" s="57"/>
      <c r="H825" s="57"/>
      <c r="I825" s="57"/>
      <c r="J825" s="57"/>
      <c r="K825" s="57"/>
    </row>
    <row r="826" spans="1:11" s="48" customFormat="1">
      <c r="A826" s="54"/>
      <c r="B826" s="57"/>
      <c r="C826" s="57"/>
      <c r="D826" s="57"/>
      <c r="E826" s="57"/>
      <c r="F826" s="57"/>
      <c r="G826" s="57"/>
      <c r="H826" s="57"/>
      <c r="I826" s="57"/>
      <c r="J826" s="57"/>
      <c r="K826" s="57"/>
    </row>
    <row r="827" spans="1:11" s="48" customFormat="1">
      <c r="A827" s="54"/>
      <c r="B827" s="57"/>
      <c r="C827" s="57"/>
      <c r="D827" s="57"/>
      <c r="E827" s="57"/>
      <c r="F827" s="57"/>
      <c r="G827" s="57"/>
      <c r="H827" s="57"/>
      <c r="I827" s="57"/>
      <c r="J827" s="57"/>
      <c r="K827" s="57"/>
    </row>
    <row r="828" spans="1:11" s="48" customFormat="1">
      <c r="A828" s="54"/>
      <c r="B828" s="57"/>
      <c r="C828" s="57"/>
      <c r="D828" s="57"/>
      <c r="E828" s="57"/>
      <c r="F828" s="57"/>
      <c r="G828" s="57"/>
      <c r="H828" s="57"/>
      <c r="I828" s="57"/>
      <c r="J828" s="57"/>
      <c r="K828" s="57"/>
    </row>
    <row r="829" spans="1:11" s="48" customFormat="1">
      <c r="A829" s="54"/>
      <c r="B829" s="57"/>
      <c r="C829" s="57"/>
      <c r="D829" s="57"/>
      <c r="E829" s="57"/>
      <c r="F829" s="57"/>
      <c r="G829" s="57"/>
      <c r="H829" s="57"/>
      <c r="I829" s="57"/>
      <c r="J829" s="57"/>
      <c r="K829" s="57"/>
    </row>
    <row r="830" spans="1:11" s="48" customFormat="1">
      <c r="A830" s="54"/>
      <c r="B830" s="57"/>
      <c r="C830" s="57"/>
      <c r="D830" s="57"/>
      <c r="E830" s="57"/>
      <c r="F830" s="57"/>
      <c r="G830" s="57"/>
      <c r="H830" s="57"/>
      <c r="I830" s="57"/>
      <c r="J830" s="57"/>
      <c r="K830" s="57"/>
    </row>
    <row r="831" spans="1:11" s="48" customFormat="1">
      <c r="A831" s="54"/>
      <c r="B831" s="57"/>
      <c r="C831" s="57"/>
      <c r="D831" s="57"/>
      <c r="E831" s="57"/>
      <c r="F831" s="57"/>
      <c r="G831" s="57"/>
      <c r="H831" s="57"/>
      <c r="I831" s="57"/>
      <c r="J831" s="57"/>
      <c r="K831" s="57"/>
    </row>
    <row r="832" spans="1:11" s="48" customFormat="1">
      <c r="A832" s="54"/>
      <c r="B832" s="57"/>
      <c r="C832" s="57"/>
      <c r="D832" s="57"/>
      <c r="E832" s="57"/>
      <c r="F832" s="57"/>
      <c r="G832" s="57"/>
      <c r="H832" s="57"/>
      <c r="I832" s="57"/>
      <c r="J832" s="57"/>
      <c r="K832" s="57"/>
    </row>
    <row r="833" spans="1:11" s="48" customFormat="1">
      <c r="A833" s="54"/>
      <c r="B833" s="57"/>
      <c r="C833" s="57"/>
      <c r="D833" s="57"/>
      <c r="E833" s="57"/>
      <c r="F833" s="57"/>
      <c r="G833" s="57"/>
      <c r="H833" s="57"/>
      <c r="I833" s="57"/>
      <c r="J833" s="57"/>
      <c r="K833" s="57"/>
    </row>
    <row r="834" spans="1:11" s="48" customFormat="1">
      <c r="A834" s="54"/>
      <c r="B834" s="57"/>
      <c r="C834" s="57"/>
      <c r="D834" s="57"/>
      <c r="E834" s="57"/>
      <c r="F834" s="57"/>
      <c r="G834" s="57"/>
      <c r="H834" s="57"/>
      <c r="I834" s="57"/>
      <c r="J834" s="57"/>
      <c r="K834" s="57"/>
    </row>
    <row r="835" spans="1:11" s="48" customFormat="1">
      <c r="A835" s="54"/>
      <c r="B835" s="57"/>
      <c r="C835" s="57"/>
      <c r="D835" s="57"/>
      <c r="E835" s="57"/>
      <c r="F835" s="57"/>
      <c r="G835" s="57"/>
      <c r="H835" s="57"/>
      <c r="I835" s="57"/>
      <c r="J835" s="57"/>
      <c r="K835" s="57"/>
    </row>
    <row r="836" spans="1:11" s="48" customFormat="1">
      <c r="A836" s="54"/>
      <c r="B836" s="57"/>
      <c r="C836" s="57"/>
      <c r="D836" s="57"/>
      <c r="E836" s="57"/>
      <c r="F836" s="57"/>
      <c r="G836" s="57"/>
      <c r="H836" s="57"/>
      <c r="I836" s="57"/>
      <c r="J836" s="57"/>
      <c r="K836" s="57"/>
    </row>
    <row r="837" spans="1:11" s="48" customFormat="1">
      <c r="A837" s="54"/>
      <c r="B837" s="57"/>
      <c r="C837" s="57"/>
      <c r="D837" s="57"/>
      <c r="E837" s="57"/>
      <c r="F837" s="57"/>
      <c r="G837" s="57"/>
      <c r="H837" s="57"/>
      <c r="I837" s="57"/>
      <c r="J837" s="57"/>
      <c r="K837" s="57"/>
    </row>
    <row r="838" spans="1:11" s="48" customFormat="1">
      <c r="A838" s="54"/>
      <c r="B838" s="57"/>
      <c r="C838" s="57"/>
      <c r="D838" s="57"/>
      <c r="E838" s="57"/>
      <c r="F838" s="57"/>
      <c r="G838" s="57"/>
      <c r="H838" s="57"/>
      <c r="I838" s="57"/>
      <c r="J838" s="57"/>
      <c r="K838" s="57"/>
    </row>
    <row r="839" spans="1:11" s="48" customFormat="1">
      <c r="A839" s="54"/>
      <c r="B839" s="57"/>
      <c r="C839" s="57"/>
      <c r="D839" s="57"/>
      <c r="E839" s="57"/>
      <c r="F839" s="57"/>
      <c r="G839" s="57"/>
      <c r="H839" s="57"/>
      <c r="I839" s="57"/>
      <c r="J839" s="57"/>
      <c r="K839" s="57"/>
    </row>
    <row r="840" spans="1:11" s="48" customFormat="1">
      <c r="A840" s="54"/>
      <c r="B840" s="57"/>
      <c r="C840" s="57"/>
      <c r="D840" s="57"/>
      <c r="E840" s="57"/>
      <c r="F840" s="57"/>
      <c r="G840" s="57"/>
      <c r="H840" s="57"/>
      <c r="I840" s="57"/>
      <c r="J840" s="57"/>
      <c r="K840" s="57"/>
    </row>
    <row r="841" spans="1:11" s="48" customFormat="1">
      <c r="A841" s="54"/>
      <c r="B841" s="57"/>
      <c r="C841" s="57"/>
      <c r="D841" s="57"/>
      <c r="E841" s="57"/>
      <c r="F841" s="57"/>
      <c r="G841" s="57"/>
      <c r="H841" s="57"/>
      <c r="I841" s="57"/>
      <c r="J841" s="57"/>
      <c r="K841" s="57"/>
    </row>
    <row r="842" spans="1:11" s="48" customFormat="1">
      <c r="A842" s="54"/>
      <c r="B842" s="57"/>
      <c r="C842" s="57"/>
      <c r="D842" s="57"/>
      <c r="E842" s="57"/>
      <c r="F842" s="57"/>
      <c r="G842" s="57"/>
      <c r="H842" s="57"/>
      <c r="I842" s="57"/>
      <c r="J842" s="57"/>
      <c r="K842" s="57"/>
    </row>
    <row r="843" spans="1:11" s="48" customFormat="1">
      <c r="A843" s="54"/>
      <c r="B843" s="57"/>
      <c r="C843" s="57"/>
      <c r="D843" s="57"/>
      <c r="E843" s="57"/>
      <c r="F843" s="57"/>
      <c r="G843" s="57"/>
      <c r="H843" s="57"/>
      <c r="I843" s="57"/>
      <c r="J843" s="57"/>
      <c r="K843" s="57"/>
    </row>
    <row r="844" spans="1:11" s="48" customFormat="1">
      <c r="A844" s="54"/>
      <c r="B844" s="57"/>
      <c r="C844" s="57"/>
      <c r="D844" s="57"/>
      <c r="E844" s="57"/>
      <c r="F844" s="57"/>
      <c r="G844" s="57"/>
      <c r="H844" s="57"/>
      <c r="I844" s="57"/>
      <c r="J844" s="57"/>
      <c r="K844" s="57"/>
    </row>
    <row r="845" spans="1:11" s="48" customFormat="1">
      <c r="A845" s="54"/>
      <c r="B845" s="57"/>
      <c r="C845" s="57"/>
      <c r="D845" s="57"/>
      <c r="E845" s="57"/>
      <c r="F845" s="57"/>
      <c r="G845" s="57"/>
      <c r="H845" s="57"/>
      <c r="I845" s="57"/>
      <c r="J845" s="57"/>
      <c r="K845" s="57"/>
    </row>
    <row r="846" spans="1:11" s="48" customFormat="1">
      <c r="A846" s="54"/>
      <c r="B846" s="57"/>
      <c r="C846" s="57"/>
      <c r="D846" s="57"/>
      <c r="E846" s="57"/>
      <c r="F846" s="57"/>
      <c r="G846" s="57"/>
      <c r="H846" s="57"/>
      <c r="I846" s="57"/>
      <c r="J846" s="57"/>
      <c r="K846" s="57"/>
    </row>
    <row r="847" spans="1:11" s="48" customFormat="1">
      <c r="A847" s="54"/>
      <c r="B847" s="57"/>
      <c r="C847" s="57"/>
      <c r="D847" s="57"/>
      <c r="E847" s="57"/>
      <c r="F847" s="57"/>
      <c r="G847" s="57"/>
      <c r="H847" s="57"/>
      <c r="I847" s="57"/>
      <c r="J847" s="57"/>
      <c r="K847" s="57"/>
    </row>
    <row r="848" spans="1:11" s="48" customFormat="1">
      <c r="A848" s="54"/>
      <c r="B848" s="57"/>
      <c r="C848" s="57"/>
      <c r="D848" s="57"/>
      <c r="E848" s="57"/>
      <c r="F848" s="57"/>
      <c r="G848" s="57"/>
      <c r="H848" s="57"/>
      <c r="I848" s="57"/>
      <c r="J848" s="57"/>
      <c r="K848" s="57"/>
    </row>
    <row r="849" spans="1:11" s="48" customFormat="1">
      <c r="A849" s="54"/>
      <c r="B849" s="57"/>
      <c r="C849" s="57"/>
      <c r="D849" s="57"/>
      <c r="E849" s="57"/>
      <c r="F849" s="57"/>
      <c r="G849" s="57"/>
      <c r="H849" s="57"/>
      <c r="I849" s="57"/>
      <c r="J849" s="57"/>
      <c r="K849" s="57"/>
    </row>
    <row r="850" spans="1:11" s="48" customFormat="1">
      <c r="A850" s="54"/>
      <c r="B850" s="57"/>
      <c r="C850" s="57"/>
      <c r="D850" s="57"/>
      <c r="E850" s="57"/>
      <c r="F850" s="57"/>
      <c r="G850" s="57"/>
      <c r="H850" s="57"/>
      <c r="I850" s="57"/>
      <c r="J850" s="57"/>
      <c r="K850" s="57"/>
    </row>
    <row r="851" spans="1:11" s="48" customFormat="1">
      <c r="A851" s="54"/>
      <c r="B851" s="57"/>
      <c r="C851" s="57"/>
      <c r="D851" s="57"/>
      <c r="E851" s="57"/>
      <c r="F851" s="57"/>
      <c r="G851" s="57"/>
      <c r="H851" s="57"/>
      <c r="I851" s="57"/>
      <c r="J851" s="57"/>
      <c r="K851" s="57"/>
    </row>
    <row r="852" spans="1:11" s="48" customFormat="1">
      <c r="A852" s="54"/>
      <c r="B852" s="57"/>
      <c r="C852" s="57"/>
      <c r="D852" s="57"/>
      <c r="E852" s="57"/>
      <c r="F852" s="57"/>
      <c r="G852" s="57"/>
      <c r="H852" s="57"/>
      <c r="I852" s="57"/>
      <c r="J852" s="57"/>
      <c r="K852" s="57"/>
    </row>
    <row r="853" spans="1:11" s="48" customFormat="1">
      <c r="A853" s="54"/>
      <c r="B853" s="57"/>
      <c r="C853" s="57"/>
      <c r="D853" s="57"/>
      <c r="E853" s="57"/>
      <c r="F853" s="57"/>
      <c r="G853" s="57"/>
      <c r="H853" s="57"/>
      <c r="I853" s="57"/>
      <c r="J853" s="57"/>
      <c r="K853" s="57"/>
    </row>
    <row r="854" spans="1:11" s="48" customFormat="1">
      <c r="A854" s="54"/>
      <c r="B854" s="57"/>
      <c r="C854" s="57"/>
      <c r="D854" s="57"/>
      <c r="E854" s="57"/>
      <c r="F854" s="57"/>
      <c r="G854" s="57"/>
      <c r="H854" s="57"/>
      <c r="I854" s="57"/>
      <c r="J854" s="57"/>
      <c r="K854" s="57"/>
    </row>
    <row r="855" spans="1:11" s="48" customFormat="1">
      <c r="A855" s="54"/>
      <c r="B855" s="57"/>
      <c r="C855" s="57"/>
      <c r="D855" s="57"/>
      <c r="E855" s="57"/>
      <c r="F855" s="57"/>
      <c r="G855" s="57"/>
      <c r="H855" s="57"/>
      <c r="I855" s="57"/>
      <c r="J855" s="57"/>
      <c r="K855" s="57"/>
    </row>
    <row r="856" spans="1:11" s="48" customFormat="1">
      <c r="A856" s="54"/>
      <c r="B856" s="57"/>
      <c r="C856" s="57"/>
      <c r="D856" s="57"/>
      <c r="E856" s="57"/>
      <c r="F856" s="57"/>
      <c r="G856" s="57"/>
      <c r="H856" s="57"/>
      <c r="I856" s="57"/>
      <c r="J856" s="57"/>
      <c r="K856" s="57"/>
    </row>
    <row r="857" spans="1:11" s="48" customFormat="1">
      <c r="A857" s="54"/>
      <c r="B857" s="57"/>
      <c r="C857" s="57"/>
      <c r="D857" s="57"/>
      <c r="E857" s="57"/>
      <c r="F857" s="57"/>
      <c r="G857" s="57"/>
      <c r="H857" s="57"/>
      <c r="I857" s="57"/>
      <c r="J857" s="57"/>
      <c r="K857" s="57"/>
    </row>
    <row r="858" spans="1:11" s="48" customFormat="1">
      <c r="A858" s="54"/>
      <c r="B858" s="57"/>
      <c r="C858" s="57"/>
      <c r="D858" s="57"/>
      <c r="E858" s="57"/>
      <c r="F858" s="57"/>
      <c r="G858" s="57"/>
      <c r="H858" s="57"/>
      <c r="I858" s="57"/>
      <c r="J858" s="57"/>
      <c r="K858" s="57"/>
    </row>
    <row r="859" spans="1:11" s="48" customFormat="1">
      <c r="A859" s="54"/>
      <c r="B859" s="57"/>
      <c r="C859" s="57"/>
      <c r="D859" s="57"/>
      <c r="E859" s="57"/>
      <c r="F859" s="57"/>
      <c r="G859" s="57"/>
      <c r="H859" s="57"/>
      <c r="I859" s="57"/>
      <c r="J859" s="57"/>
      <c r="K859" s="57"/>
    </row>
    <row r="860" spans="1:11" s="48" customFormat="1">
      <c r="A860" s="54"/>
      <c r="B860" s="57"/>
      <c r="C860" s="57"/>
      <c r="D860" s="57"/>
      <c r="E860" s="57"/>
      <c r="F860" s="57"/>
      <c r="G860" s="57"/>
      <c r="H860" s="57"/>
      <c r="I860" s="57"/>
      <c r="J860" s="57"/>
      <c r="K860" s="57"/>
    </row>
    <row r="861" spans="1:11" s="48" customFormat="1">
      <c r="A861" s="54"/>
      <c r="B861" s="57"/>
      <c r="C861" s="57"/>
      <c r="D861" s="57"/>
      <c r="E861" s="57"/>
      <c r="F861" s="57"/>
      <c r="G861" s="57"/>
      <c r="H861" s="57"/>
      <c r="I861" s="57"/>
      <c r="J861" s="57"/>
      <c r="K861" s="57"/>
    </row>
    <row r="862" spans="1:11">
      <c r="J862" s="57"/>
    </row>
  </sheetData>
  <autoFilter ref="A1:K862"/>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3"/>
  <sheetViews>
    <sheetView zoomScale="80" zoomScaleNormal="80" workbookViewId="0">
      <selection activeCell="D25" sqref="D25"/>
    </sheetView>
  </sheetViews>
  <sheetFormatPr defaultColWidth="9.140625" defaultRowHeight="12.75"/>
  <cols>
    <col min="1" max="2" width="10.28515625" style="10" customWidth="1"/>
    <col min="3" max="4" width="10.5703125" style="10" customWidth="1"/>
    <col min="5" max="6" width="5.85546875" style="10" customWidth="1"/>
    <col min="7" max="8" width="31.28515625" style="10" customWidth="1"/>
    <col min="9" max="10" width="20.7109375" style="10" customWidth="1"/>
    <col min="11" max="16384" width="9.140625" style="10"/>
  </cols>
  <sheetData>
    <row r="1" spans="1:10" s="4" customFormat="1" ht="47.25">
      <c r="A1" s="1" t="s">
        <v>311</v>
      </c>
      <c r="B1" s="1" t="s">
        <v>312</v>
      </c>
      <c r="C1" s="2" t="s">
        <v>314</v>
      </c>
      <c r="D1" s="3" t="s">
        <v>315</v>
      </c>
      <c r="E1" s="2" t="s">
        <v>316</v>
      </c>
      <c r="F1" s="3" t="s">
        <v>317</v>
      </c>
      <c r="G1" s="2" t="s">
        <v>318</v>
      </c>
      <c r="H1" s="3" t="s">
        <v>319</v>
      </c>
      <c r="I1" s="2" t="s">
        <v>320</v>
      </c>
      <c r="J1" s="3" t="s">
        <v>321</v>
      </c>
    </row>
    <row r="2" spans="1:10">
      <c r="A2" s="5" t="s">
        <v>157</v>
      </c>
      <c r="B2" s="5" t="s">
        <v>157</v>
      </c>
      <c r="C2" s="7" t="s">
        <v>248</v>
      </c>
      <c r="D2" s="7" t="s">
        <v>248</v>
      </c>
      <c r="E2" s="8" t="s">
        <v>322</v>
      </c>
      <c r="F2" s="8" t="s">
        <v>322</v>
      </c>
      <c r="G2" s="6" t="s">
        <v>323</v>
      </c>
      <c r="H2" s="6" t="s">
        <v>323</v>
      </c>
      <c r="I2" s="9" t="s">
        <v>324</v>
      </c>
      <c r="J2" s="9" t="s">
        <v>324</v>
      </c>
    </row>
    <row r="3" spans="1:10">
      <c r="A3" s="5" t="s">
        <v>180</v>
      </c>
      <c r="B3" s="5" t="s">
        <v>180</v>
      </c>
      <c r="C3" s="7" t="s">
        <v>271</v>
      </c>
      <c r="D3" s="7" t="s">
        <v>271</v>
      </c>
      <c r="E3" s="11" t="s">
        <v>325</v>
      </c>
      <c r="F3" s="8" t="s">
        <v>325</v>
      </c>
      <c r="G3" s="6" t="s">
        <v>323</v>
      </c>
      <c r="H3" s="6" t="s">
        <v>323</v>
      </c>
      <c r="I3" s="9" t="s">
        <v>326</v>
      </c>
      <c r="J3" s="9" t="s">
        <v>326</v>
      </c>
    </row>
    <row r="4" spans="1:10" ht="25.5">
      <c r="A4" s="5" t="s">
        <v>158</v>
      </c>
      <c r="B4" s="5" t="s">
        <v>158</v>
      </c>
      <c r="C4" s="7" t="s">
        <v>249</v>
      </c>
      <c r="D4" s="7" t="s">
        <v>249</v>
      </c>
      <c r="E4" s="8" t="s">
        <v>327</v>
      </c>
      <c r="F4" s="8" t="s">
        <v>327</v>
      </c>
      <c r="G4" s="6" t="s">
        <v>328</v>
      </c>
      <c r="H4" s="6" t="s">
        <v>328</v>
      </c>
      <c r="I4" s="9" t="s">
        <v>324</v>
      </c>
      <c r="J4" s="9" t="s">
        <v>324</v>
      </c>
    </row>
    <row r="5" spans="1:10" ht="25.5">
      <c r="A5" s="5" t="s">
        <v>181</v>
      </c>
      <c r="B5" s="5" t="s">
        <v>181</v>
      </c>
      <c r="C5" s="7" t="s">
        <v>272</v>
      </c>
      <c r="D5" s="7" t="s">
        <v>272</v>
      </c>
      <c r="E5" s="11" t="s">
        <v>329</v>
      </c>
      <c r="F5" s="8" t="s">
        <v>329</v>
      </c>
      <c r="G5" s="6" t="s">
        <v>328</v>
      </c>
      <c r="H5" s="6" t="s">
        <v>328</v>
      </c>
      <c r="I5" s="9" t="s">
        <v>326</v>
      </c>
      <c r="J5" s="9" t="s">
        <v>326</v>
      </c>
    </row>
    <row r="6" spans="1:10">
      <c r="A6" s="5" t="s">
        <v>159</v>
      </c>
      <c r="B6" s="5" t="s">
        <v>159</v>
      </c>
      <c r="C6" s="7" t="s">
        <v>250</v>
      </c>
      <c r="D6" s="7" t="s">
        <v>250</v>
      </c>
      <c r="E6" s="8" t="s">
        <v>331</v>
      </c>
      <c r="F6" s="8" t="s">
        <v>331</v>
      </c>
      <c r="G6" s="6" t="s">
        <v>332</v>
      </c>
      <c r="H6" s="6" t="s">
        <v>332</v>
      </c>
      <c r="I6" s="9" t="s">
        <v>324</v>
      </c>
      <c r="J6" s="9" t="s">
        <v>324</v>
      </c>
    </row>
    <row r="7" spans="1:10">
      <c r="A7" s="5" t="s">
        <v>182</v>
      </c>
      <c r="B7" s="5" t="s">
        <v>182</v>
      </c>
      <c r="C7" s="7" t="s">
        <v>273</v>
      </c>
      <c r="D7" s="7" t="s">
        <v>273</v>
      </c>
      <c r="E7" s="11" t="s">
        <v>333</v>
      </c>
      <c r="F7" s="8" t="s">
        <v>333</v>
      </c>
      <c r="G7" s="6" t="s">
        <v>332</v>
      </c>
      <c r="H7" s="6" t="s">
        <v>332</v>
      </c>
      <c r="I7" s="9" t="s">
        <v>326</v>
      </c>
      <c r="J7" s="9" t="s">
        <v>326</v>
      </c>
    </row>
    <row r="8" spans="1:10">
      <c r="A8" s="5" t="s">
        <v>160</v>
      </c>
      <c r="B8" s="5" t="s">
        <v>160</v>
      </c>
      <c r="C8" s="7" t="s">
        <v>251</v>
      </c>
      <c r="D8" s="7" t="s">
        <v>251</v>
      </c>
      <c r="E8" s="8" t="s">
        <v>335</v>
      </c>
      <c r="F8" s="8" t="s">
        <v>335</v>
      </c>
      <c r="G8" s="6" t="s">
        <v>336</v>
      </c>
      <c r="H8" s="6" t="s">
        <v>336</v>
      </c>
      <c r="I8" s="9" t="s">
        <v>324</v>
      </c>
      <c r="J8" s="9" t="s">
        <v>324</v>
      </c>
    </row>
    <row r="9" spans="1:10">
      <c r="A9" s="5" t="s">
        <v>183</v>
      </c>
      <c r="B9" s="5" t="s">
        <v>183</v>
      </c>
      <c r="C9" s="7" t="s">
        <v>274</v>
      </c>
      <c r="D9" s="7" t="s">
        <v>274</v>
      </c>
      <c r="E9" s="11" t="s">
        <v>337</v>
      </c>
      <c r="F9" s="8" t="s">
        <v>337</v>
      </c>
      <c r="G9" s="6" t="s">
        <v>336</v>
      </c>
      <c r="H9" s="6" t="s">
        <v>336</v>
      </c>
      <c r="I9" s="9" t="s">
        <v>326</v>
      </c>
      <c r="J9" s="9" t="s">
        <v>326</v>
      </c>
    </row>
    <row r="10" spans="1:10" ht="25.5">
      <c r="A10" s="5" t="s">
        <v>161</v>
      </c>
      <c r="B10" s="5" t="s">
        <v>161</v>
      </c>
      <c r="C10" s="7" t="s">
        <v>252</v>
      </c>
      <c r="D10" s="7" t="s">
        <v>252</v>
      </c>
      <c r="E10" s="8" t="s">
        <v>338</v>
      </c>
      <c r="F10" s="8" t="s">
        <v>338</v>
      </c>
      <c r="G10" s="6" t="s">
        <v>339</v>
      </c>
      <c r="H10" s="6" t="s">
        <v>339</v>
      </c>
      <c r="I10" s="9" t="s">
        <v>324</v>
      </c>
      <c r="J10" s="9" t="s">
        <v>324</v>
      </c>
    </row>
    <row r="11" spans="1:10" ht="25.5">
      <c r="A11" s="5" t="s">
        <v>184</v>
      </c>
      <c r="B11" s="5" t="s">
        <v>184</v>
      </c>
      <c r="C11" s="7" t="s">
        <v>275</v>
      </c>
      <c r="D11" s="7" t="s">
        <v>275</v>
      </c>
      <c r="E11" s="11" t="s">
        <v>340</v>
      </c>
      <c r="F11" s="8" t="s">
        <v>340</v>
      </c>
      <c r="G11" s="6" t="s">
        <v>339</v>
      </c>
      <c r="H11" s="6" t="s">
        <v>339</v>
      </c>
      <c r="I11" s="9" t="s">
        <v>326</v>
      </c>
      <c r="J11" s="9" t="s">
        <v>326</v>
      </c>
    </row>
    <row r="12" spans="1:10">
      <c r="A12" s="5" t="s">
        <v>162</v>
      </c>
      <c r="B12" s="5" t="s">
        <v>162</v>
      </c>
      <c r="C12" s="7" t="s">
        <v>253</v>
      </c>
      <c r="D12" s="7" t="s">
        <v>253</v>
      </c>
      <c r="E12" s="8" t="s">
        <v>341</v>
      </c>
      <c r="F12" s="8" t="s">
        <v>341</v>
      </c>
      <c r="G12" s="6" t="s">
        <v>342</v>
      </c>
      <c r="H12" s="6" t="s">
        <v>342</v>
      </c>
      <c r="I12" s="9" t="s">
        <v>324</v>
      </c>
      <c r="J12" s="9" t="s">
        <v>324</v>
      </c>
    </row>
    <row r="13" spans="1:10">
      <c r="A13" s="5" t="s">
        <v>185</v>
      </c>
      <c r="B13" s="5" t="s">
        <v>185</v>
      </c>
      <c r="C13" s="7" t="s">
        <v>276</v>
      </c>
      <c r="D13" s="7" t="s">
        <v>276</v>
      </c>
      <c r="E13" s="11" t="s">
        <v>343</v>
      </c>
      <c r="F13" s="8" t="s">
        <v>343</v>
      </c>
      <c r="G13" s="6" t="s">
        <v>342</v>
      </c>
      <c r="H13" s="6" t="s">
        <v>342</v>
      </c>
      <c r="I13" s="9" t="s">
        <v>326</v>
      </c>
      <c r="J13" s="9" t="s">
        <v>326</v>
      </c>
    </row>
    <row r="14" spans="1:10">
      <c r="A14" s="5" t="s">
        <v>151</v>
      </c>
      <c r="B14" s="5" t="s">
        <v>151</v>
      </c>
      <c r="C14" s="7" t="s">
        <v>242</v>
      </c>
      <c r="D14" s="7" t="s">
        <v>242</v>
      </c>
      <c r="E14" s="8" t="s">
        <v>344</v>
      </c>
      <c r="F14" s="8" t="s">
        <v>344</v>
      </c>
      <c r="G14" s="6" t="s">
        <v>345</v>
      </c>
      <c r="H14" s="6" t="s">
        <v>345</v>
      </c>
      <c r="I14" s="9" t="s">
        <v>324</v>
      </c>
      <c r="J14" s="9" t="s">
        <v>324</v>
      </c>
    </row>
    <row r="15" spans="1:10">
      <c r="A15" s="5" t="s">
        <v>186</v>
      </c>
      <c r="B15" s="5" t="s">
        <v>186</v>
      </c>
      <c r="C15" s="7" t="s">
        <v>277</v>
      </c>
      <c r="D15" s="7" t="s">
        <v>277</v>
      </c>
      <c r="E15" s="11" t="s">
        <v>346</v>
      </c>
      <c r="F15" s="8" t="s">
        <v>346</v>
      </c>
      <c r="G15" s="6" t="s">
        <v>345</v>
      </c>
      <c r="H15" s="6" t="s">
        <v>345</v>
      </c>
      <c r="I15" s="9" t="s">
        <v>326</v>
      </c>
      <c r="J15" s="9" t="s">
        <v>326</v>
      </c>
    </row>
    <row r="16" spans="1:10">
      <c r="A16" s="5" t="s">
        <v>163</v>
      </c>
      <c r="B16" s="5" t="s">
        <v>163</v>
      </c>
      <c r="C16" s="7" t="s">
        <v>254</v>
      </c>
      <c r="D16" s="7" t="s">
        <v>254</v>
      </c>
      <c r="E16" s="8" t="s">
        <v>348</v>
      </c>
      <c r="F16" s="8" t="s">
        <v>348</v>
      </c>
      <c r="G16" s="6" t="s">
        <v>349</v>
      </c>
      <c r="H16" s="6" t="s">
        <v>349</v>
      </c>
      <c r="I16" s="9" t="s">
        <v>324</v>
      </c>
      <c r="J16" s="9" t="s">
        <v>324</v>
      </c>
    </row>
    <row r="17" spans="1:10">
      <c r="A17" s="5" t="s">
        <v>187</v>
      </c>
      <c r="B17" s="5" t="s">
        <v>187</v>
      </c>
      <c r="C17" s="7" t="s">
        <v>278</v>
      </c>
      <c r="D17" s="7" t="s">
        <v>278</v>
      </c>
      <c r="E17" s="11" t="s">
        <v>350</v>
      </c>
      <c r="F17" s="8" t="s">
        <v>350</v>
      </c>
      <c r="G17" s="6" t="s">
        <v>349</v>
      </c>
      <c r="H17" s="6" t="s">
        <v>349</v>
      </c>
      <c r="I17" s="9" t="s">
        <v>326</v>
      </c>
      <c r="J17" s="9" t="s">
        <v>326</v>
      </c>
    </row>
    <row r="18" spans="1:10">
      <c r="A18" s="5" t="s">
        <v>152</v>
      </c>
      <c r="B18" s="5" t="s">
        <v>152</v>
      </c>
      <c r="C18" s="7" t="s">
        <v>243</v>
      </c>
      <c r="D18" s="7" t="s">
        <v>243</v>
      </c>
      <c r="E18" s="8" t="s">
        <v>352</v>
      </c>
      <c r="F18" s="8" t="s">
        <v>352</v>
      </c>
      <c r="G18" s="6" t="s">
        <v>353</v>
      </c>
      <c r="H18" s="6" t="s">
        <v>353</v>
      </c>
      <c r="I18" s="9" t="s">
        <v>324</v>
      </c>
      <c r="J18" s="9" t="s">
        <v>324</v>
      </c>
    </row>
    <row r="19" spans="1:10">
      <c r="A19" s="5" t="s">
        <v>188</v>
      </c>
      <c r="B19" s="5" t="s">
        <v>188</v>
      </c>
      <c r="C19" s="7" t="s">
        <v>279</v>
      </c>
      <c r="D19" s="7" t="s">
        <v>279</v>
      </c>
      <c r="E19" s="11" t="s">
        <v>354</v>
      </c>
      <c r="F19" s="8" t="s">
        <v>354</v>
      </c>
      <c r="G19" s="6" t="s">
        <v>353</v>
      </c>
      <c r="H19" s="6" t="s">
        <v>353</v>
      </c>
      <c r="I19" s="9" t="s">
        <v>326</v>
      </c>
      <c r="J19" s="9" t="s">
        <v>326</v>
      </c>
    </row>
    <row r="20" spans="1:10">
      <c r="A20" s="5" t="s">
        <v>164</v>
      </c>
      <c r="B20" s="5" t="s">
        <v>164</v>
      </c>
      <c r="C20" s="7" t="s">
        <v>255</v>
      </c>
      <c r="D20" s="7" t="s">
        <v>255</v>
      </c>
      <c r="E20" s="8" t="s">
        <v>356</v>
      </c>
      <c r="F20" s="8" t="s">
        <v>356</v>
      </c>
      <c r="G20" s="6" t="s">
        <v>357</v>
      </c>
      <c r="H20" s="6" t="s">
        <v>357</v>
      </c>
      <c r="I20" s="9" t="s">
        <v>324</v>
      </c>
      <c r="J20" s="9" t="s">
        <v>324</v>
      </c>
    </row>
    <row r="21" spans="1:10">
      <c r="A21" s="5" t="s">
        <v>189</v>
      </c>
      <c r="B21" s="5" t="s">
        <v>189</v>
      </c>
      <c r="C21" s="7" t="s">
        <v>280</v>
      </c>
      <c r="D21" s="7" t="s">
        <v>280</v>
      </c>
      <c r="E21" s="11" t="s">
        <v>358</v>
      </c>
      <c r="F21" s="8" t="s">
        <v>358</v>
      </c>
      <c r="G21" s="6" t="s">
        <v>357</v>
      </c>
      <c r="H21" s="6" t="s">
        <v>357</v>
      </c>
      <c r="I21" s="9" t="s">
        <v>326</v>
      </c>
      <c r="J21" s="9" t="s">
        <v>326</v>
      </c>
    </row>
    <row r="22" spans="1:10">
      <c r="A22" s="5" t="s">
        <v>165</v>
      </c>
      <c r="B22" s="5" t="s">
        <v>165</v>
      </c>
      <c r="C22" s="7" t="s">
        <v>256</v>
      </c>
      <c r="D22" s="7" t="s">
        <v>256</v>
      </c>
      <c r="E22" s="8" t="s">
        <v>360</v>
      </c>
      <c r="F22" s="8" t="s">
        <v>360</v>
      </c>
      <c r="G22" s="6" t="s">
        <v>361</v>
      </c>
      <c r="H22" s="6" t="s">
        <v>361</v>
      </c>
      <c r="I22" s="9" t="s">
        <v>324</v>
      </c>
      <c r="J22" s="9" t="s">
        <v>324</v>
      </c>
    </row>
    <row r="23" spans="1:10">
      <c r="A23" s="5" t="s">
        <v>190</v>
      </c>
      <c r="B23" s="5" t="s">
        <v>190</v>
      </c>
      <c r="C23" s="7" t="s">
        <v>281</v>
      </c>
      <c r="D23" s="7" t="s">
        <v>281</v>
      </c>
      <c r="E23" s="11" t="s">
        <v>362</v>
      </c>
      <c r="F23" s="8" t="s">
        <v>362</v>
      </c>
      <c r="G23" s="6" t="s">
        <v>361</v>
      </c>
      <c r="H23" s="6" t="s">
        <v>361</v>
      </c>
      <c r="I23" s="9" t="s">
        <v>326</v>
      </c>
      <c r="J23" s="9" t="s">
        <v>326</v>
      </c>
    </row>
    <row r="24" spans="1:10">
      <c r="A24" s="5" t="s">
        <v>153</v>
      </c>
      <c r="B24" s="5" t="s">
        <v>153</v>
      </c>
      <c r="C24" s="7" t="s">
        <v>244</v>
      </c>
      <c r="D24" s="7" t="s">
        <v>244</v>
      </c>
      <c r="E24" s="8" t="s">
        <v>363</v>
      </c>
      <c r="F24" s="8" t="s">
        <v>363</v>
      </c>
      <c r="G24" s="6" t="s">
        <v>364</v>
      </c>
      <c r="H24" s="6" t="s">
        <v>364</v>
      </c>
      <c r="I24" s="9" t="s">
        <v>324</v>
      </c>
      <c r="J24" s="9" t="s">
        <v>324</v>
      </c>
    </row>
    <row r="25" spans="1:10">
      <c r="A25" s="5" t="s">
        <v>191</v>
      </c>
      <c r="B25" s="5" t="s">
        <v>191</v>
      </c>
      <c r="C25" s="7" t="s">
        <v>282</v>
      </c>
      <c r="D25" s="7" t="s">
        <v>282</v>
      </c>
      <c r="E25" s="11" t="s">
        <v>365</v>
      </c>
      <c r="F25" s="8" t="s">
        <v>365</v>
      </c>
      <c r="G25" s="6" t="s">
        <v>364</v>
      </c>
      <c r="H25" s="6" t="s">
        <v>364</v>
      </c>
      <c r="I25" s="9" t="s">
        <v>326</v>
      </c>
      <c r="J25" s="9" t="s">
        <v>326</v>
      </c>
    </row>
    <row r="26" spans="1:10">
      <c r="A26" s="5" t="s">
        <v>166</v>
      </c>
      <c r="B26" s="5" t="s">
        <v>166</v>
      </c>
      <c r="C26" s="7" t="s">
        <v>257</v>
      </c>
      <c r="D26" s="7" t="s">
        <v>257</v>
      </c>
      <c r="E26" s="8" t="s">
        <v>366</v>
      </c>
      <c r="F26" s="8" t="s">
        <v>366</v>
      </c>
      <c r="G26" s="6" t="s">
        <v>367</v>
      </c>
      <c r="H26" s="6" t="s">
        <v>367</v>
      </c>
      <c r="I26" s="9" t="s">
        <v>324</v>
      </c>
      <c r="J26" s="9" t="s">
        <v>324</v>
      </c>
    </row>
    <row r="27" spans="1:10">
      <c r="A27" s="5" t="s">
        <v>192</v>
      </c>
      <c r="B27" s="5" t="s">
        <v>192</v>
      </c>
      <c r="C27" s="7" t="s">
        <v>283</v>
      </c>
      <c r="D27" s="7" t="s">
        <v>283</v>
      </c>
      <c r="E27" s="11" t="s">
        <v>368</v>
      </c>
      <c r="F27" s="8" t="s">
        <v>368</v>
      </c>
      <c r="G27" s="6" t="s">
        <v>367</v>
      </c>
      <c r="H27" s="6" t="s">
        <v>367</v>
      </c>
      <c r="I27" s="9" t="s">
        <v>326</v>
      </c>
      <c r="J27" s="9" t="s">
        <v>326</v>
      </c>
    </row>
    <row r="28" spans="1:10">
      <c r="A28" s="5" t="s">
        <v>167</v>
      </c>
      <c r="B28" s="5" t="s">
        <v>167</v>
      </c>
      <c r="C28" s="7" t="s">
        <v>258</v>
      </c>
      <c r="D28" s="7" t="s">
        <v>258</v>
      </c>
      <c r="E28" s="8" t="s">
        <v>369</v>
      </c>
      <c r="F28" s="8" t="s">
        <v>369</v>
      </c>
      <c r="G28" s="6" t="s">
        <v>370</v>
      </c>
      <c r="H28" s="6" t="s">
        <v>370</v>
      </c>
      <c r="I28" s="9" t="s">
        <v>324</v>
      </c>
      <c r="J28" s="9" t="s">
        <v>324</v>
      </c>
    </row>
    <row r="29" spans="1:10">
      <c r="A29" s="5" t="s">
        <v>193</v>
      </c>
      <c r="B29" s="5" t="s">
        <v>193</v>
      </c>
      <c r="C29" s="7" t="s">
        <v>284</v>
      </c>
      <c r="D29" s="7" t="s">
        <v>284</v>
      </c>
      <c r="E29" s="11" t="s">
        <v>371</v>
      </c>
      <c r="F29" s="8" t="s">
        <v>371</v>
      </c>
      <c r="G29" s="6" t="s">
        <v>370</v>
      </c>
      <c r="H29" s="6" t="s">
        <v>370</v>
      </c>
      <c r="I29" s="9" t="s">
        <v>326</v>
      </c>
      <c r="J29" s="9" t="s">
        <v>326</v>
      </c>
    </row>
    <row r="30" spans="1:10">
      <c r="A30" s="5" t="s">
        <v>168</v>
      </c>
      <c r="B30" s="5" t="s">
        <v>168</v>
      </c>
      <c r="C30" s="7" t="s">
        <v>259</v>
      </c>
      <c r="D30" s="7" t="s">
        <v>259</v>
      </c>
      <c r="E30" s="8" t="s">
        <v>372</v>
      </c>
      <c r="F30" s="8" t="s">
        <v>372</v>
      </c>
      <c r="G30" s="6" t="s">
        <v>373</v>
      </c>
      <c r="H30" s="6" t="s">
        <v>373</v>
      </c>
      <c r="I30" s="9" t="s">
        <v>324</v>
      </c>
      <c r="J30" s="9" t="s">
        <v>324</v>
      </c>
    </row>
    <row r="31" spans="1:10">
      <c r="A31" s="5" t="s">
        <v>194</v>
      </c>
      <c r="B31" s="5" t="s">
        <v>194</v>
      </c>
      <c r="C31" s="7" t="s">
        <v>285</v>
      </c>
      <c r="D31" s="7" t="s">
        <v>285</v>
      </c>
      <c r="E31" s="11" t="s">
        <v>374</v>
      </c>
      <c r="F31" s="8" t="s">
        <v>374</v>
      </c>
      <c r="G31" s="6" t="s">
        <v>373</v>
      </c>
      <c r="H31" s="6" t="s">
        <v>373</v>
      </c>
      <c r="I31" s="9" t="s">
        <v>326</v>
      </c>
      <c r="J31" s="9" t="s">
        <v>326</v>
      </c>
    </row>
    <row r="32" spans="1:10" s="15" customFormat="1">
      <c r="A32" s="12" t="s">
        <v>179</v>
      </c>
      <c r="B32" s="13" t="s">
        <v>179</v>
      </c>
      <c r="C32" s="14" t="s">
        <v>270</v>
      </c>
      <c r="D32" s="7" t="s">
        <v>270</v>
      </c>
      <c r="E32" s="13" t="s">
        <v>375</v>
      </c>
      <c r="F32" s="8" t="s">
        <v>375</v>
      </c>
      <c r="G32" s="13" t="s">
        <v>376</v>
      </c>
      <c r="H32" s="13" t="s">
        <v>376</v>
      </c>
      <c r="I32" s="9" t="s">
        <v>324</v>
      </c>
      <c r="J32" s="9" t="s">
        <v>324</v>
      </c>
    </row>
    <row r="33" spans="1:10" s="15" customFormat="1" ht="62.45" customHeight="1">
      <c r="A33" s="12" t="s">
        <v>213</v>
      </c>
      <c r="B33" s="13" t="s">
        <v>179</v>
      </c>
      <c r="C33" s="16" t="s">
        <v>304</v>
      </c>
      <c r="D33" s="7" t="s">
        <v>270</v>
      </c>
      <c r="E33" s="13" t="s">
        <v>377</v>
      </c>
      <c r="F33" s="8" t="s">
        <v>375</v>
      </c>
      <c r="G33" s="13" t="s">
        <v>376</v>
      </c>
      <c r="H33" s="13" t="s">
        <v>376</v>
      </c>
      <c r="I33" s="9" t="s">
        <v>326</v>
      </c>
      <c r="J33" s="9" t="s">
        <v>324</v>
      </c>
    </row>
    <row r="34" spans="1:10" s="15" customFormat="1" ht="36" customHeight="1">
      <c r="A34" s="12" t="s">
        <v>378</v>
      </c>
      <c r="B34" s="13" t="s">
        <v>379</v>
      </c>
      <c r="C34" s="12" t="s">
        <v>378</v>
      </c>
      <c r="D34" s="7" t="s">
        <v>380</v>
      </c>
      <c r="E34" s="12" t="s">
        <v>378</v>
      </c>
      <c r="F34" s="8">
        <v>132</v>
      </c>
      <c r="G34" s="12" t="s">
        <v>378</v>
      </c>
      <c r="H34" s="13" t="s">
        <v>376</v>
      </c>
      <c r="I34" s="12" t="s">
        <v>378</v>
      </c>
      <c r="J34" s="9" t="s">
        <v>381</v>
      </c>
    </row>
    <row r="35" spans="1:10" s="15" customFormat="1">
      <c r="A35" s="13" t="s">
        <v>169</v>
      </c>
      <c r="B35" s="13" t="s">
        <v>169</v>
      </c>
      <c r="C35" s="7" t="s">
        <v>260</v>
      </c>
      <c r="D35" s="7" t="s">
        <v>260</v>
      </c>
      <c r="E35" s="8" t="s">
        <v>383</v>
      </c>
      <c r="F35" s="8" t="s">
        <v>383</v>
      </c>
      <c r="G35" s="6" t="s">
        <v>384</v>
      </c>
      <c r="H35" s="6" t="s">
        <v>384</v>
      </c>
      <c r="I35" s="9" t="s">
        <v>324</v>
      </c>
      <c r="J35" s="9" t="s">
        <v>324</v>
      </c>
    </row>
    <row r="36" spans="1:10" s="15" customFormat="1">
      <c r="A36" s="13" t="s">
        <v>195</v>
      </c>
      <c r="B36" s="13" t="s">
        <v>195</v>
      </c>
      <c r="C36" s="7" t="s">
        <v>286</v>
      </c>
      <c r="D36" s="7" t="s">
        <v>286</v>
      </c>
      <c r="E36" s="11" t="s">
        <v>385</v>
      </c>
      <c r="F36" s="8" t="s">
        <v>385</v>
      </c>
      <c r="G36" s="6" t="s">
        <v>384</v>
      </c>
      <c r="H36" s="6" t="s">
        <v>384</v>
      </c>
      <c r="I36" s="9" t="s">
        <v>326</v>
      </c>
      <c r="J36" s="9" t="s">
        <v>326</v>
      </c>
    </row>
    <row r="37" spans="1:10" s="15" customFormat="1">
      <c r="A37" s="13" t="s">
        <v>154</v>
      </c>
      <c r="B37" s="13" t="s">
        <v>154</v>
      </c>
      <c r="C37" s="7" t="s">
        <v>245</v>
      </c>
      <c r="D37" s="7" t="s">
        <v>245</v>
      </c>
      <c r="E37" s="8" t="s">
        <v>386</v>
      </c>
      <c r="F37" s="8" t="s">
        <v>386</v>
      </c>
      <c r="G37" s="6" t="s">
        <v>387</v>
      </c>
      <c r="H37" s="6" t="s">
        <v>387</v>
      </c>
      <c r="I37" s="9" t="s">
        <v>324</v>
      </c>
      <c r="J37" s="9" t="s">
        <v>324</v>
      </c>
    </row>
    <row r="38" spans="1:10" s="15" customFormat="1">
      <c r="A38" s="13" t="s">
        <v>196</v>
      </c>
      <c r="B38" s="13" t="s">
        <v>196</v>
      </c>
      <c r="C38" s="7" t="s">
        <v>287</v>
      </c>
      <c r="D38" s="7" t="s">
        <v>287</v>
      </c>
      <c r="E38" s="11" t="s">
        <v>388</v>
      </c>
      <c r="F38" s="8" t="s">
        <v>388</v>
      </c>
      <c r="G38" s="6" t="s">
        <v>387</v>
      </c>
      <c r="H38" s="6" t="s">
        <v>387</v>
      </c>
      <c r="I38" s="9" t="s">
        <v>326</v>
      </c>
      <c r="J38" s="9" t="s">
        <v>326</v>
      </c>
    </row>
    <row r="39" spans="1:10" s="15" customFormat="1">
      <c r="A39" s="13" t="s">
        <v>155</v>
      </c>
      <c r="B39" s="13" t="s">
        <v>155</v>
      </c>
      <c r="C39" s="7" t="s">
        <v>246</v>
      </c>
      <c r="D39" s="7" t="s">
        <v>246</v>
      </c>
      <c r="E39" s="8" t="s">
        <v>390</v>
      </c>
      <c r="F39" s="8" t="s">
        <v>390</v>
      </c>
      <c r="G39" s="6" t="s">
        <v>391</v>
      </c>
      <c r="H39" s="6" t="s">
        <v>391</v>
      </c>
      <c r="I39" s="9" t="s">
        <v>324</v>
      </c>
      <c r="J39" s="9" t="s">
        <v>324</v>
      </c>
    </row>
    <row r="40" spans="1:10" s="15" customFormat="1">
      <c r="A40" s="13" t="s">
        <v>197</v>
      </c>
      <c r="B40" s="13" t="s">
        <v>197</v>
      </c>
      <c r="C40" s="7" t="s">
        <v>288</v>
      </c>
      <c r="D40" s="7" t="s">
        <v>288</v>
      </c>
      <c r="E40" s="11" t="s">
        <v>392</v>
      </c>
      <c r="F40" s="8" t="s">
        <v>392</v>
      </c>
      <c r="G40" s="6" t="s">
        <v>391</v>
      </c>
      <c r="H40" s="6" t="s">
        <v>391</v>
      </c>
      <c r="I40" s="9" t="s">
        <v>326</v>
      </c>
      <c r="J40" s="9" t="s">
        <v>326</v>
      </c>
    </row>
    <row r="41" spans="1:10" s="15" customFormat="1" ht="28.15" customHeight="1">
      <c r="A41" s="13" t="s">
        <v>156</v>
      </c>
      <c r="B41" s="13" t="s">
        <v>156</v>
      </c>
      <c r="C41" s="7" t="s">
        <v>247</v>
      </c>
      <c r="D41" s="7" t="s">
        <v>247</v>
      </c>
      <c r="E41" s="8" t="s">
        <v>394</v>
      </c>
      <c r="F41" s="8" t="s">
        <v>394</v>
      </c>
      <c r="G41" s="6" t="s">
        <v>395</v>
      </c>
      <c r="H41" s="6" t="s">
        <v>395</v>
      </c>
      <c r="I41" s="9" t="s">
        <v>324</v>
      </c>
      <c r="J41" s="9" t="s">
        <v>324</v>
      </c>
    </row>
    <row r="42" spans="1:10" s="15" customFormat="1">
      <c r="A42" s="13" t="s">
        <v>198</v>
      </c>
      <c r="B42" s="13" t="s">
        <v>198</v>
      </c>
      <c r="C42" s="7" t="s">
        <v>289</v>
      </c>
      <c r="D42" s="7" t="s">
        <v>289</v>
      </c>
      <c r="E42" s="11" t="s">
        <v>396</v>
      </c>
      <c r="F42" s="8" t="s">
        <v>396</v>
      </c>
      <c r="G42" s="6" t="s">
        <v>395</v>
      </c>
      <c r="H42" s="6" t="s">
        <v>395</v>
      </c>
      <c r="I42" s="9" t="s">
        <v>326</v>
      </c>
      <c r="J42" s="9" t="s">
        <v>326</v>
      </c>
    </row>
    <row r="43" spans="1:10" s="15" customFormat="1">
      <c r="A43" s="13" t="s">
        <v>146</v>
      </c>
      <c r="B43" s="13" t="s">
        <v>146</v>
      </c>
      <c r="C43" s="7" t="s">
        <v>54</v>
      </c>
      <c r="D43" s="7" t="s">
        <v>54</v>
      </c>
      <c r="E43" s="8" t="s">
        <v>398</v>
      </c>
      <c r="F43" s="8" t="s">
        <v>398</v>
      </c>
      <c r="G43" s="6" t="s">
        <v>399</v>
      </c>
      <c r="H43" s="6" t="s">
        <v>399</v>
      </c>
      <c r="I43" s="9" t="s">
        <v>324</v>
      </c>
      <c r="J43" s="9" t="s">
        <v>324</v>
      </c>
    </row>
    <row r="44" spans="1:10" s="15" customFormat="1" ht="69" customHeight="1">
      <c r="A44" s="13" t="s">
        <v>199</v>
      </c>
      <c r="B44" s="13" t="s">
        <v>146</v>
      </c>
      <c r="C44" s="7" t="s">
        <v>290</v>
      </c>
      <c r="D44" s="7" t="s">
        <v>54</v>
      </c>
      <c r="E44" s="11" t="s">
        <v>400</v>
      </c>
      <c r="F44" s="8" t="s">
        <v>398</v>
      </c>
      <c r="G44" s="6" t="s">
        <v>399</v>
      </c>
      <c r="H44" s="6" t="s">
        <v>399</v>
      </c>
      <c r="I44" s="9" t="s">
        <v>326</v>
      </c>
      <c r="J44" s="9" t="s">
        <v>324</v>
      </c>
    </row>
    <row r="45" spans="1:10" s="15" customFormat="1" ht="36" customHeight="1">
      <c r="A45" s="12" t="s">
        <v>378</v>
      </c>
      <c r="B45" s="13" t="s">
        <v>401</v>
      </c>
      <c r="C45" s="12" t="s">
        <v>378</v>
      </c>
      <c r="D45" s="7" t="s">
        <v>402</v>
      </c>
      <c r="E45" s="12" t="s">
        <v>378</v>
      </c>
      <c r="F45" s="8">
        <v>133</v>
      </c>
      <c r="G45" s="12" t="s">
        <v>378</v>
      </c>
      <c r="H45" s="6" t="s">
        <v>399</v>
      </c>
      <c r="I45" s="12" t="s">
        <v>378</v>
      </c>
      <c r="J45" s="9" t="s">
        <v>381</v>
      </c>
    </row>
    <row r="46" spans="1:10" s="15" customFormat="1">
      <c r="A46" s="13" t="s">
        <v>147</v>
      </c>
      <c r="B46" s="13" t="s">
        <v>147</v>
      </c>
      <c r="C46" s="7" t="s">
        <v>55</v>
      </c>
      <c r="D46" s="7" t="s">
        <v>55</v>
      </c>
      <c r="E46" s="8" t="s">
        <v>404</v>
      </c>
      <c r="F46" s="8" t="s">
        <v>404</v>
      </c>
      <c r="G46" s="6" t="s">
        <v>405</v>
      </c>
      <c r="H46" s="6" t="s">
        <v>405</v>
      </c>
      <c r="I46" s="9" t="s">
        <v>324</v>
      </c>
      <c r="J46" s="9" t="s">
        <v>324</v>
      </c>
    </row>
    <row r="47" spans="1:10" s="15" customFormat="1">
      <c r="A47" s="13" t="s">
        <v>200</v>
      </c>
      <c r="B47" s="13" t="s">
        <v>200</v>
      </c>
      <c r="C47" s="7" t="s">
        <v>291</v>
      </c>
      <c r="D47" s="7" t="s">
        <v>291</v>
      </c>
      <c r="E47" s="11" t="s">
        <v>406</v>
      </c>
      <c r="F47" s="8" t="s">
        <v>406</v>
      </c>
      <c r="G47" s="6" t="s">
        <v>405</v>
      </c>
      <c r="H47" s="6" t="s">
        <v>405</v>
      </c>
      <c r="I47" s="9" t="s">
        <v>326</v>
      </c>
      <c r="J47" s="9" t="s">
        <v>326</v>
      </c>
    </row>
    <row r="48" spans="1:10" s="15" customFormat="1">
      <c r="A48" s="13" t="s">
        <v>148</v>
      </c>
      <c r="B48" s="13" t="s">
        <v>148</v>
      </c>
      <c r="C48" s="7" t="s">
        <v>56</v>
      </c>
      <c r="D48" s="7" t="s">
        <v>56</v>
      </c>
      <c r="E48" s="8" t="s">
        <v>407</v>
      </c>
      <c r="F48" s="8" t="s">
        <v>407</v>
      </c>
      <c r="G48" s="6" t="s">
        <v>408</v>
      </c>
      <c r="H48" s="6" t="s">
        <v>408</v>
      </c>
      <c r="I48" s="9" t="s">
        <v>324</v>
      </c>
      <c r="J48" s="9" t="s">
        <v>324</v>
      </c>
    </row>
    <row r="49" spans="1:10" s="15" customFormat="1">
      <c r="A49" s="13" t="s">
        <v>201</v>
      </c>
      <c r="B49" s="13" t="s">
        <v>201</v>
      </c>
      <c r="C49" s="7" t="s">
        <v>292</v>
      </c>
      <c r="D49" s="7" t="s">
        <v>292</v>
      </c>
      <c r="E49" s="11" t="s">
        <v>409</v>
      </c>
      <c r="F49" s="8" t="s">
        <v>409</v>
      </c>
      <c r="G49" s="6" t="s">
        <v>408</v>
      </c>
      <c r="H49" s="6" t="s">
        <v>408</v>
      </c>
      <c r="I49" s="9" t="s">
        <v>326</v>
      </c>
      <c r="J49" s="9" t="s">
        <v>326</v>
      </c>
    </row>
    <row r="50" spans="1:10" s="15" customFormat="1">
      <c r="A50" s="13" t="s">
        <v>170</v>
      </c>
      <c r="B50" s="13" t="s">
        <v>170</v>
      </c>
      <c r="C50" s="7" t="s">
        <v>261</v>
      </c>
      <c r="D50" s="7" t="s">
        <v>261</v>
      </c>
      <c r="E50" s="11" t="s">
        <v>410</v>
      </c>
      <c r="F50" s="8" t="s">
        <v>410</v>
      </c>
      <c r="G50" s="6" t="s">
        <v>411</v>
      </c>
      <c r="H50" s="6" t="s">
        <v>411</v>
      </c>
      <c r="I50" s="9" t="s">
        <v>324</v>
      </c>
      <c r="J50" s="9" t="s">
        <v>324</v>
      </c>
    </row>
    <row r="51" spans="1:10" s="15" customFormat="1">
      <c r="A51" s="12" t="s">
        <v>202</v>
      </c>
      <c r="B51" s="13" t="s">
        <v>202</v>
      </c>
      <c r="C51" s="14" t="s">
        <v>293</v>
      </c>
      <c r="D51" s="7" t="s">
        <v>293</v>
      </c>
      <c r="E51" s="13" t="s">
        <v>412</v>
      </c>
      <c r="F51" s="8" t="s">
        <v>412</v>
      </c>
      <c r="G51" s="13" t="s">
        <v>411</v>
      </c>
      <c r="H51" s="13" t="s">
        <v>411</v>
      </c>
      <c r="I51" s="12" t="s">
        <v>326</v>
      </c>
      <c r="J51" s="9" t="s">
        <v>326</v>
      </c>
    </row>
    <row r="52" spans="1:10" s="15" customFormat="1" ht="38.25">
      <c r="A52" s="13" t="s">
        <v>171</v>
      </c>
      <c r="B52" s="13" t="s">
        <v>171</v>
      </c>
      <c r="C52" s="7" t="s">
        <v>262</v>
      </c>
      <c r="D52" s="7" t="s">
        <v>262</v>
      </c>
      <c r="E52" s="11" t="s">
        <v>413</v>
      </c>
      <c r="F52" s="8" t="s">
        <v>413</v>
      </c>
      <c r="G52" s="6" t="s">
        <v>414</v>
      </c>
      <c r="H52" s="6" t="s">
        <v>414</v>
      </c>
      <c r="I52" s="9" t="s">
        <v>324</v>
      </c>
      <c r="J52" s="9" t="s">
        <v>324</v>
      </c>
    </row>
    <row r="53" spans="1:10" s="15" customFormat="1" ht="38.25">
      <c r="A53" s="12" t="s">
        <v>203</v>
      </c>
      <c r="B53" s="13" t="s">
        <v>203</v>
      </c>
      <c r="C53" s="14" t="s">
        <v>294</v>
      </c>
      <c r="D53" s="7" t="s">
        <v>294</v>
      </c>
      <c r="E53" s="13" t="s">
        <v>415</v>
      </c>
      <c r="F53" s="8" t="s">
        <v>415</v>
      </c>
      <c r="G53" s="13" t="s">
        <v>414</v>
      </c>
      <c r="H53" s="13" t="s">
        <v>414</v>
      </c>
      <c r="I53" s="12" t="s">
        <v>326</v>
      </c>
      <c r="J53" s="9" t="s">
        <v>326</v>
      </c>
    </row>
    <row r="54" spans="1:10" s="15" customFormat="1">
      <c r="A54" s="13" t="s">
        <v>172</v>
      </c>
      <c r="B54" s="13" t="s">
        <v>172</v>
      </c>
      <c r="C54" s="7" t="s">
        <v>263</v>
      </c>
      <c r="D54" s="7" t="s">
        <v>263</v>
      </c>
      <c r="E54" s="11" t="s">
        <v>416</v>
      </c>
      <c r="F54" s="8" t="s">
        <v>416</v>
      </c>
      <c r="G54" s="6" t="s">
        <v>417</v>
      </c>
      <c r="H54" s="6" t="s">
        <v>417</v>
      </c>
      <c r="I54" s="9" t="s">
        <v>324</v>
      </c>
      <c r="J54" s="9" t="s">
        <v>324</v>
      </c>
    </row>
    <row r="55" spans="1:10" s="15" customFormat="1">
      <c r="A55" s="12" t="s">
        <v>204</v>
      </c>
      <c r="B55" s="13" t="s">
        <v>204</v>
      </c>
      <c r="C55" s="14" t="s">
        <v>295</v>
      </c>
      <c r="D55" s="7" t="s">
        <v>295</v>
      </c>
      <c r="E55" s="13" t="s">
        <v>418</v>
      </c>
      <c r="F55" s="8" t="s">
        <v>418</v>
      </c>
      <c r="G55" s="13" t="s">
        <v>417</v>
      </c>
      <c r="H55" s="13" t="s">
        <v>417</v>
      </c>
      <c r="I55" s="12" t="s">
        <v>326</v>
      </c>
      <c r="J55" s="9" t="s">
        <v>326</v>
      </c>
    </row>
    <row r="56" spans="1:10" s="15" customFormat="1">
      <c r="A56" s="13" t="s">
        <v>173</v>
      </c>
      <c r="B56" s="13" t="s">
        <v>173</v>
      </c>
      <c r="C56" s="7" t="s">
        <v>264</v>
      </c>
      <c r="D56" s="7" t="s">
        <v>264</v>
      </c>
      <c r="E56" s="11" t="s">
        <v>419</v>
      </c>
      <c r="F56" s="8" t="s">
        <v>419</v>
      </c>
      <c r="G56" s="6" t="s">
        <v>420</v>
      </c>
      <c r="H56" s="6" t="s">
        <v>420</v>
      </c>
      <c r="I56" s="9" t="s">
        <v>324</v>
      </c>
      <c r="J56" s="9" t="s">
        <v>324</v>
      </c>
    </row>
    <row r="57" spans="1:10" s="15" customFormat="1">
      <c r="A57" s="12" t="s">
        <v>205</v>
      </c>
      <c r="B57" s="13" t="s">
        <v>205</v>
      </c>
      <c r="C57" s="14" t="s">
        <v>296</v>
      </c>
      <c r="D57" s="7" t="s">
        <v>296</v>
      </c>
      <c r="E57" s="13" t="s">
        <v>421</v>
      </c>
      <c r="F57" s="8" t="s">
        <v>421</v>
      </c>
      <c r="G57" s="13" t="s">
        <v>420</v>
      </c>
      <c r="H57" s="13" t="s">
        <v>420</v>
      </c>
      <c r="I57" s="12" t="s">
        <v>326</v>
      </c>
      <c r="J57" s="9" t="s">
        <v>326</v>
      </c>
    </row>
    <row r="58" spans="1:10" s="15" customFormat="1">
      <c r="A58" s="13" t="s">
        <v>174</v>
      </c>
      <c r="B58" s="13" t="s">
        <v>174</v>
      </c>
      <c r="C58" s="7" t="s">
        <v>265</v>
      </c>
      <c r="D58" s="7" t="s">
        <v>265</v>
      </c>
      <c r="E58" s="11" t="s">
        <v>423</v>
      </c>
      <c r="F58" s="8" t="s">
        <v>423</v>
      </c>
      <c r="G58" s="6" t="s">
        <v>424</v>
      </c>
      <c r="H58" s="6" t="s">
        <v>424</v>
      </c>
      <c r="I58" s="9" t="s">
        <v>324</v>
      </c>
      <c r="J58" s="9" t="s">
        <v>324</v>
      </c>
    </row>
    <row r="59" spans="1:10" s="15" customFormat="1" ht="69" customHeight="1">
      <c r="A59" s="12" t="s">
        <v>206</v>
      </c>
      <c r="B59" s="13" t="s">
        <v>174</v>
      </c>
      <c r="C59" s="14" t="s">
        <v>297</v>
      </c>
      <c r="D59" s="7" t="s">
        <v>265</v>
      </c>
      <c r="E59" s="13" t="s">
        <v>425</v>
      </c>
      <c r="F59" s="8" t="s">
        <v>423</v>
      </c>
      <c r="G59" s="13" t="s">
        <v>424</v>
      </c>
      <c r="H59" s="13" t="s">
        <v>424</v>
      </c>
      <c r="I59" s="12" t="s">
        <v>326</v>
      </c>
      <c r="J59" s="9" t="s">
        <v>324</v>
      </c>
    </row>
    <row r="60" spans="1:10" s="15" customFormat="1" ht="36" customHeight="1">
      <c r="A60" s="12" t="s">
        <v>378</v>
      </c>
      <c r="B60" s="13" t="s">
        <v>426</v>
      </c>
      <c r="C60" s="12" t="s">
        <v>378</v>
      </c>
      <c r="D60" s="7" t="s">
        <v>427</v>
      </c>
      <c r="E60" s="12" t="s">
        <v>378</v>
      </c>
      <c r="F60" s="8">
        <v>134</v>
      </c>
      <c r="G60" s="12" t="s">
        <v>378</v>
      </c>
      <c r="H60" s="13" t="s">
        <v>424</v>
      </c>
      <c r="I60" s="12" t="s">
        <v>378</v>
      </c>
      <c r="J60" s="9" t="s">
        <v>381</v>
      </c>
    </row>
    <row r="61" spans="1:10" s="15" customFormat="1">
      <c r="A61" s="13" t="s">
        <v>175</v>
      </c>
      <c r="B61" s="13" t="s">
        <v>175</v>
      </c>
      <c r="C61" s="7" t="s">
        <v>266</v>
      </c>
      <c r="D61" s="7" t="s">
        <v>266</v>
      </c>
      <c r="E61" s="11" t="s">
        <v>428</v>
      </c>
      <c r="F61" s="8" t="s">
        <v>428</v>
      </c>
      <c r="G61" s="6" t="s">
        <v>429</v>
      </c>
      <c r="H61" s="6" t="s">
        <v>429</v>
      </c>
      <c r="I61" s="9" t="s">
        <v>324</v>
      </c>
      <c r="J61" s="9" t="s">
        <v>324</v>
      </c>
    </row>
    <row r="62" spans="1:10" s="15" customFormat="1">
      <c r="A62" s="12" t="s">
        <v>207</v>
      </c>
      <c r="B62" s="13" t="s">
        <v>207</v>
      </c>
      <c r="C62" s="13" t="s">
        <v>298</v>
      </c>
      <c r="D62" s="7" t="s">
        <v>298</v>
      </c>
      <c r="E62" s="13" t="s">
        <v>430</v>
      </c>
      <c r="F62" s="8" t="s">
        <v>430</v>
      </c>
      <c r="G62" s="13" t="s">
        <v>429</v>
      </c>
      <c r="H62" s="13" t="s">
        <v>429</v>
      </c>
      <c r="I62" s="12" t="s">
        <v>326</v>
      </c>
      <c r="J62" s="9" t="s">
        <v>326</v>
      </c>
    </row>
    <row r="63" spans="1:10" s="15" customFormat="1">
      <c r="A63" s="13" t="s">
        <v>149</v>
      </c>
      <c r="B63" s="13" t="s">
        <v>149</v>
      </c>
      <c r="C63" s="17" t="s">
        <v>57</v>
      </c>
      <c r="D63" s="7" t="s">
        <v>57</v>
      </c>
      <c r="E63" s="8" t="s">
        <v>431</v>
      </c>
      <c r="F63" s="8" t="s">
        <v>431</v>
      </c>
      <c r="G63" s="6" t="s">
        <v>432</v>
      </c>
      <c r="H63" s="6" t="s">
        <v>432</v>
      </c>
      <c r="I63" s="9" t="s">
        <v>324</v>
      </c>
      <c r="J63" s="9" t="s">
        <v>324</v>
      </c>
    </row>
    <row r="64" spans="1:10" s="15" customFormat="1" ht="69" customHeight="1">
      <c r="A64" s="12" t="s">
        <v>208</v>
      </c>
      <c r="B64" s="13" t="s">
        <v>149</v>
      </c>
      <c r="C64" s="13" t="s">
        <v>299</v>
      </c>
      <c r="D64" s="7" t="s">
        <v>57</v>
      </c>
      <c r="E64" s="13" t="s">
        <v>433</v>
      </c>
      <c r="F64" s="8" t="s">
        <v>431</v>
      </c>
      <c r="G64" s="13" t="s">
        <v>432</v>
      </c>
      <c r="H64" s="13" t="s">
        <v>432</v>
      </c>
      <c r="I64" s="12" t="s">
        <v>326</v>
      </c>
      <c r="J64" s="9" t="s">
        <v>324</v>
      </c>
    </row>
    <row r="65" spans="1:10" s="15" customFormat="1" ht="36" customHeight="1">
      <c r="A65" s="12" t="s">
        <v>378</v>
      </c>
      <c r="B65" s="13" t="s">
        <v>434</v>
      </c>
      <c r="C65" s="12" t="s">
        <v>378</v>
      </c>
      <c r="D65" s="7" t="s">
        <v>435</v>
      </c>
      <c r="E65" s="12" t="s">
        <v>378</v>
      </c>
      <c r="F65" s="8">
        <v>135</v>
      </c>
      <c r="G65" s="12" t="s">
        <v>378</v>
      </c>
      <c r="H65" s="13" t="s">
        <v>432</v>
      </c>
      <c r="I65" s="12" t="s">
        <v>378</v>
      </c>
      <c r="J65" s="9" t="s">
        <v>381</v>
      </c>
    </row>
    <row r="66" spans="1:10" s="15" customFormat="1">
      <c r="A66" s="13" t="s">
        <v>150</v>
      </c>
      <c r="B66" s="13" t="s">
        <v>150</v>
      </c>
      <c r="C66" s="17" t="s">
        <v>58</v>
      </c>
      <c r="D66" s="7" t="s">
        <v>58</v>
      </c>
      <c r="E66" s="8" t="s">
        <v>436</v>
      </c>
      <c r="F66" s="8" t="s">
        <v>436</v>
      </c>
      <c r="G66" s="6" t="s">
        <v>437</v>
      </c>
      <c r="H66" s="6" t="s">
        <v>437</v>
      </c>
      <c r="I66" s="9" t="s">
        <v>324</v>
      </c>
      <c r="J66" s="9" t="s">
        <v>324</v>
      </c>
    </row>
    <row r="67" spans="1:10">
      <c r="A67" s="12" t="s">
        <v>209</v>
      </c>
      <c r="B67" s="5" t="s">
        <v>209</v>
      </c>
      <c r="C67" s="5" t="s">
        <v>300</v>
      </c>
      <c r="D67" s="7" t="s">
        <v>300</v>
      </c>
      <c r="E67" s="5" t="s">
        <v>438</v>
      </c>
      <c r="F67" s="8" t="s">
        <v>438</v>
      </c>
      <c r="G67" s="5" t="s">
        <v>437</v>
      </c>
      <c r="H67" s="5" t="s">
        <v>437</v>
      </c>
      <c r="I67" s="12" t="s">
        <v>326</v>
      </c>
      <c r="J67" s="9" t="s">
        <v>326</v>
      </c>
    </row>
    <row r="68" spans="1:10">
      <c r="A68" s="5" t="s">
        <v>176</v>
      </c>
      <c r="B68" s="5" t="s">
        <v>176</v>
      </c>
      <c r="C68" s="17" t="s">
        <v>267</v>
      </c>
      <c r="D68" s="7" t="s">
        <v>267</v>
      </c>
      <c r="E68" s="11" t="s">
        <v>440</v>
      </c>
      <c r="F68" s="8" t="s">
        <v>440</v>
      </c>
      <c r="G68" s="6" t="s">
        <v>441</v>
      </c>
      <c r="H68" s="6" t="s">
        <v>441</v>
      </c>
      <c r="I68" s="9" t="s">
        <v>324</v>
      </c>
      <c r="J68" s="9" t="s">
        <v>324</v>
      </c>
    </row>
    <row r="69" spans="1:10">
      <c r="A69" s="12" t="s">
        <v>210</v>
      </c>
      <c r="B69" s="5" t="s">
        <v>210</v>
      </c>
      <c r="C69" s="5" t="s">
        <v>301</v>
      </c>
      <c r="D69" s="7" t="s">
        <v>301</v>
      </c>
      <c r="E69" s="5" t="s">
        <v>442</v>
      </c>
      <c r="F69" s="8" t="s">
        <v>442</v>
      </c>
      <c r="G69" s="5" t="s">
        <v>441</v>
      </c>
      <c r="H69" s="5" t="s">
        <v>441</v>
      </c>
      <c r="I69" s="12" t="s">
        <v>326</v>
      </c>
      <c r="J69" s="9" t="s">
        <v>326</v>
      </c>
    </row>
    <row r="70" spans="1:10">
      <c r="A70" s="5" t="s">
        <v>177</v>
      </c>
      <c r="B70" s="5" t="s">
        <v>177</v>
      </c>
      <c r="C70" s="17" t="s">
        <v>268</v>
      </c>
      <c r="D70" s="7" t="s">
        <v>268</v>
      </c>
      <c r="E70" s="11" t="s">
        <v>444</v>
      </c>
      <c r="F70" s="8" t="s">
        <v>444</v>
      </c>
      <c r="G70" s="6" t="s">
        <v>445</v>
      </c>
      <c r="H70" s="6" t="s">
        <v>445</v>
      </c>
      <c r="I70" s="9" t="s">
        <v>324</v>
      </c>
      <c r="J70" s="9" t="s">
        <v>324</v>
      </c>
    </row>
    <row r="71" spans="1:10">
      <c r="A71" s="12" t="s">
        <v>211</v>
      </c>
      <c r="B71" s="5" t="s">
        <v>211</v>
      </c>
      <c r="C71" s="5" t="s">
        <v>302</v>
      </c>
      <c r="D71" s="7" t="s">
        <v>302</v>
      </c>
      <c r="E71" s="5" t="s">
        <v>446</v>
      </c>
      <c r="F71" s="8" t="s">
        <v>446</v>
      </c>
      <c r="G71" s="5" t="s">
        <v>445</v>
      </c>
      <c r="H71" s="5" t="s">
        <v>445</v>
      </c>
      <c r="I71" s="12" t="s">
        <v>326</v>
      </c>
      <c r="J71" s="9" t="s">
        <v>326</v>
      </c>
    </row>
    <row r="72" spans="1:10">
      <c r="A72" s="5" t="s">
        <v>178</v>
      </c>
      <c r="B72" s="5" t="s">
        <v>178</v>
      </c>
      <c r="C72" s="17" t="s">
        <v>269</v>
      </c>
      <c r="D72" s="7" t="s">
        <v>269</v>
      </c>
      <c r="E72" s="11" t="s">
        <v>447</v>
      </c>
      <c r="F72" s="8" t="s">
        <v>447</v>
      </c>
      <c r="G72" s="6" t="s">
        <v>448</v>
      </c>
      <c r="H72" s="6" t="s">
        <v>448</v>
      </c>
      <c r="I72" s="9" t="s">
        <v>324</v>
      </c>
      <c r="J72" s="9" t="s">
        <v>324</v>
      </c>
    </row>
    <row r="73" spans="1:10">
      <c r="A73" s="12" t="s">
        <v>212</v>
      </c>
      <c r="B73" s="5" t="s">
        <v>212</v>
      </c>
      <c r="C73" s="5" t="s">
        <v>303</v>
      </c>
      <c r="D73" s="7" t="s">
        <v>303</v>
      </c>
      <c r="E73" s="5" t="s">
        <v>449</v>
      </c>
      <c r="F73" s="8" t="s">
        <v>449</v>
      </c>
      <c r="G73" s="5" t="s">
        <v>448</v>
      </c>
      <c r="H73" s="5" t="s">
        <v>448</v>
      </c>
      <c r="I73" s="12" t="s">
        <v>326</v>
      </c>
      <c r="J73" s="9" t="s">
        <v>326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2"/>
  <sheetViews>
    <sheetView zoomScale="80" zoomScaleNormal="80" workbookViewId="0">
      <selection activeCell="D25" sqref="D25"/>
    </sheetView>
  </sheetViews>
  <sheetFormatPr defaultColWidth="9.140625" defaultRowHeight="12.75"/>
  <cols>
    <col min="1" max="1" width="14.42578125" style="34" bestFit="1" customWidth="1"/>
    <col min="2" max="2" width="32.140625" style="34" bestFit="1" customWidth="1"/>
    <col min="3" max="3" width="20.7109375" style="35" hidden="1" customWidth="1"/>
    <col min="4" max="4" width="20.7109375" style="34" customWidth="1"/>
    <col min="5" max="5" width="29.28515625" style="34" bestFit="1" customWidth="1"/>
    <col min="6" max="6" width="7.7109375" style="34" hidden="1" customWidth="1"/>
    <col min="7" max="14" width="7.28515625" style="34" hidden="1" customWidth="1"/>
    <col min="15" max="15" width="9" style="34" customWidth="1"/>
    <col min="16" max="16" width="7.140625" style="34" customWidth="1"/>
    <col min="17" max="17" width="14.85546875" style="37" hidden="1" customWidth="1"/>
    <col min="18" max="18" width="20.28515625" style="42" bestFit="1" customWidth="1"/>
    <col min="19" max="19" width="14.28515625" style="42" bestFit="1" customWidth="1"/>
    <col min="20" max="20" width="34.140625" style="34" bestFit="1" customWidth="1"/>
    <col min="21" max="22" width="18.7109375" style="40" hidden="1" customWidth="1"/>
    <col min="23" max="24" width="9.140625" style="39" hidden="1" customWidth="1"/>
    <col min="25" max="16384" width="9.140625" style="39"/>
  </cols>
  <sheetData>
    <row r="1" spans="1:22" s="24" customFormat="1" ht="169.9" customHeight="1">
      <c r="A1" s="18" t="s">
        <v>313</v>
      </c>
      <c r="B1" s="18" t="s">
        <v>450</v>
      </c>
      <c r="C1" s="19"/>
      <c r="D1" s="18" t="s">
        <v>451</v>
      </c>
      <c r="E1" s="18" t="s">
        <v>452</v>
      </c>
      <c r="F1" s="20" t="s">
        <v>453</v>
      </c>
      <c r="G1" s="20" t="s">
        <v>454</v>
      </c>
      <c r="H1" s="20" t="s">
        <v>455</v>
      </c>
      <c r="I1" s="20" t="s">
        <v>456</v>
      </c>
      <c r="J1" s="21" t="s">
        <v>457</v>
      </c>
      <c r="K1" s="21" t="s">
        <v>458</v>
      </c>
      <c r="L1" s="21" t="s">
        <v>459</v>
      </c>
      <c r="M1" s="21" t="s">
        <v>460</v>
      </c>
      <c r="N1" s="20" t="s">
        <v>461</v>
      </c>
      <c r="O1" s="22" t="s">
        <v>462</v>
      </c>
      <c r="P1" s="22" t="s">
        <v>463</v>
      </c>
      <c r="Q1" s="23"/>
      <c r="R1" s="41" t="s">
        <v>464</v>
      </c>
      <c r="S1" s="41" t="s">
        <v>465</v>
      </c>
      <c r="T1" s="22" t="s">
        <v>466</v>
      </c>
      <c r="U1" s="22" t="s">
        <v>467</v>
      </c>
      <c r="V1" s="22" t="s">
        <v>468</v>
      </c>
    </row>
    <row r="2" spans="1:22" s="24" customFormat="1" ht="15">
      <c r="A2" s="25" t="s">
        <v>389</v>
      </c>
      <c r="B2" s="25" t="s">
        <v>106</v>
      </c>
      <c r="C2" s="26" t="str">
        <f>B2&amp;"000"</f>
        <v>H1416027000</v>
      </c>
      <c r="D2" s="25" t="s">
        <v>221</v>
      </c>
      <c r="E2" s="25" t="s">
        <v>469</v>
      </c>
      <c r="F2" s="25">
        <v>1</v>
      </c>
      <c r="G2" s="25" t="s">
        <v>305</v>
      </c>
      <c r="H2" s="25" t="s">
        <v>305</v>
      </c>
      <c r="I2" s="25">
        <v>1</v>
      </c>
      <c r="J2" s="25" t="s">
        <v>305</v>
      </c>
      <c r="K2" s="25" t="s">
        <v>305</v>
      </c>
      <c r="L2" s="25"/>
      <c r="M2" s="25"/>
      <c r="N2" s="25" t="s">
        <v>305</v>
      </c>
      <c r="O2" s="25"/>
      <c r="P2" s="25"/>
      <c r="Q2" s="26" t="str">
        <f t="shared" ref="Q2:Q33" si="0">A2&amp;R2</f>
        <v>ARH1416027000</v>
      </c>
      <c r="R2" s="25" t="s">
        <v>470</v>
      </c>
      <c r="S2" s="25" t="str">
        <f t="shared" ref="S2:S14" si="1">IF(C2=R2,D2&amp;"-000", "FIX")</f>
        <v>405-027-000</v>
      </c>
      <c r="T2" s="25" t="s">
        <v>471</v>
      </c>
      <c r="U2" s="27">
        <f>+HLOOKUP(R2,'[1]2017_2018 SOT'!$2:$12,10,FALSE)</f>
        <v>0</v>
      </c>
      <c r="V2" s="27">
        <f>+HLOOKUP(R2,'[1]2017_2018 SOT'!$2:$12,11,FALSE)</f>
        <v>0</v>
      </c>
    </row>
    <row r="3" spans="1:22" s="24" customFormat="1" ht="15">
      <c r="A3" s="25" t="s">
        <v>389</v>
      </c>
      <c r="B3" s="25" t="s">
        <v>108</v>
      </c>
      <c r="C3" s="26" t="str">
        <f t="shared" ref="C3:C64" si="2">B3&amp;"000"</f>
        <v>H1416032000</v>
      </c>
      <c r="D3" s="25" t="s">
        <v>224</v>
      </c>
      <c r="E3" s="25" t="s">
        <v>472</v>
      </c>
      <c r="F3" s="25"/>
      <c r="G3" s="25" t="s">
        <v>305</v>
      </c>
      <c r="H3" s="25" t="s">
        <v>305</v>
      </c>
      <c r="I3" s="25">
        <v>1</v>
      </c>
      <c r="J3" s="25" t="s">
        <v>305</v>
      </c>
      <c r="K3" s="25" t="s">
        <v>305</v>
      </c>
      <c r="L3" s="25"/>
      <c r="M3" s="25"/>
      <c r="N3" s="25" t="s">
        <v>305</v>
      </c>
      <c r="O3" s="25"/>
      <c r="P3" s="25"/>
      <c r="Q3" s="26" t="str">
        <f t="shared" si="0"/>
        <v>ARH1416032000</v>
      </c>
      <c r="R3" s="25" t="s">
        <v>473</v>
      </c>
      <c r="S3" s="25" t="str">
        <f t="shared" si="1"/>
        <v>405-032-000</v>
      </c>
      <c r="T3" s="25" t="s">
        <v>472</v>
      </c>
      <c r="U3" s="27">
        <f>+HLOOKUP(R3,'[1]2017_2018 SOT'!$2:$12,10,FALSE)</f>
        <v>0</v>
      </c>
      <c r="V3" s="27">
        <f>+HLOOKUP(R3,'[1]2017_2018 SOT'!$2:$12,11,FALSE)</f>
        <v>0</v>
      </c>
    </row>
    <row r="4" spans="1:22" s="24" customFormat="1" ht="15">
      <c r="A4" s="25" t="s">
        <v>389</v>
      </c>
      <c r="B4" s="25" t="s">
        <v>109</v>
      </c>
      <c r="C4" s="26" t="str">
        <f t="shared" si="2"/>
        <v>H1416033000</v>
      </c>
      <c r="D4" s="25" t="s">
        <v>225</v>
      </c>
      <c r="E4" s="25" t="s">
        <v>474</v>
      </c>
      <c r="F4" s="25"/>
      <c r="G4" s="25">
        <v>1</v>
      </c>
      <c r="H4" s="25" t="s">
        <v>305</v>
      </c>
      <c r="I4" s="25">
        <v>1</v>
      </c>
      <c r="J4" s="25" t="s">
        <v>305</v>
      </c>
      <c r="K4" s="25" t="s">
        <v>305</v>
      </c>
      <c r="L4" s="25"/>
      <c r="M4" s="25"/>
      <c r="N4" s="25" t="s">
        <v>305</v>
      </c>
      <c r="O4" s="25"/>
      <c r="P4" s="25"/>
      <c r="Q4" s="26" t="str">
        <f t="shared" si="0"/>
        <v>ARH1416033000</v>
      </c>
      <c r="R4" s="25" t="s">
        <v>475</v>
      </c>
      <c r="S4" s="25" t="str">
        <f t="shared" si="1"/>
        <v>405-033-000</v>
      </c>
      <c r="T4" s="25" t="s">
        <v>474</v>
      </c>
      <c r="U4" s="27">
        <f>+HLOOKUP(R4,'[1]2017_2018 SOT'!$2:$12,10,FALSE)</f>
        <v>0</v>
      </c>
      <c r="V4" s="27">
        <f>+HLOOKUP(R4,'[1]2017_2018 SOT'!$2:$12,11,FALSE)</f>
        <v>0</v>
      </c>
    </row>
    <row r="5" spans="1:22" s="24" customFormat="1" ht="15">
      <c r="A5" s="25" t="s">
        <v>389</v>
      </c>
      <c r="B5" s="25" t="s">
        <v>117</v>
      </c>
      <c r="C5" s="26" t="str">
        <f t="shared" si="2"/>
        <v>H1416041000</v>
      </c>
      <c r="D5" s="25" t="s">
        <v>231</v>
      </c>
      <c r="E5" s="25" t="s">
        <v>476</v>
      </c>
      <c r="F5" s="25"/>
      <c r="G5" s="25" t="s">
        <v>305</v>
      </c>
      <c r="H5" s="25" t="s">
        <v>305</v>
      </c>
      <c r="I5" s="25">
        <v>1</v>
      </c>
      <c r="J5" s="25" t="s">
        <v>305</v>
      </c>
      <c r="K5" s="25" t="s">
        <v>305</v>
      </c>
      <c r="L5" s="25"/>
      <c r="M5" s="25"/>
      <c r="N5" s="25" t="s">
        <v>305</v>
      </c>
      <c r="O5" s="25"/>
      <c r="P5" s="25"/>
      <c r="Q5" s="26" t="str">
        <f t="shared" si="0"/>
        <v>ARH1416041000</v>
      </c>
      <c r="R5" s="25" t="s">
        <v>477</v>
      </c>
      <c r="S5" s="25" t="str">
        <f t="shared" si="1"/>
        <v>405-041-000</v>
      </c>
      <c r="T5" s="25" t="s">
        <v>478</v>
      </c>
      <c r="U5" s="27">
        <f>+HLOOKUP(R5,'[1]2017_2018 SOT'!$2:$12,10,FALSE)</f>
        <v>0</v>
      </c>
      <c r="V5" s="27">
        <f>+HLOOKUP(R5,'[1]2017_2018 SOT'!$2:$12,11,FALSE)</f>
        <v>0</v>
      </c>
    </row>
    <row r="6" spans="1:22" s="24" customFormat="1" ht="15">
      <c r="A6" s="28" t="s">
        <v>389</v>
      </c>
      <c r="B6" s="25" t="s">
        <v>119</v>
      </c>
      <c r="C6" s="26" t="str">
        <f t="shared" si="2"/>
        <v>H1416043000</v>
      </c>
      <c r="D6" s="25" t="s">
        <v>232</v>
      </c>
      <c r="E6" s="28" t="s">
        <v>479</v>
      </c>
      <c r="F6" s="25"/>
      <c r="G6" s="25">
        <v>1</v>
      </c>
      <c r="H6" s="25" t="s">
        <v>305</v>
      </c>
      <c r="I6" s="25">
        <v>1</v>
      </c>
      <c r="J6" s="25" t="s">
        <v>305</v>
      </c>
      <c r="K6" s="25" t="s">
        <v>305</v>
      </c>
      <c r="L6" s="25"/>
      <c r="M6" s="25"/>
      <c r="N6" s="25" t="s">
        <v>305</v>
      </c>
      <c r="O6" s="28"/>
      <c r="P6" s="28"/>
      <c r="Q6" s="26" t="str">
        <f t="shared" si="0"/>
        <v>ARH1416043000</v>
      </c>
      <c r="R6" s="25" t="s">
        <v>480</v>
      </c>
      <c r="S6" s="25" t="str">
        <f t="shared" si="1"/>
        <v>405-043-000</v>
      </c>
      <c r="T6" s="25" t="s">
        <v>479</v>
      </c>
      <c r="U6" s="27">
        <f>+HLOOKUP(R6,'[1]2017_2018 SOT'!$2:$12,10,FALSE)</f>
        <v>0</v>
      </c>
      <c r="V6" s="27">
        <f>+HLOOKUP(R6,'[1]2017_2018 SOT'!$2:$12,11,FALSE)</f>
        <v>0</v>
      </c>
    </row>
    <row r="7" spans="1:22" s="24" customFormat="1" ht="30">
      <c r="A7" s="25" t="s">
        <v>439</v>
      </c>
      <c r="B7" s="25" t="s">
        <v>138</v>
      </c>
      <c r="C7" s="26" t="str">
        <f t="shared" si="2"/>
        <v>H5087001000</v>
      </c>
      <c r="D7" s="25" t="s">
        <v>9</v>
      </c>
      <c r="E7" s="25" t="s">
        <v>481</v>
      </c>
      <c r="F7" s="25"/>
      <c r="G7" s="25">
        <v>1</v>
      </c>
      <c r="H7" s="25" t="s">
        <v>305</v>
      </c>
      <c r="I7" s="25">
        <v>1</v>
      </c>
      <c r="J7" s="25" t="s">
        <v>305</v>
      </c>
      <c r="K7" s="25" t="s">
        <v>305</v>
      </c>
      <c r="L7" s="25"/>
      <c r="M7" s="25"/>
      <c r="N7" s="25" t="s">
        <v>305</v>
      </c>
      <c r="O7" s="25"/>
      <c r="P7" s="25"/>
      <c r="Q7" s="26" t="str">
        <f t="shared" si="0"/>
        <v>CAH5087001000</v>
      </c>
      <c r="R7" s="25" t="s">
        <v>482</v>
      </c>
      <c r="S7" s="25" t="str">
        <f t="shared" si="1"/>
        <v>406-001-000</v>
      </c>
      <c r="T7" s="25" t="s">
        <v>481</v>
      </c>
      <c r="U7" s="27">
        <f>+HLOOKUP(R7,'[1]2017_2018 SOT'!$2:$12,10,FALSE)</f>
        <v>0</v>
      </c>
      <c r="V7" s="27">
        <f>+HLOOKUP(R7,'[1]2017_2018 SOT'!$2:$12,11,FALSE)</f>
        <v>0</v>
      </c>
    </row>
    <row r="8" spans="1:22" s="24" customFormat="1" ht="15">
      <c r="A8" s="25" t="s">
        <v>439</v>
      </c>
      <c r="B8" s="25" t="s">
        <v>139</v>
      </c>
      <c r="C8" s="26" t="str">
        <f t="shared" si="2"/>
        <v>H5087002000</v>
      </c>
      <c r="D8" s="25" t="s">
        <v>10</v>
      </c>
      <c r="E8" s="25" t="s">
        <v>483</v>
      </c>
      <c r="F8" s="25"/>
      <c r="G8" s="25" t="s">
        <v>305</v>
      </c>
      <c r="H8" s="25" t="s">
        <v>305</v>
      </c>
      <c r="I8" s="25">
        <v>1</v>
      </c>
      <c r="J8" s="25" t="s">
        <v>305</v>
      </c>
      <c r="K8" s="25" t="s">
        <v>305</v>
      </c>
      <c r="L8" s="25"/>
      <c r="M8" s="25"/>
      <c r="N8" s="25" t="s">
        <v>305</v>
      </c>
      <c r="O8" s="25"/>
      <c r="P8" s="25"/>
      <c r="Q8" s="26" t="str">
        <f t="shared" si="0"/>
        <v>CAH5087002000</v>
      </c>
      <c r="R8" s="25" t="s">
        <v>484</v>
      </c>
      <c r="S8" s="25" t="str">
        <f t="shared" si="1"/>
        <v>406-002-000</v>
      </c>
      <c r="T8" s="25" t="s">
        <v>483</v>
      </c>
      <c r="U8" s="27">
        <f>+HLOOKUP(R8,'[1]2017_2018 SOT'!$2:$12,10,FALSE)</f>
        <v>0</v>
      </c>
      <c r="V8" s="27">
        <f>+HLOOKUP(R8,'[1]2017_2018 SOT'!$2:$12,11,FALSE)</f>
        <v>0</v>
      </c>
    </row>
    <row r="9" spans="1:22" s="24" customFormat="1" ht="15">
      <c r="A9" s="25" t="s">
        <v>439</v>
      </c>
      <c r="B9" s="25" t="s">
        <v>140</v>
      </c>
      <c r="C9" s="26" t="str">
        <f t="shared" si="2"/>
        <v>H5087005000</v>
      </c>
      <c r="D9" s="25" t="s">
        <v>11</v>
      </c>
      <c r="E9" s="25" t="s">
        <v>485</v>
      </c>
      <c r="F9" s="25"/>
      <c r="G9" s="25" t="s">
        <v>305</v>
      </c>
      <c r="H9" s="25" t="s">
        <v>305</v>
      </c>
      <c r="I9" s="25">
        <v>1</v>
      </c>
      <c r="J9" s="25" t="s">
        <v>305</v>
      </c>
      <c r="K9" s="25" t="s">
        <v>305</v>
      </c>
      <c r="L9" s="25"/>
      <c r="M9" s="25"/>
      <c r="N9" s="25" t="s">
        <v>305</v>
      </c>
      <c r="O9" s="25"/>
      <c r="P9" s="25"/>
      <c r="Q9" s="26" t="str">
        <f t="shared" si="0"/>
        <v>CAH5087005000</v>
      </c>
      <c r="R9" s="25" t="s">
        <v>486</v>
      </c>
      <c r="S9" s="25" t="str">
        <f t="shared" si="1"/>
        <v>406-005-000</v>
      </c>
      <c r="T9" s="25" t="s">
        <v>485</v>
      </c>
      <c r="U9" s="27">
        <f>+HLOOKUP(R9,'[1]2017_2018 SOT'!$2:$12,10,FALSE)</f>
        <v>0</v>
      </c>
      <c r="V9" s="27">
        <f>+HLOOKUP(R9,'[1]2017_2018 SOT'!$2:$12,11,FALSE)</f>
        <v>0</v>
      </c>
    </row>
    <row r="10" spans="1:22" s="24" customFormat="1" ht="15">
      <c r="A10" s="25" t="s">
        <v>439</v>
      </c>
      <c r="B10" s="25" t="s">
        <v>141</v>
      </c>
      <c r="C10" s="26" t="str">
        <f t="shared" si="2"/>
        <v>H5087016000</v>
      </c>
      <c r="D10" s="25" t="s">
        <v>12</v>
      </c>
      <c r="E10" s="25" t="s">
        <v>485</v>
      </c>
      <c r="F10" s="25"/>
      <c r="G10" s="25" t="s">
        <v>305</v>
      </c>
      <c r="H10" s="25" t="s">
        <v>305</v>
      </c>
      <c r="I10" s="25">
        <v>1</v>
      </c>
      <c r="J10" s="25" t="s">
        <v>305</v>
      </c>
      <c r="K10" s="25" t="s">
        <v>305</v>
      </c>
      <c r="L10" s="25"/>
      <c r="M10" s="25"/>
      <c r="N10" s="25" t="s">
        <v>305</v>
      </c>
      <c r="O10" s="25"/>
      <c r="P10" s="25"/>
      <c r="Q10" s="26" t="str">
        <f t="shared" si="0"/>
        <v>CAH5087016000</v>
      </c>
      <c r="R10" s="25" t="s">
        <v>487</v>
      </c>
      <c r="S10" s="25" t="str">
        <f t="shared" si="1"/>
        <v>406-016-000</v>
      </c>
      <c r="T10" s="25" t="s">
        <v>485</v>
      </c>
      <c r="U10" s="27">
        <f>+HLOOKUP(R10,'[1]2017_2018 SOT'!$2:$12,10,FALSE)</f>
        <v>0</v>
      </c>
      <c r="V10" s="27">
        <f>+HLOOKUP(R10,'[1]2017_2018 SOT'!$2:$12,11,FALSE)</f>
        <v>0</v>
      </c>
    </row>
    <row r="11" spans="1:22" s="24" customFormat="1" ht="15">
      <c r="A11" s="25" t="s">
        <v>439</v>
      </c>
      <c r="B11" s="25" t="s">
        <v>142</v>
      </c>
      <c r="C11" s="26" t="str">
        <f t="shared" si="2"/>
        <v>H5087017000</v>
      </c>
      <c r="D11" s="25" t="s">
        <v>13</v>
      </c>
      <c r="E11" s="25" t="s">
        <v>483</v>
      </c>
      <c r="F11" s="25"/>
      <c r="G11" s="25" t="s">
        <v>305</v>
      </c>
      <c r="H11" s="25" t="s">
        <v>305</v>
      </c>
      <c r="I11" s="25">
        <v>1</v>
      </c>
      <c r="J11" s="25" t="s">
        <v>305</v>
      </c>
      <c r="K11" s="25" t="s">
        <v>305</v>
      </c>
      <c r="L11" s="25"/>
      <c r="M11" s="25"/>
      <c r="N11" s="25" t="s">
        <v>305</v>
      </c>
      <c r="O11" s="25"/>
      <c r="P11" s="25"/>
      <c r="Q11" s="26" t="str">
        <f t="shared" si="0"/>
        <v>CAH5087017000</v>
      </c>
      <c r="R11" s="25" t="s">
        <v>488</v>
      </c>
      <c r="S11" s="25" t="str">
        <f t="shared" si="1"/>
        <v>406-017-000</v>
      </c>
      <c r="T11" s="25" t="s">
        <v>483</v>
      </c>
      <c r="U11" s="27">
        <f>+HLOOKUP(R11,'[1]2017_2018 SOT'!$2:$12,10,FALSE)</f>
        <v>0</v>
      </c>
      <c r="V11" s="27">
        <f>+HLOOKUP(R11,'[1]2017_2018 SOT'!$2:$12,11,FALSE)</f>
        <v>0</v>
      </c>
    </row>
    <row r="12" spans="1:22" s="24" customFormat="1" ht="15">
      <c r="A12" s="25" t="s">
        <v>489</v>
      </c>
      <c r="B12" s="25" t="s">
        <v>65</v>
      </c>
      <c r="C12" s="26" t="str">
        <f t="shared" si="2"/>
        <v>H0712005000</v>
      </c>
      <c r="D12" s="25" t="s">
        <v>14</v>
      </c>
      <c r="E12" s="25" t="s">
        <v>474</v>
      </c>
      <c r="F12" s="25"/>
      <c r="G12" s="25">
        <v>1</v>
      </c>
      <c r="H12" s="25" t="s">
        <v>305</v>
      </c>
      <c r="I12" s="25">
        <v>1</v>
      </c>
      <c r="J12" s="25" t="s">
        <v>305</v>
      </c>
      <c r="K12" s="25" t="s">
        <v>305</v>
      </c>
      <c r="L12" s="25"/>
      <c r="M12" s="25"/>
      <c r="N12" s="25" t="s">
        <v>305</v>
      </c>
      <c r="O12" s="25"/>
      <c r="P12" s="25"/>
      <c r="Q12" s="26" t="str">
        <f t="shared" si="0"/>
        <v>CTH0712005000</v>
      </c>
      <c r="R12" s="25" t="s">
        <v>490</v>
      </c>
      <c r="S12" s="25" t="str">
        <f t="shared" si="1"/>
        <v>409-005-000</v>
      </c>
      <c r="T12" s="25" t="s">
        <v>474</v>
      </c>
      <c r="U12" s="27">
        <f>+HLOOKUP(R12,'[1]2017_2018 SOT'!$2:$12,10,FALSE)</f>
        <v>0</v>
      </c>
      <c r="V12" s="27">
        <f>+HLOOKUP(R12,'[1]2017_2018 SOT'!$2:$12,11,FALSE)</f>
        <v>0</v>
      </c>
    </row>
    <row r="13" spans="1:22" s="24" customFormat="1" ht="38.25">
      <c r="A13" s="25" t="s">
        <v>489</v>
      </c>
      <c r="B13" s="25" t="s">
        <v>66</v>
      </c>
      <c r="C13" s="26" t="str">
        <f t="shared" si="2"/>
        <v>H0712019000</v>
      </c>
      <c r="D13" s="25" t="s">
        <v>15</v>
      </c>
      <c r="E13" s="25" t="s">
        <v>491</v>
      </c>
      <c r="F13" s="25"/>
      <c r="G13" s="25" t="s">
        <v>305</v>
      </c>
      <c r="H13" s="25" t="s">
        <v>305</v>
      </c>
      <c r="I13" s="25" t="s">
        <v>305</v>
      </c>
      <c r="J13" s="25" t="s">
        <v>305</v>
      </c>
      <c r="K13" s="25" t="s">
        <v>305</v>
      </c>
      <c r="L13" s="25">
        <v>1</v>
      </c>
      <c r="M13" s="25"/>
      <c r="N13" s="25" t="s">
        <v>305</v>
      </c>
      <c r="O13" s="25"/>
      <c r="P13" s="25"/>
      <c r="Q13" s="26" t="str">
        <f t="shared" si="0"/>
        <v>CTH0712019000</v>
      </c>
      <c r="R13" s="25" t="s">
        <v>492</v>
      </c>
      <c r="S13" s="25" t="str">
        <f t="shared" si="1"/>
        <v>409-019-000</v>
      </c>
      <c r="T13" s="25" t="s">
        <v>491</v>
      </c>
      <c r="U13" s="27" t="str">
        <f>+HLOOKUP(R13,'[1]2017_2018 SOT'!$2:$12,10,FALSE)</f>
        <v>Fairfield, Litchfield, Middlesex, New London</v>
      </c>
      <c r="V13" s="27">
        <f>+HLOOKUP(R13,'[1]2017_2018 SOT'!$2:$12,11,FALSE)</f>
        <v>0</v>
      </c>
    </row>
    <row r="14" spans="1:22" s="24" customFormat="1" ht="15">
      <c r="A14" s="25" t="s">
        <v>489</v>
      </c>
      <c r="B14" s="25" t="s">
        <v>67</v>
      </c>
      <c r="C14" s="26" t="str">
        <f t="shared" si="2"/>
        <v>H0712020000</v>
      </c>
      <c r="D14" s="25" t="s">
        <v>16</v>
      </c>
      <c r="E14" s="25" t="s">
        <v>476</v>
      </c>
      <c r="F14" s="25">
        <v>1</v>
      </c>
      <c r="G14" s="25" t="s">
        <v>305</v>
      </c>
      <c r="H14" s="25" t="s">
        <v>305</v>
      </c>
      <c r="I14" s="25">
        <v>1</v>
      </c>
      <c r="J14" s="25" t="s">
        <v>305</v>
      </c>
      <c r="K14" s="25" t="s">
        <v>305</v>
      </c>
      <c r="L14" s="25"/>
      <c r="M14" s="25"/>
      <c r="N14" s="25" t="s">
        <v>305</v>
      </c>
      <c r="O14" s="25"/>
      <c r="P14" s="25"/>
      <c r="Q14" s="26" t="str">
        <f t="shared" si="0"/>
        <v>CTH0712020000</v>
      </c>
      <c r="R14" s="25" t="s">
        <v>493</v>
      </c>
      <c r="S14" s="25" t="str">
        <f t="shared" si="1"/>
        <v>409-020-000</v>
      </c>
      <c r="T14" s="25" t="s">
        <v>494</v>
      </c>
      <c r="U14" s="27">
        <f>+HLOOKUP(R14,'[1]2017_2018 SOT'!$2:$12,10,FALSE)</f>
        <v>0</v>
      </c>
      <c r="V14" s="27">
        <f>+HLOOKUP(R14,'[1]2017_2018 SOT'!$2:$12,11,FALSE)</f>
        <v>0</v>
      </c>
    </row>
    <row r="15" spans="1:22" s="24" customFormat="1" ht="30">
      <c r="A15" s="29" t="s">
        <v>489</v>
      </c>
      <c r="B15" s="30" t="s">
        <v>495</v>
      </c>
      <c r="C15" s="30" t="str">
        <f t="shared" si="2"/>
        <v>H0712021000000</v>
      </c>
      <c r="D15" s="30"/>
      <c r="E15" s="30"/>
      <c r="F15" s="30"/>
      <c r="G15" s="30" t="s">
        <v>305</v>
      </c>
      <c r="H15" s="30">
        <v>1</v>
      </c>
      <c r="I15" s="30" t="s">
        <v>305</v>
      </c>
      <c r="J15" s="30" t="s">
        <v>305</v>
      </c>
      <c r="K15" s="30" t="s">
        <v>305</v>
      </c>
      <c r="L15" s="30"/>
      <c r="M15" s="30"/>
      <c r="N15" s="30" t="s">
        <v>305</v>
      </c>
      <c r="O15" s="29" t="s">
        <v>496</v>
      </c>
      <c r="P15" s="29" t="s">
        <v>497</v>
      </c>
      <c r="Q15" s="26" t="str">
        <f t="shared" si="0"/>
        <v>CTH0712021000</v>
      </c>
      <c r="R15" s="25" t="s">
        <v>495</v>
      </c>
      <c r="S15" s="25" t="s">
        <v>498</v>
      </c>
      <c r="T15" s="31" t="s">
        <v>499</v>
      </c>
      <c r="U15" s="27">
        <f>+HLOOKUP(R15,'[1]2017_2018 SOT'!$2:$12,10,FALSE)</f>
        <v>0</v>
      </c>
      <c r="V15" s="27">
        <f>+HLOOKUP(R15,'[1]2017_2018 SOT'!$2:$12,11,FALSE)</f>
        <v>0</v>
      </c>
    </row>
    <row r="16" spans="1:22" s="24" customFormat="1" ht="15">
      <c r="A16" s="25" t="s">
        <v>359</v>
      </c>
      <c r="B16" s="25" t="s">
        <v>71</v>
      </c>
      <c r="C16" s="26" t="str">
        <f t="shared" si="2"/>
        <v>H1032032000</v>
      </c>
      <c r="D16" s="25" t="s">
        <v>27</v>
      </c>
      <c r="E16" s="25" t="s">
        <v>500</v>
      </c>
      <c r="F16" s="25"/>
      <c r="G16" s="25" t="s">
        <v>305</v>
      </c>
      <c r="H16" s="25" t="s">
        <v>305</v>
      </c>
      <c r="I16" s="25">
        <v>1</v>
      </c>
      <c r="J16" s="25" t="s">
        <v>305</v>
      </c>
      <c r="K16" s="25" t="s">
        <v>305</v>
      </c>
      <c r="L16" s="25"/>
      <c r="M16" s="25"/>
      <c r="N16" s="25" t="s">
        <v>305</v>
      </c>
      <c r="O16" s="25"/>
      <c r="P16" s="25"/>
      <c r="Q16" s="26" t="str">
        <f t="shared" si="0"/>
        <v>FLH1032032000</v>
      </c>
      <c r="R16" s="25" t="s">
        <v>501</v>
      </c>
      <c r="S16" s="25" t="str">
        <f t="shared" ref="S16:S27" si="3">IF(C16=R16,D16&amp;"-000", "FIX")</f>
        <v>444-032-000</v>
      </c>
      <c r="T16" s="25" t="s">
        <v>500</v>
      </c>
      <c r="U16" s="27">
        <f>+HLOOKUP(R16,'[1]2017_2018 SOT'!$2:$12,10,FALSE)</f>
        <v>0</v>
      </c>
      <c r="V16" s="27">
        <f>+HLOOKUP(R16,'[1]2017_2018 SOT'!$2:$12,11,FALSE)</f>
        <v>0</v>
      </c>
    </row>
    <row r="17" spans="1:23" s="24" customFormat="1" ht="15">
      <c r="A17" s="25" t="s">
        <v>359</v>
      </c>
      <c r="B17" s="25" t="s">
        <v>72</v>
      </c>
      <c r="C17" s="26" t="str">
        <f t="shared" si="2"/>
        <v>H1032040000</v>
      </c>
      <c r="D17" s="25" t="s">
        <v>28</v>
      </c>
      <c r="E17" s="25" t="s">
        <v>500</v>
      </c>
      <c r="F17" s="25"/>
      <c r="G17" s="25" t="s">
        <v>305</v>
      </c>
      <c r="H17" s="25" t="s">
        <v>305</v>
      </c>
      <c r="I17" s="25">
        <v>1</v>
      </c>
      <c r="J17" s="25" t="s">
        <v>305</v>
      </c>
      <c r="K17" s="25" t="s">
        <v>305</v>
      </c>
      <c r="L17" s="25"/>
      <c r="M17" s="25"/>
      <c r="N17" s="25" t="s">
        <v>305</v>
      </c>
      <c r="O17" s="25"/>
      <c r="P17" s="25"/>
      <c r="Q17" s="26" t="str">
        <f t="shared" si="0"/>
        <v>FLH1032040000</v>
      </c>
      <c r="R17" s="25" t="s">
        <v>502</v>
      </c>
      <c r="S17" s="25" t="str">
        <f t="shared" si="3"/>
        <v>444-040-000</v>
      </c>
      <c r="T17" s="25" t="s">
        <v>500</v>
      </c>
      <c r="U17" s="27">
        <f>+HLOOKUP(R17,'[1]2017_2018 SOT'!$2:$12,10,FALSE)</f>
        <v>0</v>
      </c>
      <c r="V17" s="27">
        <f>+HLOOKUP(R17,'[1]2017_2018 SOT'!$2:$12,11,FALSE)</f>
        <v>0</v>
      </c>
    </row>
    <row r="18" spans="1:23" s="24" customFormat="1" ht="15">
      <c r="A18" s="25" t="s">
        <v>359</v>
      </c>
      <c r="B18" s="25" t="s">
        <v>73</v>
      </c>
      <c r="C18" s="26" t="str">
        <f t="shared" si="2"/>
        <v>H1032061000</v>
      </c>
      <c r="D18" s="25" t="s">
        <v>29</v>
      </c>
      <c r="E18" s="25" t="s">
        <v>503</v>
      </c>
      <c r="F18" s="25"/>
      <c r="G18" s="25">
        <v>1</v>
      </c>
      <c r="H18" s="25" t="s">
        <v>305</v>
      </c>
      <c r="I18" s="25">
        <v>1</v>
      </c>
      <c r="J18" s="25" t="s">
        <v>305</v>
      </c>
      <c r="K18" s="25" t="s">
        <v>305</v>
      </c>
      <c r="L18" s="25"/>
      <c r="M18" s="25"/>
      <c r="N18" s="25" t="s">
        <v>305</v>
      </c>
      <c r="O18" s="25"/>
      <c r="P18" s="25"/>
      <c r="Q18" s="26" t="str">
        <f t="shared" si="0"/>
        <v>FLH1032061000</v>
      </c>
      <c r="R18" s="25" t="s">
        <v>504</v>
      </c>
      <c r="S18" s="25" t="str">
        <f t="shared" si="3"/>
        <v>444-061-000</v>
      </c>
      <c r="T18" s="25" t="s">
        <v>503</v>
      </c>
      <c r="U18" s="27">
        <f>+HLOOKUP(R18,'[1]2017_2018 SOT'!$2:$12,10,FALSE)</f>
        <v>0</v>
      </c>
      <c r="V18" s="27">
        <f>+HLOOKUP(R18,'[1]2017_2018 SOT'!$2:$12,11,FALSE)</f>
        <v>0</v>
      </c>
    </row>
    <row r="19" spans="1:23" s="24" customFormat="1" ht="15">
      <c r="A19" s="25" t="s">
        <v>359</v>
      </c>
      <c r="B19" s="25" t="s">
        <v>74</v>
      </c>
      <c r="C19" s="26" t="str">
        <f t="shared" si="2"/>
        <v>H1032073000</v>
      </c>
      <c r="D19" s="25" t="s">
        <v>30</v>
      </c>
      <c r="E19" s="25" t="s">
        <v>491</v>
      </c>
      <c r="F19" s="25"/>
      <c r="G19" s="25" t="s">
        <v>305</v>
      </c>
      <c r="H19" s="25" t="s">
        <v>305</v>
      </c>
      <c r="I19" s="25">
        <v>1</v>
      </c>
      <c r="J19" s="25" t="s">
        <v>305</v>
      </c>
      <c r="K19" s="25" t="s">
        <v>305</v>
      </c>
      <c r="L19" s="25"/>
      <c r="M19" s="25"/>
      <c r="N19" s="25" t="s">
        <v>305</v>
      </c>
      <c r="O19" s="25"/>
      <c r="P19" s="25"/>
      <c r="Q19" s="26" t="str">
        <f t="shared" si="0"/>
        <v>FLH1032073000</v>
      </c>
      <c r="R19" s="25" t="s">
        <v>505</v>
      </c>
      <c r="S19" s="25" t="str">
        <f t="shared" si="3"/>
        <v>444-073-000</v>
      </c>
      <c r="T19" s="25" t="s">
        <v>491</v>
      </c>
      <c r="U19" s="27">
        <f>+HLOOKUP(R19,'[1]2017_2018 SOT'!$2:$12,10,FALSE)</f>
        <v>0</v>
      </c>
      <c r="V19" s="27">
        <f>+HLOOKUP(R19,'[1]2017_2018 SOT'!$2:$12,11,FALSE)</f>
        <v>0</v>
      </c>
      <c r="W19" s="24" t="b">
        <f t="shared" ref="W19:W39" si="4">+B19=LEFT(R19,8)</f>
        <v>1</v>
      </c>
    </row>
    <row r="20" spans="1:23" s="24" customFormat="1" ht="15">
      <c r="A20" s="25" t="s">
        <v>359</v>
      </c>
      <c r="B20" s="25" t="s">
        <v>75</v>
      </c>
      <c r="C20" s="26" t="str">
        <f t="shared" si="2"/>
        <v>H1032079000</v>
      </c>
      <c r="D20" s="25" t="s">
        <v>31</v>
      </c>
      <c r="E20" s="25" t="s">
        <v>472</v>
      </c>
      <c r="F20" s="25"/>
      <c r="G20" s="25" t="s">
        <v>305</v>
      </c>
      <c r="H20" s="25" t="s">
        <v>305</v>
      </c>
      <c r="I20" s="25">
        <v>1</v>
      </c>
      <c r="J20" s="25" t="s">
        <v>305</v>
      </c>
      <c r="K20" s="25" t="s">
        <v>305</v>
      </c>
      <c r="L20" s="25"/>
      <c r="M20" s="25"/>
      <c r="N20" s="25" t="s">
        <v>305</v>
      </c>
      <c r="O20" s="25"/>
      <c r="P20" s="25"/>
      <c r="Q20" s="26" t="str">
        <f t="shared" si="0"/>
        <v>FLH1032079000</v>
      </c>
      <c r="R20" s="25" t="s">
        <v>506</v>
      </c>
      <c r="S20" s="25" t="str">
        <f t="shared" si="3"/>
        <v>444-079-000</v>
      </c>
      <c r="T20" s="25" t="s">
        <v>472</v>
      </c>
      <c r="U20" s="27">
        <f>+HLOOKUP(R20,'[1]2017_2018 SOT'!$2:$12,10,FALSE)</f>
        <v>0</v>
      </c>
      <c r="V20" s="27">
        <f>+HLOOKUP(R20,'[1]2017_2018 SOT'!$2:$12,11,FALSE)</f>
        <v>0</v>
      </c>
      <c r="W20" s="24" t="b">
        <f t="shared" si="4"/>
        <v>1</v>
      </c>
    </row>
    <row r="21" spans="1:23" s="24" customFormat="1" ht="15">
      <c r="A21" s="25" t="s">
        <v>359</v>
      </c>
      <c r="B21" s="25" t="s">
        <v>76</v>
      </c>
      <c r="C21" s="26" t="str">
        <f t="shared" si="2"/>
        <v>H1032091000</v>
      </c>
      <c r="D21" s="25" t="s">
        <v>32</v>
      </c>
      <c r="E21" s="25" t="s">
        <v>507</v>
      </c>
      <c r="F21" s="25"/>
      <c r="G21" s="25" t="s">
        <v>305</v>
      </c>
      <c r="H21" s="25" t="s">
        <v>305</v>
      </c>
      <c r="I21" s="25">
        <v>1</v>
      </c>
      <c r="J21" s="25" t="s">
        <v>305</v>
      </c>
      <c r="K21" s="25" t="s">
        <v>305</v>
      </c>
      <c r="L21" s="25"/>
      <c r="M21" s="25"/>
      <c r="N21" s="25" t="s">
        <v>305</v>
      </c>
      <c r="O21" s="25"/>
      <c r="P21" s="25"/>
      <c r="Q21" s="26" t="str">
        <f t="shared" si="0"/>
        <v>FLH1032091000</v>
      </c>
      <c r="R21" s="25" t="s">
        <v>508</v>
      </c>
      <c r="S21" s="25" t="str">
        <f t="shared" si="3"/>
        <v>444-091-000</v>
      </c>
      <c r="T21" s="25" t="s">
        <v>507</v>
      </c>
      <c r="U21" s="27">
        <f>+HLOOKUP(R21,'[1]2017_2018 SOT'!$2:$12,10,FALSE)</f>
        <v>0</v>
      </c>
      <c r="V21" s="27">
        <f>+HLOOKUP(R21,'[1]2017_2018 SOT'!$2:$12,11,FALSE)</f>
        <v>0</v>
      </c>
      <c r="W21" s="24" t="b">
        <f t="shared" si="4"/>
        <v>1</v>
      </c>
    </row>
    <row r="22" spans="1:23" s="24" customFormat="1" ht="15">
      <c r="A22" s="25" t="s">
        <v>359</v>
      </c>
      <c r="B22" s="25" t="s">
        <v>77</v>
      </c>
      <c r="C22" s="26" t="str">
        <f t="shared" si="2"/>
        <v>H1032124000</v>
      </c>
      <c r="D22" s="25" t="s">
        <v>33</v>
      </c>
      <c r="E22" s="25" t="s">
        <v>474</v>
      </c>
      <c r="F22" s="25"/>
      <c r="G22" s="25">
        <v>1</v>
      </c>
      <c r="H22" s="25" t="s">
        <v>305</v>
      </c>
      <c r="I22" s="25">
        <v>1</v>
      </c>
      <c r="J22" s="25" t="s">
        <v>305</v>
      </c>
      <c r="K22" s="25" t="s">
        <v>305</v>
      </c>
      <c r="L22" s="25"/>
      <c r="M22" s="25"/>
      <c r="N22" s="25" t="s">
        <v>305</v>
      </c>
      <c r="O22" s="25"/>
      <c r="P22" s="25"/>
      <c r="Q22" s="26" t="str">
        <f t="shared" si="0"/>
        <v>FLH1032124000</v>
      </c>
      <c r="R22" s="25" t="s">
        <v>509</v>
      </c>
      <c r="S22" s="25" t="str">
        <f t="shared" si="3"/>
        <v>444-124-000</v>
      </c>
      <c r="T22" s="25" t="s">
        <v>474</v>
      </c>
      <c r="U22" s="27">
        <f>+HLOOKUP(R22,'[1]2017_2018 SOT'!$2:$12,10,FALSE)</f>
        <v>0</v>
      </c>
      <c r="V22" s="27">
        <f>+HLOOKUP(R22,'[1]2017_2018 SOT'!$2:$12,11,FALSE)</f>
        <v>0</v>
      </c>
      <c r="W22" s="24" t="b">
        <f t="shared" si="4"/>
        <v>1</v>
      </c>
    </row>
    <row r="23" spans="1:23" s="24" customFormat="1" ht="15">
      <c r="A23" s="25" t="s">
        <v>359</v>
      </c>
      <c r="B23" s="25" t="s">
        <v>78</v>
      </c>
      <c r="C23" s="26" t="str">
        <f t="shared" si="2"/>
        <v>H1032133000</v>
      </c>
      <c r="D23" s="25" t="s">
        <v>34</v>
      </c>
      <c r="E23" s="25" t="s">
        <v>472</v>
      </c>
      <c r="F23" s="25"/>
      <c r="G23" s="25" t="s">
        <v>305</v>
      </c>
      <c r="H23" s="25" t="s">
        <v>305</v>
      </c>
      <c r="I23" s="25">
        <v>1</v>
      </c>
      <c r="J23" s="25" t="s">
        <v>305</v>
      </c>
      <c r="K23" s="25" t="s">
        <v>305</v>
      </c>
      <c r="L23" s="25"/>
      <c r="M23" s="25"/>
      <c r="N23" s="25" t="s">
        <v>305</v>
      </c>
      <c r="O23" s="25"/>
      <c r="P23" s="25"/>
      <c r="Q23" s="26" t="str">
        <f t="shared" si="0"/>
        <v>FLH1032133000</v>
      </c>
      <c r="R23" s="25" t="s">
        <v>510</v>
      </c>
      <c r="S23" s="25" t="str">
        <f t="shared" si="3"/>
        <v>444-133-000</v>
      </c>
      <c r="T23" s="25" t="s">
        <v>472</v>
      </c>
      <c r="U23" s="27">
        <f>+HLOOKUP(R23,'[1]2017_2018 SOT'!$2:$12,10,FALSE)</f>
        <v>0</v>
      </c>
      <c r="V23" s="27">
        <f>+HLOOKUP(R23,'[1]2017_2018 SOT'!$2:$12,11,FALSE)</f>
        <v>0</v>
      </c>
      <c r="W23" s="24" t="b">
        <f t="shared" si="4"/>
        <v>1</v>
      </c>
    </row>
    <row r="24" spans="1:23" s="24" customFormat="1" ht="15">
      <c r="A24" s="25" t="s">
        <v>359</v>
      </c>
      <c r="B24" s="25" t="s">
        <v>79</v>
      </c>
      <c r="C24" s="26" t="str">
        <f t="shared" si="2"/>
        <v>H1032170000</v>
      </c>
      <c r="D24" s="25" t="s">
        <v>35</v>
      </c>
      <c r="E24" s="25" t="s">
        <v>474</v>
      </c>
      <c r="F24" s="25"/>
      <c r="G24" s="25">
        <v>1</v>
      </c>
      <c r="H24" s="25" t="s">
        <v>305</v>
      </c>
      <c r="I24" s="25">
        <v>1</v>
      </c>
      <c r="J24" s="25" t="s">
        <v>305</v>
      </c>
      <c r="K24" s="25" t="s">
        <v>305</v>
      </c>
      <c r="L24" s="25"/>
      <c r="M24" s="25"/>
      <c r="N24" s="25" t="s">
        <v>305</v>
      </c>
      <c r="O24" s="25"/>
      <c r="P24" s="25"/>
      <c r="Q24" s="26" t="str">
        <f t="shared" si="0"/>
        <v>FLH1032170000</v>
      </c>
      <c r="R24" s="25" t="s">
        <v>511</v>
      </c>
      <c r="S24" s="25" t="str">
        <f t="shared" si="3"/>
        <v>444-170-000</v>
      </c>
      <c r="T24" s="25" t="s">
        <v>474</v>
      </c>
      <c r="U24" s="27">
        <f>+HLOOKUP(R24,'[1]2017_2018 SOT'!$2:$12,10,FALSE)</f>
        <v>0</v>
      </c>
      <c r="V24" s="27">
        <f>+HLOOKUP(R24,'[1]2017_2018 SOT'!$2:$12,11,FALSE)</f>
        <v>0</v>
      </c>
      <c r="W24" s="24" t="b">
        <f t="shared" si="4"/>
        <v>1</v>
      </c>
    </row>
    <row r="25" spans="1:23" s="24" customFormat="1" ht="15">
      <c r="A25" s="25" t="s">
        <v>359</v>
      </c>
      <c r="B25" s="25" t="s">
        <v>80</v>
      </c>
      <c r="C25" s="26" t="str">
        <f t="shared" si="2"/>
        <v>H1032174000</v>
      </c>
      <c r="D25" s="25" t="s">
        <v>36</v>
      </c>
      <c r="E25" s="25" t="s">
        <v>507</v>
      </c>
      <c r="F25" s="25"/>
      <c r="G25" s="25" t="s">
        <v>305</v>
      </c>
      <c r="H25" s="25" t="s">
        <v>305</v>
      </c>
      <c r="I25" s="25">
        <v>1</v>
      </c>
      <c r="J25" s="25" t="s">
        <v>305</v>
      </c>
      <c r="K25" s="25" t="s">
        <v>305</v>
      </c>
      <c r="L25" s="25"/>
      <c r="M25" s="25"/>
      <c r="N25" s="25" t="s">
        <v>305</v>
      </c>
      <c r="O25" s="25"/>
      <c r="P25" s="25"/>
      <c r="Q25" s="26" t="str">
        <f t="shared" si="0"/>
        <v>FLH1032174000</v>
      </c>
      <c r="R25" s="25" t="s">
        <v>512</v>
      </c>
      <c r="S25" s="25" t="str">
        <f t="shared" si="3"/>
        <v>444-174-000</v>
      </c>
      <c r="T25" s="25" t="s">
        <v>507</v>
      </c>
      <c r="U25" s="27">
        <f>+HLOOKUP(R25,'[1]2017_2018 SOT'!$2:$12,10,FALSE)</f>
        <v>0</v>
      </c>
      <c r="V25" s="27">
        <f>+HLOOKUP(R25,'[1]2017_2018 SOT'!$2:$12,11,FALSE)</f>
        <v>0</v>
      </c>
      <c r="W25" s="24" t="b">
        <f t="shared" si="4"/>
        <v>1</v>
      </c>
    </row>
    <row r="26" spans="1:23" s="24" customFormat="1" ht="15">
      <c r="A26" s="25" t="s">
        <v>359</v>
      </c>
      <c r="B26" s="25" t="s">
        <v>81</v>
      </c>
      <c r="C26" s="26" t="str">
        <f t="shared" si="2"/>
        <v>H1032175000</v>
      </c>
      <c r="D26" s="25" t="s">
        <v>37</v>
      </c>
      <c r="E26" s="25" t="s">
        <v>479</v>
      </c>
      <c r="F26" s="25"/>
      <c r="G26" s="25">
        <v>1</v>
      </c>
      <c r="H26" s="25" t="s">
        <v>305</v>
      </c>
      <c r="I26" s="25">
        <v>1</v>
      </c>
      <c r="J26" s="25" t="s">
        <v>305</v>
      </c>
      <c r="K26" s="25" t="s">
        <v>305</v>
      </c>
      <c r="L26" s="25"/>
      <c r="M26" s="25"/>
      <c r="N26" s="25" t="s">
        <v>305</v>
      </c>
      <c r="O26" s="25"/>
      <c r="P26" s="25"/>
      <c r="Q26" s="26" t="str">
        <f t="shared" si="0"/>
        <v>FLH1032175000</v>
      </c>
      <c r="R26" s="25" t="s">
        <v>513</v>
      </c>
      <c r="S26" s="25" t="str">
        <f t="shared" si="3"/>
        <v>444-175-000</v>
      </c>
      <c r="T26" s="25" t="s">
        <v>479</v>
      </c>
      <c r="U26" s="27">
        <f>+HLOOKUP(R26,'[1]2017_2018 SOT'!$2:$12,10,FALSE)</f>
        <v>0</v>
      </c>
      <c r="V26" s="27">
        <f>+HLOOKUP(R26,'[1]2017_2018 SOT'!$2:$12,11,FALSE)</f>
        <v>0</v>
      </c>
      <c r="W26" s="24" t="b">
        <f t="shared" si="4"/>
        <v>1</v>
      </c>
    </row>
    <row r="27" spans="1:23" s="24" customFormat="1" ht="15">
      <c r="A27" s="25" t="s">
        <v>359</v>
      </c>
      <c r="B27" s="25" t="s">
        <v>82</v>
      </c>
      <c r="C27" s="26" t="str">
        <f t="shared" si="2"/>
        <v>H1032176000</v>
      </c>
      <c r="D27" s="25" t="s">
        <v>38</v>
      </c>
      <c r="E27" s="25" t="s">
        <v>479</v>
      </c>
      <c r="F27" s="25"/>
      <c r="G27" s="25">
        <v>1</v>
      </c>
      <c r="H27" s="25" t="s">
        <v>305</v>
      </c>
      <c r="I27" s="25">
        <v>1</v>
      </c>
      <c r="J27" s="25" t="s">
        <v>305</v>
      </c>
      <c r="K27" s="25" t="s">
        <v>305</v>
      </c>
      <c r="L27" s="25"/>
      <c r="M27" s="25"/>
      <c r="N27" s="25" t="s">
        <v>305</v>
      </c>
      <c r="O27" s="25"/>
      <c r="P27" s="25"/>
      <c r="Q27" s="26" t="str">
        <f t="shared" si="0"/>
        <v>FLH1032176000</v>
      </c>
      <c r="R27" s="25" t="s">
        <v>514</v>
      </c>
      <c r="S27" s="25" t="str">
        <f t="shared" si="3"/>
        <v>444-176-000</v>
      </c>
      <c r="T27" s="25" t="s">
        <v>479</v>
      </c>
      <c r="U27" s="27">
        <f>+HLOOKUP(R27,'[1]2017_2018 SOT'!$2:$12,10,FALSE)</f>
        <v>0</v>
      </c>
      <c r="V27" s="27">
        <f>+HLOOKUP(R27,'[1]2017_2018 SOT'!$2:$12,11,FALSE)</f>
        <v>0</v>
      </c>
      <c r="W27" s="24" t="b">
        <f t="shared" si="4"/>
        <v>1</v>
      </c>
    </row>
    <row r="28" spans="1:23" s="24" customFormat="1" ht="25.5">
      <c r="A28" s="25" t="s">
        <v>359</v>
      </c>
      <c r="B28" s="25" t="s">
        <v>83</v>
      </c>
      <c r="C28" s="26" t="str">
        <f t="shared" si="2"/>
        <v>H1032179000</v>
      </c>
      <c r="D28" s="25" t="s">
        <v>39</v>
      </c>
      <c r="E28" s="25" t="s">
        <v>500</v>
      </c>
      <c r="F28" s="25"/>
      <c r="G28" s="25" t="s">
        <v>305</v>
      </c>
      <c r="H28" s="25" t="s">
        <v>305</v>
      </c>
      <c r="I28" s="25" t="s">
        <v>305</v>
      </c>
      <c r="J28" s="25">
        <v>1</v>
      </c>
      <c r="K28" s="25" t="s">
        <v>305</v>
      </c>
      <c r="L28" s="25"/>
      <c r="M28" s="25"/>
      <c r="N28" s="25" t="s">
        <v>305</v>
      </c>
      <c r="O28" s="25" t="s">
        <v>515</v>
      </c>
      <c r="P28" s="25"/>
      <c r="Q28" s="26" t="str">
        <f t="shared" si="0"/>
        <v>FLH1032187001</v>
      </c>
      <c r="R28" s="25" t="s">
        <v>516</v>
      </c>
      <c r="S28" s="25" t="s">
        <v>517</v>
      </c>
      <c r="T28" s="25" t="s">
        <v>500</v>
      </c>
      <c r="U28" s="27" t="str">
        <f>+HLOOKUP(R28,'[1]2017_2018 SOT'!$2:$12,10,FALSE)</f>
        <v>2017 Plan H1032179 segemented</v>
      </c>
      <c r="V28" s="27">
        <f>+HLOOKUP(R28,'[1]2017_2018 SOT'!$2:$12,11,FALSE)</f>
        <v>0</v>
      </c>
      <c r="W28" s="24" t="b">
        <f t="shared" si="4"/>
        <v>0</v>
      </c>
    </row>
    <row r="29" spans="1:23" s="24" customFormat="1" ht="25.5">
      <c r="A29" s="25" t="s">
        <v>359</v>
      </c>
      <c r="B29" s="25" t="s">
        <v>83</v>
      </c>
      <c r="C29" s="26" t="str">
        <f t="shared" si="2"/>
        <v>H1032179000</v>
      </c>
      <c r="D29" s="25" t="s">
        <v>39</v>
      </c>
      <c r="E29" s="25" t="s">
        <v>500</v>
      </c>
      <c r="F29" s="25"/>
      <c r="G29" s="25" t="s">
        <v>305</v>
      </c>
      <c r="H29" s="25" t="s">
        <v>305</v>
      </c>
      <c r="I29" s="25" t="s">
        <v>305</v>
      </c>
      <c r="J29" s="25">
        <v>1</v>
      </c>
      <c r="K29" s="25" t="s">
        <v>305</v>
      </c>
      <c r="L29" s="25"/>
      <c r="M29" s="25"/>
      <c r="N29" s="25" t="s">
        <v>305</v>
      </c>
      <c r="O29" s="25" t="s">
        <v>515</v>
      </c>
      <c r="P29" s="25"/>
      <c r="Q29" s="26" t="str">
        <f t="shared" si="0"/>
        <v>FLH1032187002</v>
      </c>
      <c r="R29" s="25" t="s">
        <v>518</v>
      </c>
      <c r="S29" s="25" t="s">
        <v>519</v>
      </c>
      <c r="T29" s="25" t="s">
        <v>500</v>
      </c>
      <c r="U29" s="27" t="str">
        <f>+HLOOKUP(R29,'[1]2017_2018 SOT'!$2:$12,10,FALSE)</f>
        <v>2017 Plan H1032179 segemented</v>
      </c>
      <c r="V29" s="27">
        <f>+HLOOKUP(R29,'[1]2017_2018 SOT'!$2:$12,11,FALSE)</f>
        <v>0</v>
      </c>
      <c r="W29" s="24" t="b">
        <f t="shared" si="4"/>
        <v>0</v>
      </c>
    </row>
    <row r="30" spans="1:23" s="24" customFormat="1" ht="25.5">
      <c r="A30" s="25" t="s">
        <v>359</v>
      </c>
      <c r="B30" s="25" t="s">
        <v>84</v>
      </c>
      <c r="C30" s="26" t="str">
        <f t="shared" si="2"/>
        <v>H1032180000</v>
      </c>
      <c r="D30" s="25" t="s">
        <v>40</v>
      </c>
      <c r="E30" s="25" t="s">
        <v>500</v>
      </c>
      <c r="F30" s="25"/>
      <c r="G30" s="25" t="s">
        <v>305</v>
      </c>
      <c r="H30" s="25" t="s">
        <v>305</v>
      </c>
      <c r="I30" s="25" t="s">
        <v>305</v>
      </c>
      <c r="J30" s="25">
        <v>1</v>
      </c>
      <c r="K30" s="25" t="s">
        <v>305</v>
      </c>
      <c r="L30" s="25"/>
      <c r="M30" s="25"/>
      <c r="N30" s="25" t="s">
        <v>305</v>
      </c>
      <c r="O30" s="25" t="s">
        <v>515</v>
      </c>
      <c r="P30" s="25"/>
      <c r="Q30" s="26" t="str">
        <f t="shared" si="0"/>
        <v>FLH1032188001</v>
      </c>
      <c r="R30" s="25" t="s">
        <v>520</v>
      </c>
      <c r="S30" s="25" t="s">
        <v>521</v>
      </c>
      <c r="T30" s="25" t="s">
        <v>500</v>
      </c>
      <c r="U30" s="27" t="str">
        <f>+HLOOKUP(R30,'[1]2017_2018 SOT'!$2:$12,10,FALSE)</f>
        <v>2017 Plan H1032180 segemented</v>
      </c>
      <c r="V30" s="27">
        <f>+HLOOKUP(R30,'[1]2017_2018 SOT'!$2:$12,11,FALSE)</f>
        <v>0</v>
      </c>
      <c r="W30" s="24" t="b">
        <f t="shared" si="4"/>
        <v>0</v>
      </c>
    </row>
    <row r="31" spans="1:23" s="24" customFormat="1" ht="25.5">
      <c r="A31" s="25" t="s">
        <v>359</v>
      </c>
      <c r="B31" s="25" t="s">
        <v>84</v>
      </c>
      <c r="C31" s="26" t="str">
        <f t="shared" si="2"/>
        <v>H1032180000</v>
      </c>
      <c r="D31" s="25" t="s">
        <v>40</v>
      </c>
      <c r="E31" s="25" t="s">
        <v>500</v>
      </c>
      <c r="F31" s="25"/>
      <c r="G31" s="25" t="s">
        <v>305</v>
      </c>
      <c r="H31" s="25" t="s">
        <v>305</v>
      </c>
      <c r="I31" s="25" t="s">
        <v>305</v>
      </c>
      <c r="J31" s="25">
        <v>1</v>
      </c>
      <c r="K31" s="25" t="s">
        <v>305</v>
      </c>
      <c r="L31" s="25"/>
      <c r="M31" s="25"/>
      <c r="N31" s="25" t="s">
        <v>305</v>
      </c>
      <c r="O31" s="25" t="s">
        <v>515</v>
      </c>
      <c r="P31" s="25"/>
      <c r="Q31" s="26" t="str">
        <f t="shared" si="0"/>
        <v>FLH1032188002</v>
      </c>
      <c r="R31" s="25" t="s">
        <v>522</v>
      </c>
      <c r="S31" s="25" t="s">
        <v>523</v>
      </c>
      <c r="T31" s="25" t="s">
        <v>500</v>
      </c>
      <c r="U31" s="27" t="str">
        <f>+HLOOKUP(R31,'[1]2017_2018 SOT'!$2:$12,10,FALSE)</f>
        <v>2017 Plan H1032180 segemented</v>
      </c>
      <c r="V31" s="27">
        <f>+HLOOKUP(R31,'[1]2017_2018 SOT'!$2:$12,11,FALSE)</f>
        <v>0</v>
      </c>
      <c r="W31" s="24" t="b">
        <f t="shared" si="4"/>
        <v>0</v>
      </c>
    </row>
    <row r="32" spans="1:23" s="24" customFormat="1" ht="15">
      <c r="A32" s="25" t="s">
        <v>359</v>
      </c>
      <c r="B32" s="25" t="s">
        <v>85</v>
      </c>
      <c r="C32" s="26" t="str">
        <f t="shared" si="2"/>
        <v>H1032182000</v>
      </c>
      <c r="D32" s="25" t="s">
        <v>60</v>
      </c>
      <c r="E32" s="25" t="s">
        <v>503</v>
      </c>
      <c r="F32" s="25"/>
      <c r="G32" s="25">
        <v>1</v>
      </c>
      <c r="H32" s="25" t="s">
        <v>305</v>
      </c>
      <c r="I32" s="25">
        <v>1</v>
      </c>
      <c r="J32" s="25" t="s">
        <v>305</v>
      </c>
      <c r="K32" s="25" t="s">
        <v>305</v>
      </c>
      <c r="L32" s="25"/>
      <c r="M32" s="25"/>
      <c r="N32" s="25" t="s">
        <v>305</v>
      </c>
      <c r="O32" s="25"/>
      <c r="P32" s="25"/>
      <c r="Q32" s="26" t="str">
        <f t="shared" si="0"/>
        <v>FLH1032182000</v>
      </c>
      <c r="R32" s="25" t="s">
        <v>524</v>
      </c>
      <c r="S32" s="25" t="str">
        <f>IF(C32=R32,D32&amp;"-000", "FIX")</f>
        <v>444-182-000</v>
      </c>
      <c r="T32" s="25" t="s">
        <v>503</v>
      </c>
      <c r="U32" s="27">
        <f>+HLOOKUP(R32,'[1]2017_2018 SOT'!$2:$12,10,FALSE)</f>
        <v>0</v>
      </c>
      <c r="V32" s="27">
        <f>+HLOOKUP(R32,'[1]2017_2018 SOT'!$2:$12,11,FALSE)</f>
        <v>0</v>
      </c>
      <c r="W32" s="24" t="b">
        <f t="shared" si="4"/>
        <v>1</v>
      </c>
    </row>
    <row r="33" spans="1:23" s="24" customFormat="1" ht="15">
      <c r="A33" s="32" t="s">
        <v>359</v>
      </c>
      <c r="B33" s="26" t="s">
        <v>86</v>
      </c>
      <c r="C33" s="26" t="str">
        <f t="shared" si="2"/>
        <v>H1032183000</v>
      </c>
      <c r="D33" s="26" t="s">
        <v>61</v>
      </c>
      <c r="E33" s="26" t="s">
        <v>525</v>
      </c>
      <c r="F33" s="26"/>
      <c r="G33" s="26" t="s">
        <v>305</v>
      </c>
      <c r="H33" s="26" t="s">
        <v>305</v>
      </c>
      <c r="I33" s="26" t="s">
        <v>305</v>
      </c>
      <c r="J33" s="26" t="s">
        <v>305</v>
      </c>
      <c r="K33" s="26" t="s">
        <v>305</v>
      </c>
      <c r="L33" s="26"/>
      <c r="M33" s="26"/>
      <c r="N33" s="26">
        <v>1</v>
      </c>
      <c r="O33" s="32" t="s">
        <v>526</v>
      </c>
      <c r="P33" s="32" t="s">
        <v>526</v>
      </c>
      <c r="Q33" s="26" t="str">
        <f t="shared" si="0"/>
        <v>FLTERM</v>
      </c>
      <c r="R33" s="25" t="s">
        <v>526</v>
      </c>
      <c r="S33" s="25"/>
      <c r="T33" s="26"/>
      <c r="U33" s="27" t="e">
        <f>+HLOOKUP(R33,'[1]2017_2018 SOT'!$2:$12,10,FALSE)</f>
        <v>#N/A</v>
      </c>
      <c r="V33" s="27" t="e">
        <f>+HLOOKUP(R33,'[1]2017_2018 SOT'!$2:$12,11,FALSE)</f>
        <v>#N/A</v>
      </c>
      <c r="W33" s="24" t="b">
        <f t="shared" si="4"/>
        <v>0</v>
      </c>
    </row>
    <row r="34" spans="1:23" s="24" customFormat="1" ht="30">
      <c r="A34" s="29" t="s">
        <v>359</v>
      </c>
      <c r="B34" s="30" t="str">
        <f t="shared" ref="B34:B39" si="5">R34</f>
        <v>H5199001000</v>
      </c>
      <c r="C34" s="30" t="str">
        <f t="shared" si="2"/>
        <v>H5199001000000</v>
      </c>
      <c r="D34" s="30"/>
      <c r="E34" s="30"/>
      <c r="F34" s="30"/>
      <c r="G34" s="30" t="s">
        <v>305</v>
      </c>
      <c r="H34" s="30">
        <v>1</v>
      </c>
      <c r="I34" s="30" t="s">
        <v>305</v>
      </c>
      <c r="J34" s="30" t="s">
        <v>305</v>
      </c>
      <c r="K34" s="30" t="s">
        <v>305</v>
      </c>
      <c r="L34" s="30"/>
      <c r="M34" s="30"/>
      <c r="N34" s="30" t="s">
        <v>305</v>
      </c>
      <c r="O34" s="29" t="s">
        <v>496</v>
      </c>
      <c r="P34" s="29" t="s">
        <v>497</v>
      </c>
      <c r="Q34" s="26" t="str">
        <f t="shared" ref="Q34:Q65" si="6">A34&amp;R34</f>
        <v>FLH5199001000</v>
      </c>
      <c r="R34" s="25" t="s">
        <v>527</v>
      </c>
      <c r="S34" s="25" t="s">
        <v>528</v>
      </c>
      <c r="T34" s="31" t="s">
        <v>529</v>
      </c>
      <c r="U34" s="27">
        <f>+HLOOKUP(R34,'[1]2017_2018 SOT'!$2:$12,10,FALSE)</f>
        <v>0</v>
      </c>
      <c r="V34" s="27">
        <f>+HLOOKUP(R34,'[1]2017_2018 SOT'!$2:$12,11,FALSE)</f>
        <v>0</v>
      </c>
      <c r="W34" s="24" t="b">
        <f t="shared" si="4"/>
        <v>0</v>
      </c>
    </row>
    <row r="35" spans="1:23" s="24" customFormat="1" ht="30">
      <c r="A35" s="29" t="s">
        <v>359</v>
      </c>
      <c r="B35" s="30" t="str">
        <f t="shared" si="5"/>
        <v>H5199002000</v>
      </c>
      <c r="C35" s="30" t="str">
        <f t="shared" si="2"/>
        <v>H5199002000000</v>
      </c>
      <c r="D35" s="30"/>
      <c r="E35" s="30"/>
      <c r="F35" s="30"/>
      <c r="G35" s="30" t="s">
        <v>305</v>
      </c>
      <c r="H35" s="30">
        <v>1</v>
      </c>
      <c r="I35" s="30" t="s">
        <v>305</v>
      </c>
      <c r="J35" s="30" t="s">
        <v>305</v>
      </c>
      <c r="K35" s="30" t="s">
        <v>305</v>
      </c>
      <c r="L35" s="30"/>
      <c r="M35" s="30"/>
      <c r="N35" s="30" t="s">
        <v>305</v>
      </c>
      <c r="O35" s="29" t="s">
        <v>496</v>
      </c>
      <c r="P35" s="29" t="s">
        <v>497</v>
      </c>
      <c r="Q35" s="26" t="str">
        <f t="shared" si="6"/>
        <v>FLH5199002000</v>
      </c>
      <c r="R35" s="25" t="s">
        <v>530</v>
      </c>
      <c r="S35" s="25" t="s">
        <v>531</v>
      </c>
      <c r="T35" s="31" t="s">
        <v>529</v>
      </c>
      <c r="U35" s="27">
        <f>+HLOOKUP(R35,'[1]2017_2018 SOT'!$2:$12,10,FALSE)</f>
        <v>0</v>
      </c>
      <c r="V35" s="27">
        <f>+HLOOKUP(R35,'[1]2017_2018 SOT'!$2:$12,11,FALSE)</f>
        <v>0</v>
      </c>
      <c r="W35" s="24" t="b">
        <f t="shared" si="4"/>
        <v>0</v>
      </c>
    </row>
    <row r="36" spans="1:23" s="24" customFormat="1" ht="30">
      <c r="A36" s="29" t="s">
        <v>359</v>
      </c>
      <c r="B36" s="30" t="str">
        <f t="shared" si="5"/>
        <v>H5199003000</v>
      </c>
      <c r="C36" s="30" t="str">
        <f t="shared" si="2"/>
        <v>H5199003000000</v>
      </c>
      <c r="D36" s="30"/>
      <c r="E36" s="30"/>
      <c r="F36" s="30"/>
      <c r="G36" s="30" t="s">
        <v>305</v>
      </c>
      <c r="H36" s="30">
        <v>1</v>
      </c>
      <c r="I36" s="30" t="s">
        <v>305</v>
      </c>
      <c r="J36" s="30" t="s">
        <v>305</v>
      </c>
      <c r="K36" s="30" t="s">
        <v>305</v>
      </c>
      <c r="L36" s="30"/>
      <c r="M36" s="30"/>
      <c r="N36" s="30" t="s">
        <v>305</v>
      </c>
      <c r="O36" s="29" t="s">
        <v>496</v>
      </c>
      <c r="P36" s="29" t="s">
        <v>497</v>
      </c>
      <c r="Q36" s="26" t="str">
        <f t="shared" si="6"/>
        <v>FLH5199003000</v>
      </c>
      <c r="R36" s="25" t="s">
        <v>532</v>
      </c>
      <c r="S36" s="25" t="s">
        <v>533</v>
      </c>
      <c r="T36" s="31" t="s">
        <v>529</v>
      </c>
      <c r="U36" s="27">
        <f>+HLOOKUP(R36,'[1]2017_2018 SOT'!$2:$12,10,FALSE)</f>
        <v>0</v>
      </c>
      <c r="V36" s="27">
        <f>+HLOOKUP(R36,'[1]2017_2018 SOT'!$2:$12,11,FALSE)</f>
        <v>0</v>
      </c>
      <c r="W36" s="24" t="b">
        <f t="shared" si="4"/>
        <v>0</v>
      </c>
    </row>
    <row r="37" spans="1:23" s="24" customFormat="1" ht="30">
      <c r="A37" s="29" t="s">
        <v>359</v>
      </c>
      <c r="B37" s="30" t="str">
        <f t="shared" si="5"/>
        <v>H5199004000</v>
      </c>
      <c r="C37" s="30" t="str">
        <f t="shared" si="2"/>
        <v>H5199004000000</v>
      </c>
      <c r="D37" s="30"/>
      <c r="E37" s="30"/>
      <c r="F37" s="30"/>
      <c r="G37" s="30" t="s">
        <v>305</v>
      </c>
      <c r="H37" s="30">
        <v>1</v>
      </c>
      <c r="I37" s="30" t="s">
        <v>305</v>
      </c>
      <c r="J37" s="30" t="s">
        <v>305</v>
      </c>
      <c r="K37" s="30" t="s">
        <v>305</v>
      </c>
      <c r="L37" s="30"/>
      <c r="M37" s="30"/>
      <c r="N37" s="30" t="s">
        <v>305</v>
      </c>
      <c r="O37" s="29" t="s">
        <v>496</v>
      </c>
      <c r="P37" s="29" t="s">
        <v>497</v>
      </c>
      <c r="Q37" s="26" t="str">
        <f t="shared" si="6"/>
        <v>FLH5199004000</v>
      </c>
      <c r="R37" s="25" t="s">
        <v>534</v>
      </c>
      <c r="S37" s="25" t="s">
        <v>535</v>
      </c>
      <c r="T37" s="31" t="s">
        <v>529</v>
      </c>
      <c r="U37" s="27">
        <f>+HLOOKUP(R37,'[1]2017_2018 SOT'!$2:$12,10,FALSE)</f>
        <v>0</v>
      </c>
      <c r="V37" s="27">
        <f>+HLOOKUP(R37,'[1]2017_2018 SOT'!$2:$12,11,FALSE)</f>
        <v>0</v>
      </c>
      <c r="W37" s="24" t="b">
        <f t="shared" si="4"/>
        <v>0</v>
      </c>
    </row>
    <row r="38" spans="1:23" s="24" customFormat="1" ht="45">
      <c r="A38" s="29" t="s">
        <v>359</v>
      </c>
      <c r="B38" s="30" t="str">
        <f t="shared" si="5"/>
        <v>H1032186000</v>
      </c>
      <c r="C38" s="30" t="str">
        <f t="shared" si="2"/>
        <v>H1032186000000</v>
      </c>
      <c r="D38" s="30"/>
      <c r="E38" s="30"/>
      <c r="F38" s="30"/>
      <c r="G38" s="30">
        <v>1</v>
      </c>
      <c r="H38" s="30">
        <v>1</v>
      </c>
      <c r="I38" s="30" t="s">
        <v>305</v>
      </c>
      <c r="J38" s="30" t="s">
        <v>305</v>
      </c>
      <c r="K38" s="30" t="s">
        <v>305</v>
      </c>
      <c r="L38" s="30"/>
      <c r="M38" s="30"/>
      <c r="N38" s="30" t="s">
        <v>305</v>
      </c>
      <c r="O38" s="29" t="s">
        <v>536</v>
      </c>
      <c r="P38" s="29" t="s">
        <v>497</v>
      </c>
      <c r="Q38" s="26" t="str">
        <f t="shared" si="6"/>
        <v>FLH1032186000</v>
      </c>
      <c r="R38" s="25" t="s">
        <v>537</v>
      </c>
      <c r="S38" s="25" t="s">
        <v>538</v>
      </c>
      <c r="T38" s="31" t="s">
        <v>539</v>
      </c>
      <c r="U38" s="27">
        <f>+HLOOKUP(R38,'[1]2017_2018 SOT'!$2:$12,10,FALSE)</f>
        <v>0</v>
      </c>
      <c r="V38" s="27">
        <f>+HLOOKUP(R38,'[1]2017_2018 SOT'!$2:$12,11,FALSE)</f>
        <v>0</v>
      </c>
      <c r="W38" s="24" t="b">
        <f t="shared" si="4"/>
        <v>0</v>
      </c>
    </row>
    <row r="39" spans="1:23" s="24" customFormat="1" ht="45">
      <c r="A39" s="29" t="s">
        <v>359</v>
      </c>
      <c r="B39" s="30" t="str">
        <f t="shared" si="5"/>
        <v>H1032184000</v>
      </c>
      <c r="C39" s="30" t="str">
        <f t="shared" si="2"/>
        <v>H1032184000000</v>
      </c>
      <c r="D39" s="30"/>
      <c r="E39" s="30"/>
      <c r="F39" s="30"/>
      <c r="G39" s="30">
        <v>1</v>
      </c>
      <c r="H39" s="30">
        <v>1</v>
      </c>
      <c r="I39" s="30" t="s">
        <v>305</v>
      </c>
      <c r="J39" s="30" t="s">
        <v>305</v>
      </c>
      <c r="K39" s="30" t="s">
        <v>305</v>
      </c>
      <c r="L39" s="30"/>
      <c r="M39" s="30"/>
      <c r="N39" s="30" t="s">
        <v>305</v>
      </c>
      <c r="O39" s="29" t="s">
        <v>536</v>
      </c>
      <c r="P39" s="29" t="s">
        <v>497</v>
      </c>
      <c r="Q39" s="26" t="str">
        <f t="shared" si="6"/>
        <v>FLH1032184000</v>
      </c>
      <c r="R39" s="25" t="s">
        <v>540</v>
      </c>
      <c r="S39" s="25" t="s">
        <v>541</v>
      </c>
      <c r="T39" s="31" t="s">
        <v>539</v>
      </c>
      <c r="U39" s="27">
        <f>+HLOOKUP(R39,'[1]2017_2018 SOT'!$2:$12,10,FALSE)</f>
        <v>0</v>
      </c>
      <c r="V39" s="27">
        <f>+HLOOKUP(R39,'[1]2017_2018 SOT'!$2:$12,11,FALSE)</f>
        <v>0</v>
      </c>
      <c r="W39" s="24" t="b">
        <f t="shared" si="4"/>
        <v>0</v>
      </c>
    </row>
    <row r="40" spans="1:23" s="24" customFormat="1" ht="30">
      <c r="A40" s="25" t="s">
        <v>355</v>
      </c>
      <c r="B40" s="25" t="s">
        <v>87</v>
      </c>
      <c r="C40" s="26" t="str">
        <f t="shared" si="2"/>
        <v>H1112006000</v>
      </c>
      <c r="D40" s="25" t="s">
        <v>17</v>
      </c>
      <c r="E40" s="25" t="s">
        <v>474</v>
      </c>
      <c r="F40" s="25"/>
      <c r="G40" s="25">
        <v>1</v>
      </c>
      <c r="H40" s="25" t="s">
        <v>305</v>
      </c>
      <c r="I40" s="25">
        <v>1</v>
      </c>
      <c r="J40" s="25" t="s">
        <v>305</v>
      </c>
      <c r="K40" s="25" t="s">
        <v>305</v>
      </c>
      <c r="L40" s="25"/>
      <c r="M40" s="25"/>
      <c r="N40" s="25" t="s">
        <v>305</v>
      </c>
      <c r="O40" s="25"/>
      <c r="P40" s="25"/>
      <c r="Q40" s="26" t="str">
        <f t="shared" si="6"/>
        <v>GAH1112006000</v>
      </c>
      <c r="R40" s="25" t="s">
        <v>542</v>
      </c>
      <c r="S40" s="25" t="str">
        <f>IF(C40=R40,D40&amp;"-000", "FIX")</f>
        <v>413-006-000</v>
      </c>
      <c r="T40" s="25" t="s">
        <v>474</v>
      </c>
      <c r="U40" s="27">
        <f>+HLOOKUP(R40,'[1]2017_2018 SOT'!$2:$12,10,FALSE)</f>
        <v>0</v>
      </c>
      <c r="V40" s="27">
        <f>+HLOOKUP(R40,'[1]2017_2018 SOT'!$2:$12,11,FALSE)</f>
        <v>0</v>
      </c>
    </row>
    <row r="41" spans="1:23" s="24" customFormat="1" ht="45">
      <c r="A41" s="25" t="s">
        <v>355</v>
      </c>
      <c r="B41" s="25" t="s">
        <v>88</v>
      </c>
      <c r="C41" s="26" t="str">
        <f t="shared" si="2"/>
        <v>H1112027000</v>
      </c>
      <c r="D41" s="25" t="s">
        <v>18</v>
      </c>
      <c r="E41" s="25" t="s">
        <v>491</v>
      </c>
      <c r="F41" s="25"/>
      <c r="G41" s="25" t="s">
        <v>305</v>
      </c>
      <c r="H41" s="25" t="s">
        <v>305</v>
      </c>
      <c r="I41" s="25"/>
      <c r="J41" s="25" t="s">
        <v>305</v>
      </c>
      <c r="K41" s="25">
        <v>1</v>
      </c>
      <c r="L41" s="25"/>
      <c r="M41" s="25"/>
      <c r="N41" s="25" t="s">
        <v>305</v>
      </c>
      <c r="O41" s="25" t="s">
        <v>543</v>
      </c>
      <c r="P41" s="25" t="s">
        <v>544</v>
      </c>
      <c r="Q41" s="26" t="str">
        <f t="shared" si="6"/>
        <v>GAH1112027000</v>
      </c>
      <c r="R41" s="25" t="s">
        <v>545</v>
      </c>
      <c r="S41" s="25" t="str">
        <f>IF(C41=R41,D41&amp;"-000", "FIX")</f>
        <v>413-027-000</v>
      </c>
      <c r="T41" s="25" t="s">
        <v>491</v>
      </c>
      <c r="U41" s="27">
        <f>+HLOOKUP(R41,'[1]2017_2018 SOT'!$2:$12,10,FALSE)</f>
        <v>0</v>
      </c>
      <c r="V41" s="27">
        <f>+HLOOKUP(R41,'[1]2017_2018 SOT'!$2:$12,11,FALSE)</f>
        <v>0</v>
      </c>
    </row>
    <row r="42" spans="1:23" s="24" customFormat="1" ht="45">
      <c r="A42" s="25" t="s">
        <v>355</v>
      </c>
      <c r="B42" s="25" t="s">
        <v>89</v>
      </c>
      <c r="C42" s="26" t="str">
        <f t="shared" si="2"/>
        <v>H1112032000</v>
      </c>
      <c r="D42" s="25" t="s">
        <v>62</v>
      </c>
      <c r="E42" s="25" t="s">
        <v>507</v>
      </c>
      <c r="F42" s="25">
        <v>1</v>
      </c>
      <c r="G42" s="25" t="s">
        <v>305</v>
      </c>
      <c r="H42" s="25" t="s">
        <v>305</v>
      </c>
      <c r="I42" s="25" t="s">
        <v>305</v>
      </c>
      <c r="J42" s="25" t="s">
        <v>305</v>
      </c>
      <c r="K42" s="25">
        <v>1</v>
      </c>
      <c r="L42" s="25">
        <v>1</v>
      </c>
      <c r="M42" s="25"/>
      <c r="N42" s="25" t="s">
        <v>305</v>
      </c>
      <c r="O42" s="25" t="s">
        <v>543</v>
      </c>
      <c r="P42" s="25" t="s">
        <v>544</v>
      </c>
      <c r="Q42" s="26" t="str">
        <f t="shared" si="6"/>
        <v>GAH1112027000</v>
      </c>
      <c r="R42" s="25" t="s">
        <v>545</v>
      </c>
      <c r="S42" s="25" t="s">
        <v>546</v>
      </c>
      <c r="T42" s="25" t="s">
        <v>491</v>
      </c>
      <c r="U42" s="27">
        <f>+HLOOKUP(R42,'[1]2017_2018 SOT'!$2:$12,10,FALSE)</f>
        <v>0</v>
      </c>
      <c r="V42" s="27">
        <f>+HLOOKUP(R42,'[1]2017_2018 SOT'!$2:$12,11,FALSE)</f>
        <v>0</v>
      </c>
    </row>
    <row r="43" spans="1:23" s="24" customFormat="1" ht="30">
      <c r="A43" s="28" t="s">
        <v>355</v>
      </c>
      <c r="B43" s="25" t="s">
        <v>90</v>
      </c>
      <c r="C43" s="26" t="str">
        <f t="shared" si="2"/>
        <v>H1112033000</v>
      </c>
      <c r="D43" s="25" t="s">
        <v>214</v>
      </c>
      <c r="E43" s="28" t="s">
        <v>479</v>
      </c>
      <c r="F43" s="25"/>
      <c r="G43" s="25">
        <v>1</v>
      </c>
      <c r="H43" s="25" t="s">
        <v>305</v>
      </c>
      <c r="I43" s="25">
        <v>1</v>
      </c>
      <c r="J43" s="25" t="s">
        <v>305</v>
      </c>
      <c r="K43" s="25" t="s">
        <v>305</v>
      </c>
      <c r="L43" s="25"/>
      <c r="M43" s="25"/>
      <c r="N43" s="25" t="s">
        <v>305</v>
      </c>
      <c r="O43" s="28"/>
      <c r="P43" s="28"/>
      <c r="Q43" s="26" t="str">
        <f t="shared" si="6"/>
        <v>GAH1112033000</v>
      </c>
      <c r="R43" s="25" t="s">
        <v>547</v>
      </c>
      <c r="S43" s="25" t="str">
        <f>IF(C43=R43,D43&amp;"-000", "FIX")</f>
        <v>413-033-000</v>
      </c>
      <c r="T43" s="25" t="s">
        <v>479</v>
      </c>
      <c r="U43" s="27">
        <f>+HLOOKUP(R43,'[1]2017_2018 SOT'!$2:$12,10,FALSE)</f>
        <v>0</v>
      </c>
      <c r="V43" s="27">
        <f>+HLOOKUP(R43,'[1]2017_2018 SOT'!$2:$12,11,FALSE)</f>
        <v>0</v>
      </c>
    </row>
    <row r="44" spans="1:23" s="24" customFormat="1" ht="30">
      <c r="A44" s="28" t="s">
        <v>355</v>
      </c>
      <c r="B44" s="25" t="s">
        <v>91</v>
      </c>
      <c r="C44" s="26" t="str">
        <f t="shared" si="2"/>
        <v>H1112034000</v>
      </c>
      <c r="D44" s="25" t="s">
        <v>215</v>
      </c>
      <c r="E44" s="28" t="s">
        <v>469</v>
      </c>
      <c r="F44" s="25">
        <v>1</v>
      </c>
      <c r="G44" s="25" t="s">
        <v>305</v>
      </c>
      <c r="H44" s="25" t="s">
        <v>305</v>
      </c>
      <c r="I44" s="25">
        <v>1</v>
      </c>
      <c r="J44" s="25" t="s">
        <v>305</v>
      </c>
      <c r="K44" s="25" t="s">
        <v>305</v>
      </c>
      <c r="L44" s="25"/>
      <c r="M44" s="25"/>
      <c r="N44" s="25" t="s">
        <v>305</v>
      </c>
      <c r="O44" s="28"/>
      <c r="P44" s="28"/>
      <c r="Q44" s="26" t="str">
        <f t="shared" si="6"/>
        <v>GAH1112034000</v>
      </c>
      <c r="R44" s="25" t="s">
        <v>548</v>
      </c>
      <c r="S44" s="25" t="str">
        <f>IF(C44=R44,D44&amp;"-000", "FIX")</f>
        <v>413-034-000</v>
      </c>
      <c r="T44" s="25" t="s">
        <v>471</v>
      </c>
      <c r="U44" s="27">
        <f>+HLOOKUP(R44,'[1]2017_2018 SOT'!$2:$12,10,FALSE)</f>
        <v>0</v>
      </c>
      <c r="V44" s="27">
        <f>+HLOOKUP(R44,'[1]2017_2018 SOT'!$2:$12,11,FALSE)</f>
        <v>0</v>
      </c>
    </row>
    <row r="45" spans="1:23" s="24" customFormat="1" ht="30">
      <c r="A45" s="28" t="s">
        <v>355</v>
      </c>
      <c r="B45" s="25" t="s">
        <v>92</v>
      </c>
      <c r="C45" s="26" t="str">
        <f t="shared" si="2"/>
        <v>H1112035000</v>
      </c>
      <c r="D45" s="25" t="s">
        <v>216</v>
      </c>
      <c r="E45" s="28" t="s">
        <v>549</v>
      </c>
      <c r="F45" s="25"/>
      <c r="G45" s="25" t="s">
        <v>305</v>
      </c>
      <c r="H45" s="25" t="s">
        <v>305</v>
      </c>
      <c r="I45" s="25">
        <v>1</v>
      </c>
      <c r="J45" s="25" t="s">
        <v>305</v>
      </c>
      <c r="K45" s="25" t="s">
        <v>305</v>
      </c>
      <c r="L45" s="25"/>
      <c r="M45" s="25"/>
      <c r="N45" s="25" t="s">
        <v>305</v>
      </c>
      <c r="O45" s="28"/>
      <c r="P45" s="28"/>
      <c r="Q45" s="26" t="str">
        <f t="shared" si="6"/>
        <v>GAH1112035000</v>
      </c>
      <c r="R45" s="25" t="s">
        <v>550</v>
      </c>
      <c r="S45" s="25" t="str">
        <f>IF(C45=R45,D45&amp;"-000", "FIX")</f>
        <v>413-035-000</v>
      </c>
      <c r="T45" s="25" t="s">
        <v>549</v>
      </c>
      <c r="U45" s="27">
        <f>+HLOOKUP(R45,'[1]2017_2018 SOT'!$2:$12,10,FALSE)</f>
        <v>0</v>
      </c>
      <c r="V45" s="27">
        <f>+HLOOKUP(R45,'[1]2017_2018 SOT'!$2:$12,11,FALSE)</f>
        <v>0</v>
      </c>
    </row>
    <row r="46" spans="1:23" s="24" customFormat="1" ht="30">
      <c r="A46" s="29" t="s">
        <v>355</v>
      </c>
      <c r="B46" s="30" t="str">
        <f>R46</f>
        <v>H0111001000</v>
      </c>
      <c r="C46" s="30" t="str">
        <f t="shared" si="2"/>
        <v>H0111001000000</v>
      </c>
      <c r="D46" s="30"/>
      <c r="E46" s="30"/>
      <c r="F46" s="30"/>
      <c r="G46" s="30" t="s">
        <v>305</v>
      </c>
      <c r="H46" s="30">
        <v>1</v>
      </c>
      <c r="I46" s="30" t="s">
        <v>305</v>
      </c>
      <c r="J46" s="30" t="s">
        <v>305</v>
      </c>
      <c r="K46" s="30" t="s">
        <v>305</v>
      </c>
      <c r="L46" s="30"/>
      <c r="M46" s="30"/>
      <c r="N46" s="30" t="s">
        <v>305</v>
      </c>
      <c r="O46" s="29" t="s">
        <v>496</v>
      </c>
      <c r="P46" s="29" t="s">
        <v>497</v>
      </c>
      <c r="Q46" s="30" t="str">
        <f t="shared" si="6"/>
        <v>GAH0111001000</v>
      </c>
      <c r="R46" s="25" t="s">
        <v>551</v>
      </c>
      <c r="S46" s="25" t="s">
        <v>552</v>
      </c>
      <c r="T46" s="31" t="s">
        <v>529</v>
      </c>
      <c r="U46" s="27">
        <f>+HLOOKUP(R46,'[1]2017_2018 SOT'!$2:$12,10,FALSE)</f>
        <v>0</v>
      </c>
      <c r="V46" s="27">
        <f>+HLOOKUP(R46,'[1]2017_2018 SOT'!$2:$12,11,FALSE)</f>
        <v>0</v>
      </c>
    </row>
    <row r="47" spans="1:23" s="24" customFormat="1" ht="30">
      <c r="A47" s="29" t="s">
        <v>355</v>
      </c>
      <c r="B47" s="30" t="str">
        <f>R47</f>
        <v>H0111002000</v>
      </c>
      <c r="C47" s="30" t="str">
        <f t="shared" si="2"/>
        <v>H0111002000000</v>
      </c>
      <c r="D47" s="30"/>
      <c r="E47" s="30"/>
      <c r="F47" s="30"/>
      <c r="G47" s="30" t="s">
        <v>305</v>
      </c>
      <c r="H47" s="30">
        <v>1</v>
      </c>
      <c r="I47" s="30" t="s">
        <v>305</v>
      </c>
      <c r="J47" s="30" t="s">
        <v>305</v>
      </c>
      <c r="K47" s="30" t="s">
        <v>305</v>
      </c>
      <c r="L47" s="30"/>
      <c r="M47" s="30"/>
      <c r="N47" s="30" t="s">
        <v>305</v>
      </c>
      <c r="O47" s="29" t="s">
        <v>496</v>
      </c>
      <c r="P47" s="29" t="s">
        <v>497</v>
      </c>
      <c r="Q47" s="30" t="str">
        <f t="shared" si="6"/>
        <v>GAH0111002000</v>
      </c>
      <c r="R47" s="25" t="s">
        <v>553</v>
      </c>
      <c r="S47" s="25" t="s">
        <v>554</v>
      </c>
      <c r="T47" s="31" t="s">
        <v>555</v>
      </c>
      <c r="U47" s="27">
        <f>+HLOOKUP(R47,'[1]2017_2018 SOT'!$2:$12,10,FALSE)</f>
        <v>0</v>
      </c>
      <c r="V47" s="27">
        <f>+HLOOKUP(R47,'[1]2017_2018 SOT'!$2:$12,11,FALSE)</f>
        <v>0</v>
      </c>
    </row>
    <row r="48" spans="1:23" s="24" customFormat="1" ht="15">
      <c r="A48" s="25" t="s">
        <v>443</v>
      </c>
      <c r="B48" s="25" t="s">
        <v>123</v>
      </c>
      <c r="C48" s="26" t="str">
        <f t="shared" si="2"/>
        <v>H2491004000</v>
      </c>
      <c r="D48" s="25" t="s">
        <v>19</v>
      </c>
      <c r="E48" s="25" t="s">
        <v>556</v>
      </c>
      <c r="F48" s="25"/>
      <c r="G48" s="25">
        <v>1</v>
      </c>
      <c r="H48" s="25" t="s">
        <v>305</v>
      </c>
      <c r="I48" s="25">
        <v>1</v>
      </c>
      <c r="J48" s="25" t="s">
        <v>305</v>
      </c>
      <c r="K48" s="25" t="s">
        <v>305</v>
      </c>
      <c r="L48" s="25"/>
      <c r="M48" s="25"/>
      <c r="N48" s="25" t="s">
        <v>305</v>
      </c>
      <c r="O48" s="25"/>
      <c r="P48" s="25"/>
      <c r="Q48" s="25" t="str">
        <f t="shared" si="6"/>
        <v>HIH2491004000</v>
      </c>
      <c r="R48" s="25" t="s">
        <v>557</v>
      </c>
      <c r="S48" s="25" t="str">
        <f>IF(C48=R48,D48&amp;"-000", "FIX")</f>
        <v>415-004-000</v>
      </c>
      <c r="T48" s="25" t="s">
        <v>556</v>
      </c>
      <c r="U48" s="27">
        <f>+HLOOKUP(R48,'[1]2017_2018 SOT'!$2:$12,10,FALSE)</f>
        <v>0</v>
      </c>
      <c r="V48" s="27">
        <f>+HLOOKUP(R48,'[1]2017_2018 SOT'!$2:$12,11,FALSE)</f>
        <v>0</v>
      </c>
    </row>
    <row r="49" spans="1:22" s="24" customFormat="1" ht="30">
      <c r="A49" s="26" t="s">
        <v>382</v>
      </c>
      <c r="B49" s="26" t="s">
        <v>101</v>
      </c>
      <c r="C49" s="26" t="str">
        <f t="shared" si="2"/>
        <v>H1416007000</v>
      </c>
      <c r="D49" s="26" t="s">
        <v>20</v>
      </c>
      <c r="E49" s="26" t="s">
        <v>558</v>
      </c>
      <c r="F49" s="26"/>
      <c r="G49" s="26" t="s">
        <v>305</v>
      </c>
      <c r="H49" s="26" t="s">
        <v>305</v>
      </c>
      <c r="I49" s="26" t="s">
        <v>305</v>
      </c>
      <c r="J49" s="26" t="s">
        <v>305</v>
      </c>
      <c r="K49" s="26" t="s">
        <v>305</v>
      </c>
      <c r="L49" s="26"/>
      <c r="M49" s="26"/>
      <c r="N49" s="26">
        <v>1</v>
      </c>
      <c r="O49" s="32" t="s">
        <v>526</v>
      </c>
      <c r="P49" s="32" t="s">
        <v>526</v>
      </c>
      <c r="Q49" s="26" t="str">
        <f t="shared" si="6"/>
        <v>ILTERM</v>
      </c>
      <c r="R49" s="25" t="s">
        <v>526</v>
      </c>
      <c r="S49" s="25"/>
      <c r="T49" s="26"/>
      <c r="U49" s="27" t="e">
        <f>+HLOOKUP(R49,'[1]2017_2018 SOT'!$2:$12,10,FALSE)</f>
        <v>#N/A</v>
      </c>
      <c r="V49" s="27" t="e">
        <f>+HLOOKUP(R49,'[1]2017_2018 SOT'!$2:$12,11,FALSE)</f>
        <v>#N/A</v>
      </c>
    </row>
    <row r="50" spans="1:22" s="24" customFormat="1" ht="15">
      <c r="A50" s="25" t="s">
        <v>382</v>
      </c>
      <c r="B50" s="25" t="s">
        <v>102</v>
      </c>
      <c r="C50" s="26" t="str">
        <f t="shared" si="2"/>
        <v>H1416009000</v>
      </c>
      <c r="D50" s="25" t="s">
        <v>21</v>
      </c>
      <c r="E50" s="25" t="s">
        <v>472</v>
      </c>
      <c r="F50" s="25"/>
      <c r="G50" s="25" t="s">
        <v>305</v>
      </c>
      <c r="H50" s="25" t="s">
        <v>305</v>
      </c>
      <c r="I50" s="25">
        <v>1</v>
      </c>
      <c r="J50" s="25" t="s">
        <v>305</v>
      </c>
      <c r="K50" s="25" t="s">
        <v>305</v>
      </c>
      <c r="L50" s="25"/>
      <c r="M50" s="25"/>
      <c r="N50" s="25" t="s">
        <v>305</v>
      </c>
      <c r="O50" s="25"/>
      <c r="P50" s="25"/>
      <c r="Q50" s="26" t="str">
        <f t="shared" si="6"/>
        <v>ILH1416009000</v>
      </c>
      <c r="R50" s="25" t="s">
        <v>559</v>
      </c>
      <c r="S50" s="25" t="str">
        <f>IF(C50=R50,D50&amp;"-000", "FIX")</f>
        <v>417-009-000</v>
      </c>
      <c r="T50" s="25" t="s">
        <v>472</v>
      </c>
      <c r="U50" s="27">
        <f>+HLOOKUP(R50,'[1]2017_2018 SOT'!$2:$12,10,FALSE)</f>
        <v>0</v>
      </c>
      <c r="V50" s="27">
        <f>+HLOOKUP(R50,'[1]2017_2018 SOT'!$2:$12,11,FALSE)</f>
        <v>0</v>
      </c>
    </row>
    <row r="51" spans="1:22" s="24" customFormat="1" ht="15">
      <c r="A51" s="25" t="s">
        <v>382</v>
      </c>
      <c r="B51" s="25" t="s">
        <v>103</v>
      </c>
      <c r="C51" s="26" t="str">
        <f t="shared" si="2"/>
        <v>H1416023000</v>
      </c>
      <c r="D51" s="25" t="s">
        <v>22</v>
      </c>
      <c r="E51" s="25" t="s">
        <v>476</v>
      </c>
      <c r="F51" s="25"/>
      <c r="G51" s="25" t="s">
        <v>305</v>
      </c>
      <c r="H51" s="25" t="s">
        <v>305</v>
      </c>
      <c r="I51" s="25">
        <v>1</v>
      </c>
      <c r="J51" s="25" t="s">
        <v>305</v>
      </c>
      <c r="K51" s="25" t="s">
        <v>305</v>
      </c>
      <c r="L51" s="25"/>
      <c r="M51" s="25"/>
      <c r="N51" s="25" t="s">
        <v>305</v>
      </c>
      <c r="O51" s="25"/>
      <c r="P51" s="25"/>
      <c r="Q51" s="26" t="str">
        <f t="shared" si="6"/>
        <v>ILH1416023000</v>
      </c>
      <c r="R51" s="25" t="s">
        <v>560</v>
      </c>
      <c r="S51" s="25" t="str">
        <f>IF(C51=R51,D51&amp;"-000", "FIX")</f>
        <v>417-023-000</v>
      </c>
      <c r="T51" s="25" t="s">
        <v>476</v>
      </c>
      <c r="U51" s="27">
        <f>+HLOOKUP(R51,'[1]2017_2018 SOT'!$2:$12,10,FALSE)</f>
        <v>0</v>
      </c>
      <c r="V51" s="27">
        <f>+HLOOKUP(R51,'[1]2017_2018 SOT'!$2:$12,11,FALSE)</f>
        <v>0</v>
      </c>
    </row>
    <row r="52" spans="1:22" s="24" customFormat="1" ht="15">
      <c r="A52" s="25" t="s">
        <v>382</v>
      </c>
      <c r="B52" s="25" t="s">
        <v>104</v>
      </c>
      <c r="C52" s="26" t="str">
        <f t="shared" si="2"/>
        <v>H1416024000</v>
      </c>
      <c r="D52" s="25" t="s">
        <v>64</v>
      </c>
      <c r="E52" s="25" t="s">
        <v>561</v>
      </c>
      <c r="F52" s="25"/>
      <c r="G52" s="25" t="s">
        <v>305</v>
      </c>
      <c r="H52" s="25" t="s">
        <v>305</v>
      </c>
      <c r="I52" s="25">
        <v>1</v>
      </c>
      <c r="J52" s="25" t="s">
        <v>305</v>
      </c>
      <c r="K52" s="25" t="s">
        <v>305</v>
      </c>
      <c r="L52" s="25"/>
      <c r="M52" s="25"/>
      <c r="N52" s="25" t="s">
        <v>305</v>
      </c>
      <c r="O52" s="25"/>
      <c r="P52" s="25"/>
      <c r="Q52" s="26" t="str">
        <f t="shared" si="6"/>
        <v>ILH1416024000</v>
      </c>
      <c r="R52" s="25" t="s">
        <v>562</v>
      </c>
      <c r="S52" s="25" t="str">
        <f>IF(C52=R52,D52&amp;"-000", "FIX")</f>
        <v>417-024-000</v>
      </c>
      <c r="T52" s="25" t="s">
        <v>561</v>
      </c>
      <c r="U52" s="27">
        <f>+HLOOKUP(R52,'[1]2017_2018 SOT'!$2:$12,10,FALSE)</f>
        <v>0</v>
      </c>
      <c r="V52" s="27">
        <f>+HLOOKUP(R52,'[1]2017_2018 SOT'!$2:$12,11,FALSE)</f>
        <v>0</v>
      </c>
    </row>
    <row r="53" spans="1:22" s="24" customFormat="1" ht="45">
      <c r="A53" s="28" t="s">
        <v>382</v>
      </c>
      <c r="B53" s="25" t="s">
        <v>121</v>
      </c>
      <c r="C53" s="26" t="str">
        <f t="shared" si="2"/>
        <v>H1416048000</v>
      </c>
      <c r="D53" s="25" t="s">
        <v>234</v>
      </c>
      <c r="E53" s="28" t="s">
        <v>563</v>
      </c>
      <c r="F53" s="25"/>
      <c r="G53" s="25" t="s">
        <v>305</v>
      </c>
      <c r="H53" s="25" t="s">
        <v>305</v>
      </c>
      <c r="I53" s="25" t="s">
        <v>305</v>
      </c>
      <c r="J53" s="25" t="s">
        <v>305</v>
      </c>
      <c r="K53" s="25">
        <v>1</v>
      </c>
      <c r="L53" s="25">
        <v>1</v>
      </c>
      <c r="M53" s="25"/>
      <c r="N53" s="25" t="s">
        <v>305</v>
      </c>
      <c r="O53" s="28" t="s">
        <v>543</v>
      </c>
      <c r="P53" s="25" t="s">
        <v>544</v>
      </c>
      <c r="Q53" s="26" t="str">
        <f t="shared" si="6"/>
        <v>ILH1416048000</v>
      </c>
      <c r="R53" s="25" t="s">
        <v>564</v>
      </c>
      <c r="S53" s="25" t="str">
        <f>IF(C53=R53,D53&amp;"-000", "FIX")</f>
        <v>417-048-000</v>
      </c>
      <c r="T53" s="25" t="s">
        <v>563</v>
      </c>
      <c r="U53" s="27" t="str">
        <f>+HLOOKUP(R53,'[1]2017_2018 SOT'!$2:$12,10,FALSE)</f>
        <v>Douglas, Madison, Monroe, St. Clair</v>
      </c>
      <c r="V53" s="27">
        <f>+HLOOKUP(R53,'[1]2017_2018 SOT'!$2:$12,11,FALSE)</f>
        <v>0</v>
      </c>
    </row>
    <row r="54" spans="1:22" s="24" customFormat="1" ht="45">
      <c r="A54" s="28" t="s">
        <v>382</v>
      </c>
      <c r="B54" s="25" t="s">
        <v>122</v>
      </c>
      <c r="C54" s="26" t="str">
        <f t="shared" si="2"/>
        <v>H1416049000</v>
      </c>
      <c r="D54" s="25" t="s">
        <v>235</v>
      </c>
      <c r="E54" s="28" t="s">
        <v>563</v>
      </c>
      <c r="F54" s="25"/>
      <c r="G54" s="25" t="s">
        <v>305</v>
      </c>
      <c r="H54" s="25" t="s">
        <v>305</v>
      </c>
      <c r="I54" s="25" t="s">
        <v>305</v>
      </c>
      <c r="J54" s="25" t="s">
        <v>305</v>
      </c>
      <c r="K54" s="25">
        <v>1</v>
      </c>
      <c r="L54" s="25">
        <v>1</v>
      </c>
      <c r="M54" s="25"/>
      <c r="N54" s="25" t="s">
        <v>305</v>
      </c>
      <c r="O54" s="28" t="s">
        <v>543</v>
      </c>
      <c r="P54" s="25" t="s">
        <v>544</v>
      </c>
      <c r="Q54" s="26" t="str">
        <f t="shared" si="6"/>
        <v>ILH1416048000</v>
      </c>
      <c r="R54" s="25" t="s">
        <v>564</v>
      </c>
      <c r="S54" s="25" t="s">
        <v>565</v>
      </c>
      <c r="T54" s="25" t="s">
        <v>563</v>
      </c>
      <c r="U54" s="27" t="str">
        <f>+HLOOKUP(R54,'[1]2017_2018 SOT'!$2:$12,10,FALSE)</f>
        <v>Douglas, Madison, Monroe, St. Clair</v>
      </c>
      <c r="V54" s="27">
        <f>+HLOOKUP(R54,'[1]2017_2018 SOT'!$2:$12,11,FALSE)</f>
        <v>0</v>
      </c>
    </row>
    <row r="55" spans="1:22" s="24" customFormat="1" ht="15">
      <c r="A55" s="25" t="s">
        <v>566</v>
      </c>
      <c r="B55" s="25" t="s">
        <v>143</v>
      </c>
      <c r="C55" s="26" t="str">
        <f t="shared" si="2"/>
        <v>H9730002000</v>
      </c>
      <c r="D55" s="25" t="s">
        <v>23</v>
      </c>
      <c r="E55" s="25" t="s">
        <v>472</v>
      </c>
      <c r="F55" s="25">
        <v>1</v>
      </c>
      <c r="G55" s="25" t="s">
        <v>305</v>
      </c>
      <c r="H55" s="25" t="s">
        <v>305</v>
      </c>
      <c r="I55" s="25">
        <v>1</v>
      </c>
      <c r="J55" s="25" t="s">
        <v>305</v>
      </c>
      <c r="K55" s="25" t="s">
        <v>305</v>
      </c>
      <c r="L55" s="25"/>
      <c r="M55" s="25"/>
      <c r="N55" s="25" t="s">
        <v>305</v>
      </c>
      <c r="O55" s="25"/>
      <c r="P55" s="25"/>
      <c r="Q55" s="26" t="str">
        <f t="shared" si="6"/>
        <v>KYH9730002000</v>
      </c>
      <c r="R55" s="25" t="s">
        <v>567</v>
      </c>
      <c r="S55" s="25" t="str">
        <f>IF(C55=R55,D55&amp;"-000", "FIX")</f>
        <v>421-002-000</v>
      </c>
      <c r="T55" s="25" t="s">
        <v>491</v>
      </c>
      <c r="U55" s="27">
        <f>+HLOOKUP(R55,'[1]2017_2018 SOT'!$2:$12,10,FALSE)</f>
        <v>0</v>
      </c>
      <c r="V55" s="27">
        <f>+HLOOKUP(R55,'[1]2017_2018 SOT'!$2:$12,11,FALSE)</f>
        <v>0</v>
      </c>
    </row>
    <row r="56" spans="1:22" s="24" customFormat="1" ht="127.5">
      <c r="A56" s="25" t="s">
        <v>566</v>
      </c>
      <c r="B56" s="25" t="s">
        <v>144</v>
      </c>
      <c r="C56" s="26" t="str">
        <f t="shared" si="2"/>
        <v>H9730003000</v>
      </c>
      <c r="D56" s="25" t="s">
        <v>24</v>
      </c>
      <c r="E56" s="25" t="s">
        <v>474</v>
      </c>
      <c r="F56" s="25"/>
      <c r="G56" s="25">
        <v>1</v>
      </c>
      <c r="H56" s="25" t="s">
        <v>305</v>
      </c>
      <c r="I56" s="25" t="s">
        <v>305</v>
      </c>
      <c r="J56" s="25" t="s">
        <v>305</v>
      </c>
      <c r="K56" s="25" t="s">
        <v>305</v>
      </c>
      <c r="L56" s="25">
        <v>1</v>
      </c>
      <c r="M56" s="25"/>
      <c r="N56" s="25" t="s">
        <v>305</v>
      </c>
      <c r="O56" s="25"/>
      <c r="P56" s="25"/>
      <c r="Q56" s="26" t="str">
        <f t="shared" si="6"/>
        <v>KYH9730003000</v>
      </c>
      <c r="R56" s="25" t="s">
        <v>568</v>
      </c>
      <c r="S56" s="25" t="str">
        <f>IF(C56=R56,D56&amp;"-000", "FIX")</f>
        <v>421-003-000</v>
      </c>
      <c r="T56" s="25" t="s">
        <v>474</v>
      </c>
      <c r="U56" s="27" t="str">
        <f>+HLOOKUP(R56,'[1]2017_2018 SOT'!$2:$12,10,FALSE)</f>
        <v xml:space="preserve">Allen, Anderson, Calloway, Daviess, Edmondson, Franklin, Graves, Hardin, Harrison, Hart, Madison, Marshall, McCracken, Simpson, Warren, Woodford
</v>
      </c>
      <c r="V56" s="27">
        <f>+HLOOKUP(R56,'[1]2017_2018 SOT'!$2:$12,11,FALSE)</f>
        <v>0</v>
      </c>
    </row>
    <row r="57" spans="1:22" s="24" customFormat="1" ht="127.5">
      <c r="A57" s="28" t="s">
        <v>566</v>
      </c>
      <c r="B57" s="25" t="s">
        <v>145</v>
      </c>
      <c r="C57" s="26" t="str">
        <f t="shared" si="2"/>
        <v>H9730004000</v>
      </c>
      <c r="D57" s="25" t="s">
        <v>241</v>
      </c>
      <c r="E57" s="28" t="s">
        <v>479</v>
      </c>
      <c r="F57" s="25"/>
      <c r="G57" s="25">
        <v>1</v>
      </c>
      <c r="H57" s="25" t="s">
        <v>305</v>
      </c>
      <c r="I57" s="25" t="s">
        <v>305</v>
      </c>
      <c r="J57" s="25" t="s">
        <v>305</v>
      </c>
      <c r="K57" s="25" t="s">
        <v>305</v>
      </c>
      <c r="L57" s="25">
        <v>1</v>
      </c>
      <c r="M57" s="25"/>
      <c r="N57" s="25" t="s">
        <v>305</v>
      </c>
      <c r="O57" s="28"/>
      <c r="P57" s="28"/>
      <c r="Q57" s="26" t="str">
        <f t="shared" si="6"/>
        <v>KYH9730004000</v>
      </c>
      <c r="R57" s="25" t="s">
        <v>569</v>
      </c>
      <c r="S57" s="25" t="str">
        <f>IF(C57=R57,D57&amp;"-000", "FIX")</f>
        <v>421-004-000</v>
      </c>
      <c r="T57" s="25" t="s">
        <v>479</v>
      </c>
      <c r="U57" s="27" t="str">
        <f>+HLOOKUP(R57,'[1]2017_2018 SOT'!$2:$12,10,FALSE)</f>
        <v xml:space="preserve">Allen, Anderson, Calloway, Daviess, Edmondson, Franklin, Graves, Hardin, Harrison, Hart, Madison, Marshall, McCracken, Simpson, Warren, Woodford
</v>
      </c>
      <c r="V57" s="27">
        <f>+HLOOKUP(R57,'[1]2017_2018 SOT'!$2:$12,11,FALSE)</f>
        <v>0</v>
      </c>
    </row>
    <row r="58" spans="1:22" s="24" customFormat="1" ht="30">
      <c r="A58" s="29" t="s">
        <v>566</v>
      </c>
      <c r="B58" s="30" t="str">
        <f>R58</f>
        <v>H9730005000</v>
      </c>
      <c r="C58" s="30" t="str">
        <f t="shared" si="2"/>
        <v>H9730005000000</v>
      </c>
      <c r="D58" s="30"/>
      <c r="E58" s="30"/>
      <c r="F58" s="30"/>
      <c r="G58" s="30" t="s">
        <v>305</v>
      </c>
      <c r="H58" s="30">
        <v>1</v>
      </c>
      <c r="I58" s="30" t="s">
        <v>305</v>
      </c>
      <c r="J58" s="30" t="s">
        <v>305</v>
      </c>
      <c r="K58" s="30" t="s">
        <v>305</v>
      </c>
      <c r="L58" s="30"/>
      <c r="M58" s="30"/>
      <c r="N58" s="30" t="s">
        <v>305</v>
      </c>
      <c r="O58" s="29" t="s">
        <v>496</v>
      </c>
      <c r="P58" s="29" t="s">
        <v>497</v>
      </c>
      <c r="Q58" s="30" t="str">
        <f t="shared" si="6"/>
        <v>KYH9730005000</v>
      </c>
      <c r="R58" s="25" t="s">
        <v>570</v>
      </c>
      <c r="S58" s="25" t="s">
        <v>571</v>
      </c>
      <c r="T58" s="31" t="s">
        <v>507</v>
      </c>
      <c r="U58" s="27">
        <f>+HLOOKUP(R58,'[1]2017_2018 SOT'!$2:$12,10,FALSE)</f>
        <v>0</v>
      </c>
      <c r="V58" s="27">
        <f>+HLOOKUP(R58,'[1]2017_2018 SOT'!$2:$12,11,FALSE)</f>
        <v>0</v>
      </c>
    </row>
    <row r="59" spans="1:22" s="24" customFormat="1" ht="15">
      <c r="A59" s="25" t="s">
        <v>397</v>
      </c>
      <c r="B59" s="25" t="s">
        <v>124</v>
      </c>
      <c r="C59" s="26" t="str">
        <f t="shared" si="2"/>
        <v>H2491006000</v>
      </c>
      <c r="D59" s="25" t="s">
        <v>236</v>
      </c>
      <c r="E59" s="25" t="s">
        <v>474</v>
      </c>
      <c r="F59" s="25"/>
      <c r="G59" s="25">
        <v>1</v>
      </c>
      <c r="H59" s="25" t="s">
        <v>305</v>
      </c>
      <c r="I59" s="25">
        <v>1</v>
      </c>
      <c r="J59" s="25" t="s">
        <v>305</v>
      </c>
      <c r="K59" s="25" t="s">
        <v>305</v>
      </c>
      <c r="L59" s="25"/>
      <c r="M59" s="25"/>
      <c r="N59" s="25" t="s">
        <v>305</v>
      </c>
      <c r="O59" s="25"/>
      <c r="P59" s="25"/>
      <c r="Q59" s="26" t="str">
        <f t="shared" si="6"/>
        <v>LAH2491006000</v>
      </c>
      <c r="R59" s="25" t="s">
        <v>572</v>
      </c>
      <c r="S59" s="25" t="str">
        <f t="shared" ref="S59:S64" si="7">IF(C59=R59,D59&amp;"-000", "FIX")</f>
        <v>422-006-000</v>
      </c>
      <c r="T59" s="25" t="s">
        <v>474</v>
      </c>
      <c r="U59" s="27">
        <f>+HLOOKUP(R59,'[1]2017_2018 SOT'!$2:$12,10,FALSE)</f>
        <v>0</v>
      </c>
      <c r="V59" s="27">
        <f>+HLOOKUP(R59,'[1]2017_2018 SOT'!$2:$12,11,FALSE)</f>
        <v>0</v>
      </c>
    </row>
    <row r="60" spans="1:22" s="24" customFormat="1" ht="15">
      <c r="A60" s="25" t="s">
        <v>397</v>
      </c>
      <c r="B60" s="25" t="s">
        <v>125</v>
      </c>
      <c r="C60" s="26" t="str">
        <f t="shared" si="2"/>
        <v>H2491007000</v>
      </c>
      <c r="D60" s="25" t="s">
        <v>237</v>
      </c>
      <c r="E60" s="25" t="s">
        <v>491</v>
      </c>
      <c r="F60" s="25"/>
      <c r="G60" s="25" t="s">
        <v>305</v>
      </c>
      <c r="H60" s="25" t="s">
        <v>305</v>
      </c>
      <c r="I60" s="25">
        <v>1</v>
      </c>
      <c r="J60" s="25" t="s">
        <v>305</v>
      </c>
      <c r="K60" s="25" t="s">
        <v>305</v>
      </c>
      <c r="L60" s="25"/>
      <c r="M60" s="25"/>
      <c r="N60" s="25" t="s">
        <v>305</v>
      </c>
      <c r="O60" s="25"/>
      <c r="P60" s="25"/>
      <c r="Q60" s="26" t="str">
        <f t="shared" si="6"/>
        <v>LAH2491007000</v>
      </c>
      <c r="R60" s="25" t="s">
        <v>573</v>
      </c>
      <c r="S60" s="25" t="str">
        <f t="shared" si="7"/>
        <v>422-007-000</v>
      </c>
      <c r="T60" s="25" t="s">
        <v>491</v>
      </c>
      <c r="U60" s="27">
        <f>+HLOOKUP(R60,'[1]2017_2018 SOT'!$2:$12,10,FALSE)</f>
        <v>0</v>
      </c>
      <c r="V60" s="27">
        <f>+HLOOKUP(R60,'[1]2017_2018 SOT'!$2:$12,11,FALSE)</f>
        <v>0</v>
      </c>
    </row>
    <row r="61" spans="1:22" s="24" customFormat="1" ht="15">
      <c r="A61" s="28" t="s">
        <v>397</v>
      </c>
      <c r="B61" s="25" t="s">
        <v>126</v>
      </c>
      <c r="C61" s="26" t="str">
        <f t="shared" si="2"/>
        <v>H2491008000</v>
      </c>
      <c r="D61" s="25" t="s">
        <v>238</v>
      </c>
      <c r="E61" s="28" t="s">
        <v>479</v>
      </c>
      <c r="F61" s="25"/>
      <c r="G61" s="25">
        <v>1</v>
      </c>
      <c r="H61" s="25" t="s">
        <v>305</v>
      </c>
      <c r="I61" s="25">
        <v>1</v>
      </c>
      <c r="J61" s="25" t="s">
        <v>305</v>
      </c>
      <c r="K61" s="25" t="s">
        <v>305</v>
      </c>
      <c r="L61" s="25"/>
      <c r="M61" s="25"/>
      <c r="N61" s="25" t="s">
        <v>305</v>
      </c>
      <c r="O61" s="28"/>
      <c r="P61" s="28"/>
      <c r="Q61" s="26" t="str">
        <f t="shared" si="6"/>
        <v>LAH2491008000</v>
      </c>
      <c r="R61" s="25" t="s">
        <v>574</v>
      </c>
      <c r="S61" s="25" t="str">
        <f t="shared" si="7"/>
        <v>422-008-000</v>
      </c>
      <c r="T61" s="25" t="s">
        <v>479</v>
      </c>
      <c r="U61" s="27">
        <f>+HLOOKUP(R61,'[1]2017_2018 SOT'!$2:$12,10,FALSE)</f>
        <v>0</v>
      </c>
      <c r="V61" s="27">
        <f>+HLOOKUP(R61,'[1]2017_2018 SOT'!$2:$12,11,FALSE)</f>
        <v>0</v>
      </c>
    </row>
    <row r="62" spans="1:22" s="24" customFormat="1" ht="51">
      <c r="A62" s="25" t="s">
        <v>393</v>
      </c>
      <c r="B62" s="25" t="s">
        <v>105</v>
      </c>
      <c r="C62" s="26" t="str">
        <f t="shared" si="2"/>
        <v>H1416026000</v>
      </c>
      <c r="D62" s="25" t="s">
        <v>220</v>
      </c>
      <c r="E62" s="28" t="s">
        <v>507</v>
      </c>
      <c r="F62" s="25"/>
      <c r="G62" s="25" t="s">
        <v>305</v>
      </c>
      <c r="H62" s="25" t="s">
        <v>305</v>
      </c>
      <c r="I62" s="25" t="s">
        <v>305</v>
      </c>
      <c r="J62" s="25" t="s">
        <v>305</v>
      </c>
      <c r="K62" s="25" t="s">
        <v>305</v>
      </c>
      <c r="L62" s="25">
        <v>1</v>
      </c>
      <c r="M62" s="25"/>
      <c r="N62" s="25" t="s">
        <v>305</v>
      </c>
      <c r="O62" s="25"/>
      <c r="P62" s="25"/>
      <c r="Q62" s="26" t="str">
        <f t="shared" si="6"/>
        <v>MSH1416026000</v>
      </c>
      <c r="R62" s="25" t="s">
        <v>575</v>
      </c>
      <c r="S62" s="25" t="str">
        <f t="shared" si="7"/>
        <v>428-026-000</v>
      </c>
      <c r="T62" s="25" t="s">
        <v>507</v>
      </c>
      <c r="U62" s="27" t="str">
        <f>+HLOOKUP(R62,'[1]2017_2018 SOT'!$2:$12,10,FALSE)</f>
        <v>Covington, Forrest, Jasper, Jones, Lamar, Marion, Wayne</v>
      </c>
      <c r="V62" s="27">
        <f>+HLOOKUP(R62,'[1]2017_2018 SOT'!$2:$12,11,FALSE)</f>
        <v>0</v>
      </c>
    </row>
    <row r="63" spans="1:22" s="24" customFormat="1" ht="30">
      <c r="A63" s="25" t="s">
        <v>393</v>
      </c>
      <c r="B63" s="25" t="s">
        <v>106</v>
      </c>
      <c r="C63" s="26" t="str">
        <f t="shared" si="2"/>
        <v>H1416027000</v>
      </c>
      <c r="D63" s="25" t="s">
        <v>222</v>
      </c>
      <c r="E63" s="25" t="s">
        <v>469</v>
      </c>
      <c r="F63" s="25">
        <v>1</v>
      </c>
      <c r="G63" s="25" t="s">
        <v>305</v>
      </c>
      <c r="H63" s="25" t="s">
        <v>305</v>
      </c>
      <c r="I63" s="25">
        <v>1</v>
      </c>
      <c r="J63" s="25" t="s">
        <v>305</v>
      </c>
      <c r="K63" s="25" t="s">
        <v>305</v>
      </c>
      <c r="L63" s="25"/>
      <c r="M63" s="25"/>
      <c r="N63" s="25" t="s">
        <v>305</v>
      </c>
      <c r="O63" s="25"/>
      <c r="P63" s="25"/>
      <c r="Q63" s="26" t="str">
        <f t="shared" si="6"/>
        <v>MSH1416027000</v>
      </c>
      <c r="R63" s="25" t="s">
        <v>470</v>
      </c>
      <c r="S63" s="25" t="str">
        <f t="shared" si="7"/>
        <v>428-027-000</v>
      </c>
      <c r="T63" s="25" t="s">
        <v>471</v>
      </c>
      <c r="U63" s="27">
        <f>+HLOOKUP(R63,'[1]2017_2018 SOT'!$2:$12,10,FALSE)</f>
        <v>0</v>
      </c>
      <c r="V63" s="27">
        <f>+HLOOKUP(R63,'[1]2017_2018 SOT'!$2:$12,11,FALSE)</f>
        <v>0</v>
      </c>
    </row>
    <row r="64" spans="1:22" s="24" customFormat="1" ht="76.5">
      <c r="A64" s="25" t="s">
        <v>393</v>
      </c>
      <c r="B64" s="25" t="s">
        <v>110</v>
      </c>
      <c r="C64" s="26" t="str">
        <f t="shared" si="2"/>
        <v>H1416034000</v>
      </c>
      <c r="D64" s="25" t="s">
        <v>226</v>
      </c>
      <c r="E64" s="25" t="s">
        <v>474</v>
      </c>
      <c r="F64" s="25"/>
      <c r="G64" s="25">
        <v>1</v>
      </c>
      <c r="H64" s="25" t="s">
        <v>305</v>
      </c>
      <c r="I64" s="25" t="s">
        <v>305</v>
      </c>
      <c r="J64" s="25" t="s">
        <v>305</v>
      </c>
      <c r="K64" s="25">
        <v>1</v>
      </c>
      <c r="L64" s="25">
        <v>1</v>
      </c>
      <c r="M64" s="25"/>
      <c r="N64" s="25" t="s">
        <v>305</v>
      </c>
      <c r="O64" s="25" t="s">
        <v>543</v>
      </c>
      <c r="P64" s="25" t="s">
        <v>544</v>
      </c>
      <c r="Q64" s="26" t="str">
        <f t="shared" si="6"/>
        <v>MSH1416034000</v>
      </c>
      <c r="R64" s="25" t="s">
        <v>576</v>
      </c>
      <c r="S64" s="25" t="str">
        <f t="shared" si="7"/>
        <v>428-034-000</v>
      </c>
      <c r="T64" s="25" t="s">
        <v>474</v>
      </c>
      <c r="U64" s="27" t="str">
        <f>+HLOOKUP(R64,'[1]2017_2018 SOT'!$2:$12,10,FALSE)</f>
        <v>Clarke, Covington, Forrest, Jasper, Jones, Kemper, Lamar, Marion, Neshoba, Newton, Wayne</v>
      </c>
      <c r="V64" s="27">
        <f>+HLOOKUP(R64,'[1]2017_2018 SOT'!$2:$12,11,FALSE)</f>
        <v>0</v>
      </c>
    </row>
    <row r="65" spans="1:22" s="24" customFormat="1" ht="76.5">
      <c r="A65" s="25" t="s">
        <v>393</v>
      </c>
      <c r="B65" s="25" t="s">
        <v>116</v>
      </c>
      <c r="C65" s="26" t="str">
        <f>B65&amp;"000"</f>
        <v>H1416040000</v>
      </c>
      <c r="D65" s="25" t="s">
        <v>230</v>
      </c>
      <c r="E65" s="25" t="s">
        <v>474</v>
      </c>
      <c r="F65" s="25"/>
      <c r="G65" s="25">
        <v>1</v>
      </c>
      <c r="H65" s="25" t="s">
        <v>305</v>
      </c>
      <c r="I65" s="25" t="s">
        <v>305</v>
      </c>
      <c r="J65" s="25" t="s">
        <v>305</v>
      </c>
      <c r="K65" s="25">
        <v>1</v>
      </c>
      <c r="L65" s="25">
        <v>1</v>
      </c>
      <c r="M65" s="25"/>
      <c r="N65" s="25" t="s">
        <v>305</v>
      </c>
      <c r="O65" s="25" t="s">
        <v>543</v>
      </c>
      <c r="P65" s="25" t="s">
        <v>544</v>
      </c>
      <c r="Q65" s="26" t="str">
        <f t="shared" si="6"/>
        <v>MSH1416034000</v>
      </c>
      <c r="R65" s="25" t="s">
        <v>576</v>
      </c>
      <c r="S65" s="25" t="s">
        <v>577</v>
      </c>
      <c r="T65" s="25" t="s">
        <v>474</v>
      </c>
      <c r="U65" s="27" t="str">
        <f>+HLOOKUP(R65,'[1]2017_2018 SOT'!$2:$12,10,FALSE)</f>
        <v>Clarke, Covington, Forrest, Jasper, Jones, Kemper, Lamar, Marion, Neshoba, Newton, Wayne</v>
      </c>
      <c r="V65" s="27">
        <f>+HLOOKUP(R65,'[1]2017_2018 SOT'!$2:$12,11,FALSE)</f>
        <v>0</v>
      </c>
    </row>
    <row r="66" spans="1:22" s="24" customFormat="1" ht="30">
      <c r="A66" s="25" t="s">
        <v>393</v>
      </c>
      <c r="B66" s="25" t="s">
        <v>114</v>
      </c>
      <c r="C66" s="26" t="str">
        <f t="shared" ref="C66:C110" si="8">B66&amp;"000"</f>
        <v>H1416038000</v>
      </c>
      <c r="D66" s="25" t="s">
        <v>229</v>
      </c>
      <c r="E66" s="25" t="s">
        <v>491</v>
      </c>
      <c r="F66" s="25"/>
      <c r="G66" s="25" t="s">
        <v>305</v>
      </c>
      <c r="H66" s="25" t="s">
        <v>305</v>
      </c>
      <c r="I66" s="25">
        <v>1</v>
      </c>
      <c r="J66" s="25" t="s">
        <v>305</v>
      </c>
      <c r="K66" s="25" t="s">
        <v>305</v>
      </c>
      <c r="L66" s="25"/>
      <c r="M66" s="25"/>
      <c r="N66" s="25" t="s">
        <v>305</v>
      </c>
      <c r="O66" s="25"/>
      <c r="P66" s="25"/>
      <c r="Q66" s="26" t="str">
        <f t="shared" ref="Q66:Q97" si="9">A66&amp;R66</f>
        <v>MSH1416038000</v>
      </c>
      <c r="R66" s="25" t="s">
        <v>578</v>
      </c>
      <c r="S66" s="25" t="str">
        <f t="shared" ref="S66:S73" si="10">IF(C66=R66,D66&amp;"-000", "FIX")</f>
        <v>428-038-000</v>
      </c>
      <c r="T66" s="25" t="s">
        <v>491</v>
      </c>
      <c r="U66" s="27">
        <f>+HLOOKUP(R66,'[1]2017_2018 SOT'!$2:$12,10,FALSE)</f>
        <v>0</v>
      </c>
      <c r="V66" s="27">
        <f>+HLOOKUP(R66,'[1]2017_2018 SOT'!$2:$12,11,FALSE)</f>
        <v>0</v>
      </c>
    </row>
    <row r="67" spans="1:22" s="24" customFormat="1" ht="30">
      <c r="A67" s="28" t="s">
        <v>393</v>
      </c>
      <c r="B67" s="25" t="s">
        <v>120</v>
      </c>
      <c r="C67" s="26" t="str">
        <f t="shared" si="8"/>
        <v>H1416044000</v>
      </c>
      <c r="D67" s="25" t="s">
        <v>233</v>
      </c>
      <c r="E67" s="28" t="s">
        <v>479</v>
      </c>
      <c r="F67" s="25"/>
      <c r="G67" s="25">
        <v>1</v>
      </c>
      <c r="H67" s="25" t="s">
        <v>305</v>
      </c>
      <c r="I67" s="25">
        <v>1</v>
      </c>
      <c r="J67" s="25" t="s">
        <v>305</v>
      </c>
      <c r="K67" s="25" t="s">
        <v>305</v>
      </c>
      <c r="L67" s="25"/>
      <c r="M67" s="25"/>
      <c r="N67" s="25" t="s">
        <v>305</v>
      </c>
      <c r="O67" s="28"/>
      <c r="P67" s="28"/>
      <c r="Q67" s="26" t="str">
        <f t="shared" si="9"/>
        <v>MSH1416044000</v>
      </c>
      <c r="R67" s="25" t="s">
        <v>579</v>
      </c>
      <c r="S67" s="25" t="str">
        <f t="shared" si="10"/>
        <v>428-044-000</v>
      </c>
      <c r="T67" s="25" t="s">
        <v>479</v>
      </c>
      <c r="U67" s="27">
        <f>+HLOOKUP(R67,'[1]2017_2018 SOT'!$2:$12,10,FALSE)</f>
        <v>0</v>
      </c>
      <c r="V67" s="27">
        <f>+HLOOKUP(R67,'[1]2017_2018 SOT'!$2:$12,11,FALSE)</f>
        <v>0</v>
      </c>
    </row>
    <row r="68" spans="1:22" s="24" customFormat="1" ht="15">
      <c r="A68" s="25" t="s">
        <v>334</v>
      </c>
      <c r="B68" s="25" t="s">
        <v>68</v>
      </c>
      <c r="C68" s="26" t="str">
        <f t="shared" si="8"/>
        <v>H0913002000</v>
      </c>
      <c r="D68" s="25" t="s">
        <v>25</v>
      </c>
      <c r="E68" s="25" t="s">
        <v>491</v>
      </c>
      <c r="F68" s="25"/>
      <c r="G68" s="25" t="s">
        <v>305</v>
      </c>
      <c r="H68" s="25" t="s">
        <v>305</v>
      </c>
      <c r="I68" s="25" t="s">
        <v>305</v>
      </c>
      <c r="J68" s="25" t="s">
        <v>305</v>
      </c>
      <c r="K68" s="25" t="s">
        <v>305</v>
      </c>
      <c r="L68" s="25">
        <v>1</v>
      </c>
      <c r="M68" s="25"/>
      <c r="N68" s="25" t="s">
        <v>305</v>
      </c>
      <c r="O68" s="25"/>
      <c r="P68" s="25"/>
      <c r="Q68" s="26" t="str">
        <f t="shared" si="9"/>
        <v>NJH0913002000</v>
      </c>
      <c r="R68" s="25" t="s">
        <v>580</v>
      </c>
      <c r="S68" s="25" t="str">
        <f t="shared" si="10"/>
        <v>434-002-000</v>
      </c>
      <c r="T68" s="25" t="s">
        <v>491</v>
      </c>
      <c r="U68" s="27" t="str">
        <f>+HLOOKUP(R68,'[1]2017_2018 SOT'!$2:$12,10,FALSE)</f>
        <v>Bergen, Morris</v>
      </c>
      <c r="V68" s="27">
        <f>+HLOOKUP(R68,'[1]2017_2018 SOT'!$2:$12,11,FALSE)</f>
        <v>0</v>
      </c>
    </row>
    <row r="69" spans="1:22" s="24" customFormat="1" ht="15">
      <c r="A69" s="25" t="s">
        <v>334</v>
      </c>
      <c r="B69" s="25" t="s">
        <v>69</v>
      </c>
      <c r="C69" s="26" t="str">
        <f t="shared" si="8"/>
        <v>H0913012000</v>
      </c>
      <c r="D69" s="25" t="s">
        <v>26</v>
      </c>
      <c r="E69" s="25" t="s">
        <v>491</v>
      </c>
      <c r="F69" s="25"/>
      <c r="G69" s="25" t="s">
        <v>305</v>
      </c>
      <c r="H69" s="25" t="s">
        <v>305</v>
      </c>
      <c r="I69" s="25" t="s">
        <v>305</v>
      </c>
      <c r="J69" s="25" t="s">
        <v>305</v>
      </c>
      <c r="K69" s="25" t="s">
        <v>305</v>
      </c>
      <c r="L69" s="25">
        <v>1</v>
      </c>
      <c r="M69" s="25"/>
      <c r="N69" s="25" t="s">
        <v>305</v>
      </c>
      <c r="O69" s="25"/>
      <c r="P69" s="25"/>
      <c r="Q69" s="26" t="str">
        <f t="shared" si="9"/>
        <v>NJH0913012000</v>
      </c>
      <c r="R69" s="25" t="s">
        <v>581</v>
      </c>
      <c r="S69" s="25" t="str">
        <f t="shared" si="10"/>
        <v>434-012-000</v>
      </c>
      <c r="T69" s="25" t="s">
        <v>491</v>
      </c>
      <c r="U69" s="27" t="str">
        <f>+HLOOKUP(R69,'[1]2017_2018 SOT'!$2:$12,10,FALSE)</f>
        <v>Somerset, Union</v>
      </c>
      <c r="V69" s="27">
        <f>+HLOOKUP(R69,'[1]2017_2018 SOT'!$2:$12,11,FALSE)</f>
        <v>0</v>
      </c>
    </row>
    <row r="70" spans="1:22" s="24" customFormat="1" ht="15">
      <c r="A70" s="25" t="s">
        <v>334</v>
      </c>
      <c r="B70" s="25" t="s">
        <v>70</v>
      </c>
      <c r="C70" s="26" t="str">
        <f t="shared" si="8"/>
        <v>H0913013000</v>
      </c>
      <c r="D70" s="25" t="s">
        <v>59</v>
      </c>
      <c r="E70" s="25" t="s">
        <v>479</v>
      </c>
      <c r="F70" s="25"/>
      <c r="G70" s="25">
        <v>1</v>
      </c>
      <c r="H70" s="25" t="s">
        <v>305</v>
      </c>
      <c r="I70" s="25">
        <v>1</v>
      </c>
      <c r="J70" s="25" t="s">
        <v>305</v>
      </c>
      <c r="K70" s="25" t="s">
        <v>305</v>
      </c>
      <c r="L70" s="25"/>
      <c r="M70" s="25"/>
      <c r="N70" s="25" t="s">
        <v>305</v>
      </c>
      <c r="O70" s="25"/>
      <c r="P70" s="25"/>
      <c r="Q70" s="26" t="str">
        <f t="shared" si="9"/>
        <v>NJH0913013000</v>
      </c>
      <c r="R70" s="25" t="s">
        <v>582</v>
      </c>
      <c r="S70" s="25" t="str">
        <f t="shared" si="10"/>
        <v>434-013-000</v>
      </c>
      <c r="T70" s="25" t="s">
        <v>479</v>
      </c>
      <c r="U70" s="27">
        <f>+HLOOKUP(R70,'[1]2017_2018 SOT'!$2:$12,10,FALSE)</f>
        <v>0</v>
      </c>
      <c r="V70" s="27">
        <f>+HLOOKUP(R70,'[1]2017_2018 SOT'!$2:$12,11,FALSE)</f>
        <v>0</v>
      </c>
    </row>
    <row r="71" spans="1:22" s="24" customFormat="1" ht="15">
      <c r="A71" s="25" t="s">
        <v>330</v>
      </c>
      <c r="B71" s="25" t="s">
        <v>127</v>
      </c>
      <c r="C71" s="26" t="str">
        <f t="shared" si="8"/>
        <v>H3361043000</v>
      </c>
      <c r="D71" s="25" t="s">
        <v>41</v>
      </c>
      <c r="E71" s="25" t="s">
        <v>479</v>
      </c>
      <c r="F71" s="25"/>
      <c r="G71" s="25">
        <v>1</v>
      </c>
      <c r="H71" s="25" t="s">
        <v>305</v>
      </c>
      <c r="I71" s="25">
        <v>1</v>
      </c>
      <c r="J71" s="25" t="s">
        <v>305</v>
      </c>
      <c r="K71" s="25" t="s">
        <v>305</v>
      </c>
      <c r="L71" s="25"/>
      <c r="M71" s="25"/>
      <c r="N71" s="25" t="s">
        <v>305</v>
      </c>
      <c r="O71" s="25"/>
      <c r="P71" s="25"/>
      <c r="Q71" s="26" t="str">
        <f t="shared" si="9"/>
        <v>NYH3361043000</v>
      </c>
      <c r="R71" s="25" t="s">
        <v>583</v>
      </c>
      <c r="S71" s="25" t="str">
        <f t="shared" si="10"/>
        <v>445-043-000</v>
      </c>
      <c r="T71" s="25" t="s">
        <v>479</v>
      </c>
      <c r="U71" s="27">
        <f>+HLOOKUP(R71,'[1]2017_2018 SOT'!$2:$12,10,FALSE)</f>
        <v>0</v>
      </c>
      <c r="V71" s="27">
        <f>+HLOOKUP(R71,'[1]2017_2018 SOT'!$2:$12,11,FALSE)</f>
        <v>0</v>
      </c>
    </row>
    <row r="72" spans="1:22" s="24" customFormat="1" ht="15">
      <c r="A72" s="25" t="s">
        <v>330</v>
      </c>
      <c r="B72" s="25" t="s">
        <v>128</v>
      </c>
      <c r="C72" s="26" t="str">
        <f t="shared" si="8"/>
        <v>H3361059000</v>
      </c>
      <c r="D72" s="25" t="s">
        <v>42</v>
      </c>
      <c r="E72" s="25" t="s">
        <v>469</v>
      </c>
      <c r="F72" s="25"/>
      <c r="G72" s="25" t="s">
        <v>305</v>
      </c>
      <c r="H72" s="25" t="s">
        <v>305</v>
      </c>
      <c r="I72" s="25">
        <v>1</v>
      </c>
      <c r="J72" s="25" t="s">
        <v>305</v>
      </c>
      <c r="K72" s="25" t="s">
        <v>305</v>
      </c>
      <c r="L72" s="25"/>
      <c r="M72" s="25"/>
      <c r="N72" s="25" t="s">
        <v>305</v>
      </c>
      <c r="O72" s="25"/>
      <c r="P72" s="25"/>
      <c r="Q72" s="26" t="str">
        <f t="shared" si="9"/>
        <v>NYH3361059000</v>
      </c>
      <c r="R72" s="25" t="s">
        <v>584</v>
      </c>
      <c r="S72" s="25" t="str">
        <f t="shared" si="10"/>
        <v>445-059-000</v>
      </c>
      <c r="T72" s="25" t="s">
        <v>469</v>
      </c>
      <c r="U72" s="27">
        <f>+HLOOKUP(R72,'[1]2017_2018 SOT'!$2:$12,10,FALSE)</f>
        <v>0</v>
      </c>
      <c r="V72" s="27">
        <f>+HLOOKUP(R72,'[1]2017_2018 SOT'!$2:$12,11,FALSE)</f>
        <v>0</v>
      </c>
    </row>
    <row r="73" spans="1:22" s="24" customFormat="1" ht="15">
      <c r="A73" s="25" t="s">
        <v>330</v>
      </c>
      <c r="B73" s="25" t="s">
        <v>129</v>
      </c>
      <c r="C73" s="26" t="str">
        <f t="shared" si="8"/>
        <v>H3361065000</v>
      </c>
      <c r="D73" s="25" t="s">
        <v>43</v>
      </c>
      <c r="E73" s="25" t="s">
        <v>474</v>
      </c>
      <c r="F73" s="25"/>
      <c r="G73" s="25">
        <v>1</v>
      </c>
      <c r="H73" s="25" t="s">
        <v>305</v>
      </c>
      <c r="I73" s="25">
        <v>1</v>
      </c>
      <c r="J73" s="25" t="s">
        <v>305</v>
      </c>
      <c r="K73" s="25" t="s">
        <v>305</v>
      </c>
      <c r="L73" s="25"/>
      <c r="M73" s="25"/>
      <c r="N73" s="25" t="s">
        <v>305</v>
      </c>
      <c r="O73" s="25"/>
      <c r="P73" s="25"/>
      <c r="Q73" s="26" t="str">
        <f t="shared" si="9"/>
        <v>NYH3361065000</v>
      </c>
      <c r="R73" s="25" t="s">
        <v>585</v>
      </c>
      <c r="S73" s="25" t="str">
        <f t="shared" si="10"/>
        <v>445-065-000</v>
      </c>
      <c r="T73" s="25" t="s">
        <v>474</v>
      </c>
      <c r="U73" s="27">
        <f>+HLOOKUP(R73,'[1]2017_2018 SOT'!$2:$12,10,FALSE)</f>
        <v>0</v>
      </c>
      <c r="V73" s="27">
        <f>+HLOOKUP(R73,'[1]2017_2018 SOT'!$2:$12,11,FALSE)</f>
        <v>0</v>
      </c>
    </row>
    <row r="74" spans="1:22" s="24" customFormat="1" ht="25.5">
      <c r="A74" s="25" t="s">
        <v>330</v>
      </c>
      <c r="B74" s="25" t="s">
        <v>130</v>
      </c>
      <c r="C74" s="26" t="str">
        <f t="shared" si="8"/>
        <v>H3361099000</v>
      </c>
      <c r="D74" s="25" t="s">
        <v>44</v>
      </c>
      <c r="E74" s="25" t="s">
        <v>491</v>
      </c>
      <c r="F74" s="25"/>
      <c r="G74" s="25" t="s">
        <v>305</v>
      </c>
      <c r="H74" s="25" t="s">
        <v>305</v>
      </c>
      <c r="I74" s="25" t="s">
        <v>305</v>
      </c>
      <c r="J74" s="25">
        <v>1</v>
      </c>
      <c r="K74" s="25" t="s">
        <v>305</v>
      </c>
      <c r="L74" s="25"/>
      <c r="M74" s="25"/>
      <c r="N74" s="25" t="s">
        <v>305</v>
      </c>
      <c r="O74" s="25" t="s">
        <v>515</v>
      </c>
      <c r="P74" s="25"/>
      <c r="Q74" s="26" t="str">
        <f t="shared" si="9"/>
        <v>NYH3361136001</v>
      </c>
      <c r="R74" s="25" t="s">
        <v>586</v>
      </c>
      <c r="S74" s="25" t="s">
        <v>587</v>
      </c>
      <c r="T74" s="25" t="s">
        <v>491</v>
      </c>
      <c r="U74" s="27" t="str">
        <f>+HLOOKUP(R74,'[1]2017_2018 SOT'!$2:$12,10,FALSE)</f>
        <v>2017 Plan H3361099 segemented</v>
      </c>
      <c r="V74" s="27">
        <f>+HLOOKUP(R74,'[1]2017_2018 SOT'!$2:$12,11,FALSE)</f>
        <v>0</v>
      </c>
    </row>
    <row r="75" spans="1:22" s="24" customFormat="1" ht="25.5">
      <c r="A75" s="25" t="s">
        <v>330</v>
      </c>
      <c r="B75" s="25" t="s">
        <v>130</v>
      </c>
      <c r="C75" s="26" t="str">
        <f t="shared" si="8"/>
        <v>H3361099000</v>
      </c>
      <c r="D75" s="25" t="s">
        <v>44</v>
      </c>
      <c r="E75" s="25" t="s">
        <v>491</v>
      </c>
      <c r="F75" s="25"/>
      <c r="G75" s="25" t="s">
        <v>305</v>
      </c>
      <c r="H75" s="25" t="s">
        <v>305</v>
      </c>
      <c r="I75" s="25" t="s">
        <v>305</v>
      </c>
      <c r="J75" s="25">
        <v>1</v>
      </c>
      <c r="K75" s="25" t="s">
        <v>305</v>
      </c>
      <c r="L75" s="25"/>
      <c r="M75" s="25"/>
      <c r="N75" s="25" t="s">
        <v>305</v>
      </c>
      <c r="O75" s="25" t="s">
        <v>515</v>
      </c>
      <c r="P75" s="25"/>
      <c r="Q75" s="26" t="str">
        <f t="shared" si="9"/>
        <v>NYH3361136002</v>
      </c>
      <c r="R75" s="25" t="s">
        <v>588</v>
      </c>
      <c r="S75" s="25" t="s">
        <v>589</v>
      </c>
      <c r="T75" s="25" t="s">
        <v>491</v>
      </c>
      <c r="U75" s="27" t="str">
        <f>+HLOOKUP(R75,'[1]2017_2018 SOT'!$2:$12,10,FALSE)</f>
        <v>2017 Plan H3361099 segemented</v>
      </c>
      <c r="V75" s="27">
        <f>+HLOOKUP(R75,'[1]2017_2018 SOT'!$2:$12,11,FALSE)</f>
        <v>0</v>
      </c>
    </row>
    <row r="76" spans="1:22" s="24" customFormat="1" ht="25.5">
      <c r="A76" s="25" t="s">
        <v>330</v>
      </c>
      <c r="B76" s="25" t="s">
        <v>131</v>
      </c>
      <c r="C76" s="26" t="str">
        <f t="shared" si="8"/>
        <v>H3361106000</v>
      </c>
      <c r="D76" s="25" t="s">
        <v>45</v>
      </c>
      <c r="E76" s="25" t="s">
        <v>561</v>
      </c>
      <c r="F76" s="25"/>
      <c r="G76" s="25" t="s">
        <v>305</v>
      </c>
      <c r="H76" s="25" t="s">
        <v>305</v>
      </c>
      <c r="I76" s="25" t="s">
        <v>305</v>
      </c>
      <c r="J76" s="25">
        <v>1</v>
      </c>
      <c r="K76" s="25" t="s">
        <v>305</v>
      </c>
      <c r="L76" s="25"/>
      <c r="M76" s="25"/>
      <c r="N76" s="25" t="s">
        <v>305</v>
      </c>
      <c r="O76" s="25" t="s">
        <v>515</v>
      </c>
      <c r="P76" s="25"/>
      <c r="Q76" s="26" t="str">
        <f t="shared" si="9"/>
        <v>NYH3361137001</v>
      </c>
      <c r="R76" s="25" t="s">
        <v>590</v>
      </c>
      <c r="S76" s="25" t="s">
        <v>591</v>
      </c>
      <c r="T76" s="25" t="s">
        <v>561</v>
      </c>
      <c r="U76" s="27" t="str">
        <f>+HLOOKUP(R76,'[1]2017_2018 SOT'!$2:$12,10,FALSE)</f>
        <v>2017 Plan H3361106 segemented</v>
      </c>
      <c r="V76" s="27">
        <f>+HLOOKUP(R76,'[1]2017_2018 SOT'!$2:$12,11,FALSE)</f>
        <v>0</v>
      </c>
    </row>
    <row r="77" spans="1:22" s="24" customFormat="1" ht="25.5">
      <c r="A77" s="25" t="s">
        <v>330</v>
      </c>
      <c r="B77" s="25" t="s">
        <v>131</v>
      </c>
      <c r="C77" s="26" t="str">
        <f t="shared" si="8"/>
        <v>H3361106000</v>
      </c>
      <c r="D77" s="25" t="s">
        <v>45</v>
      </c>
      <c r="E77" s="25" t="s">
        <v>561</v>
      </c>
      <c r="F77" s="25"/>
      <c r="G77" s="25" t="s">
        <v>305</v>
      </c>
      <c r="H77" s="25" t="s">
        <v>305</v>
      </c>
      <c r="I77" s="25" t="s">
        <v>305</v>
      </c>
      <c r="J77" s="25">
        <v>1</v>
      </c>
      <c r="K77" s="25" t="s">
        <v>305</v>
      </c>
      <c r="L77" s="25"/>
      <c r="M77" s="25"/>
      <c r="N77" s="25" t="s">
        <v>305</v>
      </c>
      <c r="O77" s="25" t="s">
        <v>515</v>
      </c>
      <c r="P77" s="25"/>
      <c r="Q77" s="26" t="str">
        <f t="shared" si="9"/>
        <v>NYH3361137002</v>
      </c>
      <c r="R77" s="25" t="s">
        <v>592</v>
      </c>
      <c r="S77" s="25" t="s">
        <v>593</v>
      </c>
      <c r="T77" s="25" t="s">
        <v>561</v>
      </c>
      <c r="U77" s="27" t="str">
        <f>+HLOOKUP(R77,'[1]2017_2018 SOT'!$2:$12,10,FALSE)</f>
        <v>2017 Plan H3361106 segemented</v>
      </c>
      <c r="V77" s="27">
        <f>+HLOOKUP(R77,'[1]2017_2018 SOT'!$2:$12,11,FALSE)</f>
        <v>0</v>
      </c>
    </row>
    <row r="78" spans="1:22" s="24" customFormat="1" ht="15">
      <c r="A78" s="25" t="s">
        <v>330</v>
      </c>
      <c r="B78" s="25" t="s">
        <v>132</v>
      </c>
      <c r="C78" s="26" t="str">
        <f t="shared" si="8"/>
        <v>H3361109000</v>
      </c>
      <c r="D78" s="25" t="s">
        <v>46</v>
      </c>
      <c r="E78" s="25" t="s">
        <v>474</v>
      </c>
      <c r="F78" s="25"/>
      <c r="G78" s="25">
        <v>1</v>
      </c>
      <c r="H78" s="25" t="s">
        <v>305</v>
      </c>
      <c r="I78" s="25">
        <v>1</v>
      </c>
      <c r="J78" s="25" t="s">
        <v>305</v>
      </c>
      <c r="K78" s="25" t="s">
        <v>305</v>
      </c>
      <c r="L78" s="25"/>
      <c r="M78" s="25"/>
      <c r="N78" s="25" t="s">
        <v>305</v>
      </c>
      <c r="O78" s="25"/>
      <c r="P78" s="25"/>
      <c r="Q78" s="26" t="str">
        <f t="shared" si="9"/>
        <v>NYH3361109000</v>
      </c>
      <c r="R78" s="25" t="s">
        <v>594</v>
      </c>
      <c r="S78" s="25" t="str">
        <f t="shared" ref="S78:S83" si="11">IF(C78=R78,D78&amp;"-000", "FIX")</f>
        <v>445-109-000</v>
      </c>
      <c r="T78" s="25" t="s">
        <v>474</v>
      </c>
      <c r="U78" s="27">
        <f>+HLOOKUP(R78,'[1]2017_2018 SOT'!$2:$12,10,FALSE)</f>
        <v>0</v>
      </c>
      <c r="V78" s="27">
        <f>+HLOOKUP(R78,'[1]2017_2018 SOT'!$2:$12,11,FALSE)</f>
        <v>0</v>
      </c>
    </row>
    <row r="79" spans="1:22" s="24" customFormat="1" ht="15">
      <c r="A79" s="25" t="s">
        <v>330</v>
      </c>
      <c r="B79" s="25" t="s">
        <v>133</v>
      </c>
      <c r="C79" s="26" t="str">
        <f t="shared" si="8"/>
        <v>H3361130000</v>
      </c>
      <c r="D79" s="25" t="s">
        <v>47</v>
      </c>
      <c r="E79" s="25" t="s">
        <v>476</v>
      </c>
      <c r="F79" s="25"/>
      <c r="G79" s="25" t="s">
        <v>305</v>
      </c>
      <c r="H79" s="25" t="s">
        <v>305</v>
      </c>
      <c r="I79" s="25">
        <v>1</v>
      </c>
      <c r="J79" s="25" t="s">
        <v>305</v>
      </c>
      <c r="K79" s="25" t="s">
        <v>305</v>
      </c>
      <c r="L79" s="25"/>
      <c r="M79" s="25"/>
      <c r="N79" s="25" t="s">
        <v>305</v>
      </c>
      <c r="O79" s="25"/>
      <c r="P79" s="25"/>
      <c r="Q79" s="26" t="str">
        <f t="shared" si="9"/>
        <v>NYH3361130000</v>
      </c>
      <c r="R79" s="25" t="s">
        <v>595</v>
      </c>
      <c r="S79" s="25" t="str">
        <f t="shared" si="11"/>
        <v>445-130-000</v>
      </c>
      <c r="T79" s="25" t="s">
        <v>476</v>
      </c>
      <c r="U79" s="27">
        <f>+HLOOKUP(R79,'[1]2017_2018 SOT'!$2:$12,10,FALSE)</f>
        <v>0</v>
      </c>
      <c r="V79" s="27">
        <f>+HLOOKUP(R79,'[1]2017_2018 SOT'!$2:$12,11,FALSE)</f>
        <v>0</v>
      </c>
    </row>
    <row r="80" spans="1:22" s="24" customFormat="1" ht="15">
      <c r="A80" s="25" t="s">
        <v>330</v>
      </c>
      <c r="B80" s="25" t="s">
        <v>134</v>
      </c>
      <c r="C80" s="26" t="str">
        <f t="shared" si="8"/>
        <v>H3361132000</v>
      </c>
      <c r="D80" s="25" t="s">
        <v>48</v>
      </c>
      <c r="E80" s="25" t="s">
        <v>549</v>
      </c>
      <c r="F80" s="25"/>
      <c r="G80" s="25" t="s">
        <v>305</v>
      </c>
      <c r="H80" s="25" t="s">
        <v>305</v>
      </c>
      <c r="I80" s="25">
        <v>1</v>
      </c>
      <c r="J80" s="25" t="s">
        <v>305</v>
      </c>
      <c r="K80" s="25" t="s">
        <v>305</v>
      </c>
      <c r="L80" s="25"/>
      <c r="M80" s="25"/>
      <c r="N80" s="25" t="s">
        <v>305</v>
      </c>
      <c r="O80" s="25"/>
      <c r="P80" s="25"/>
      <c r="Q80" s="26" t="str">
        <f t="shared" si="9"/>
        <v>NYH3361132000</v>
      </c>
      <c r="R80" s="25" t="s">
        <v>596</v>
      </c>
      <c r="S80" s="25" t="str">
        <f t="shared" si="11"/>
        <v>445-132-000</v>
      </c>
      <c r="T80" s="25" t="s">
        <v>549</v>
      </c>
      <c r="U80" s="27">
        <f>+HLOOKUP(R80,'[1]2017_2018 SOT'!$2:$12,10,FALSE)</f>
        <v>0</v>
      </c>
      <c r="V80" s="27">
        <f>+HLOOKUP(R80,'[1]2017_2018 SOT'!$2:$12,11,FALSE)</f>
        <v>0</v>
      </c>
    </row>
    <row r="81" spans="1:22" s="24" customFormat="1" ht="15">
      <c r="A81" s="25" t="s">
        <v>330</v>
      </c>
      <c r="B81" s="25" t="s">
        <v>135</v>
      </c>
      <c r="C81" s="26" t="str">
        <f t="shared" si="8"/>
        <v>H3361133000</v>
      </c>
      <c r="D81" s="25" t="s">
        <v>49</v>
      </c>
      <c r="E81" s="25" t="s">
        <v>549</v>
      </c>
      <c r="F81" s="25"/>
      <c r="G81" s="25" t="s">
        <v>305</v>
      </c>
      <c r="H81" s="25" t="s">
        <v>305</v>
      </c>
      <c r="I81" s="25">
        <v>1</v>
      </c>
      <c r="J81" s="25" t="s">
        <v>305</v>
      </c>
      <c r="K81" s="25" t="s">
        <v>305</v>
      </c>
      <c r="L81" s="25"/>
      <c r="M81" s="25"/>
      <c r="N81" s="25" t="s">
        <v>305</v>
      </c>
      <c r="O81" s="25"/>
      <c r="P81" s="25"/>
      <c r="Q81" s="26" t="str">
        <f t="shared" si="9"/>
        <v>NYH3361133000</v>
      </c>
      <c r="R81" s="25" t="s">
        <v>597</v>
      </c>
      <c r="S81" s="25" t="str">
        <f t="shared" si="11"/>
        <v>445-133-000</v>
      </c>
      <c r="T81" s="25" t="s">
        <v>549</v>
      </c>
      <c r="U81" s="27">
        <f>+HLOOKUP(R81,'[1]2017_2018 SOT'!$2:$12,10,FALSE)</f>
        <v>0</v>
      </c>
      <c r="V81" s="27">
        <f>+HLOOKUP(R81,'[1]2017_2018 SOT'!$2:$12,11,FALSE)</f>
        <v>0</v>
      </c>
    </row>
    <row r="82" spans="1:22" s="24" customFormat="1" ht="15">
      <c r="A82" s="28" t="s">
        <v>330</v>
      </c>
      <c r="B82" s="25" t="s">
        <v>136</v>
      </c>
      <c r="C82" s="26" t="str">
        <f t="shared" si="8"/>
        <v>H3361134000</v>
      </c>
      <c r="D82" s="25" t="s">
        <v>239</v>
      </c>
      <c r="E82" s="28" t="s">
        <v>598</v>
      </c>
      <c r="F82" s="25"/>
      <c r="G82" s="25" t="s">
        <v>305</v>
      </c>
      <c r="H82" s="25" t="s">
        <v>305</v>
      </c>
      <c r="I82" s="25">
        <v>1</v>
      </c>
      <c r="J82" s="25" t="s">
        <v>305</v>
      </c>
      <c r="K82" s="25" t="s">
        <v>305</v>
      </c>
      <c r="L82" s="25"/>
      <c r="M82" s="25"/>
      <c r="N82" s="25" t="s">
        <v>305</v>
      </c>
      <c r="O82" s="28"/>
      <c r="P82" s="28"/>
      <c r="Q82" s="26" t="str">
        <f t="shared" si="9"/>
        <v>NYH3361134000</v>
      </c>
      <c r="R82" s="25" t="s">
        <v>599</v>
      </c>
      <c r="S82" s="25" t="str">
        <f t="shared" si="11"/>
        <v>445-134-000</v>
      </c>
      <c r="T82" s="25" t="s">
        <v>598</v>
      </c>
      <c r="U82" s="27">
        <f>+HLOOKUP(R82,'[1]2017_2018 SOT'!$2:$12,10,FALSE)</f>
        <v>0</v>
      </c>
      <c r="V82" s="27">
        <f>+HLOOKUP(R82,'[1]2017_2018 SOT'!$2:$12,11,FALSE)</f>
        <v>0</v>
      </c>
    </row>
    <row r="83" spans="1:22" s="24" customFormat="1" ht="15">
      <c r="A83" s="28" t="s">
        <v>330</v>
      </c>
      <c r="B83" s="25" t="s">
        <v>137</v>
      </c>
      <c r="C83" s="26" t="str">
        <f t="shared" si="8"/>
        <v>H3361135000</v>
      </c>
      <c r="D83" s="25" t="s">
        <v>240</v>
      </c>
      <c r="E83" s="28" t="s">
        <v>600</v>
      </c>
      <c r="F83" s="25"/>
      <c r="G83" s="25" t="s">
        <v>305</v>
      </c>
      <c r="H83" s="25" t="s">
        <v>305</v>
      </c>
      <c r="I83" s="25">
        <v>1</v>
      </c>
      <c r="J83" s="25" t="s">
        <v>305</v>
      </c>
      <c r="K83" s="25" t="s">
        <v>305</v>
      </c>
      <c r="L83" s="25"/>
      <c r="M83" s="25"/>
      <c r="N83" s="25" t="s">
        <v>305</v>
      </c>
      <c r="O83" s="28"/>
      <c r="P83" s="28"/>
      <c r="Q83" s="26" t="str">
        <f t="shared" si="9"/>
        <v>NYH3361135000</v>
      </c>
      <c r="R83" s="25" t="s">
        <v>601</v>
      </c>
      <c r="S83" s="25" t="str">
        <f t="shared" si="11"/>
        <v>445-135-000</v>
      </c>
      <c r="T83" s="25" t="s">
        <v>600</v>
      </c>
      <c r="U83" s="27">
        <f>+HLOOKUP(R83,'[1]2017_2018 SOT'!$2:$12,10,FALSE)</f>
        <v>0</v>
      </c>
      <c r="V83" s="27">
        <f>+HLOOKUP(R83,'[1]2017_2018 SOT'!$2:$12,11,FALSE)</f>
        <v>0</v>
      </c>
    </row>
    <row r="84" spans="1:22" s="24" customFormat="1" ht="45">
      <c r="A84" s="29" t="s">
        <v>330</v>
      </c>
      <c r="B84" s="30" t="str">
        <f>R84</f>
        <v>H0088001000</v>
      </c>
      <c r="C84" s="30" t="str">
        <f t="shared" si="8"/>
        <v>H0088001000000</v>
      </c>
      <c r="D84" s="30"/>
      <c r="E84" s="30"/>
      <c r="F84" s="30"/>
      <c r="G84" s="30" t="s">
        <v>305</v>
      </c>
      <c r="H84" s="30">
        <v>1</v>
      </c>
      <c r="I84" s="30" t="s">
        <v>305</v>
      </c>
      <c r="J84" s="30" t="s">
        <v>305</v>
      </c>
      <c r="K84" s="30" t="s">
        <v>305</v>
      </c>
      <c r="L84" s="30"/>
      <c r="M84" s="30"/>
      <c r="N84" s="30" t="s">
        <v>305</v>
      </c>
      <c r="O84" s="29" t="s">
        <v>536</v>
      </c>
      <c r="P84" s="29" t="s">
        <v>497</v>
      </c>
      <c r="Q84" s="30" t="str">
        <f t="shared" si="9"/>
        <v>NYH0088001000</v>
      </c>
      <c r="R84" s="25" t="s">
        <v>602</v>
      </c>
      <c r="S84" s="25" t="s">
        <v>603</v>
      </c>
      <c r="T84" s="31" t="s">
        <v>529</v>
      </c>
      <c r="U84" s="27">
        <f>+HLOOKUP(R84,'[1]2017_2018 SOT'!$2:$12,10,FALSE)</f>
        <v>0</v>
      </c>
      <c r="V84" s="27">
        <f>+HLOOKUP(R84,'[1]2017_2018 SOT'!$2:$12,11,FALSE)</f>
        <v>0</v>
      </c>
    </row>
    <row r="85" spans="1:22" s="24" customFormat="1" ht="45">
      <c r="A85" s="29" t="s">
        <v>330</v>
      </c>
      <c r="B85" s="30" t="s">
        <v>604</v>
      </c>
      <c r="C85" s="30"/>
      <c r="D85" s="30"/>
      <c r="E85" s="30"/>
      <c r="F85" s="30"/>
      <c r="G85" s="30"/>
      <c r="H85" s="30">
        <v>1</v>
      </c>
      <c r="I85" s="30"/>
      <c r="J85" s="30"/>
      <c r="K85" s="30"/>
      <c r="L85" s="30"/>
      <c r="M85" s="30"/>
      <c r="N85" s="30"/>
      <c r="O85" s="29" t="s">
        <v>536</v>
      </c>
      <c r="P85" s="29" t="s">
        <v>497</v>
      </c>
      <c r="Q85" s="30" t="str">
        <f t="shared" si="9"/>
        <v>NYH3361138000</v>
      </c>
      <c r="R85" s="25" t="s">
        <v>604</v>
      </c>
      <c r="S85" s="25" t="s">
        <v>605</v>
      </c>
      <c r="T85" s="31" t="s">
        <v>491</v>
      </c>
      <c r="U85" s="27">
        <f>+HLOOKUP(R85,'[1]2017_2018 SOT'!$2:$12,10,FALSE)</f>
        <v>0</v>
      </c>
      <c r="V85" s="27">
        <f>+HLOOKUP(R85,'[1]2017_2018 SOT'!$2:$12,11,FALSE)</f>
        <v>0</v>
      </c>
    </row>
    <row r="86" spans="1:22" s="24" customFormat="1" ht="15">
      <c r="A86" s="25" t="s">
        <v>351</v>
      </c>
      <c r="B86" s="25" t="s">
        <v>106</v>
      </c>
      <c r="C86" s="26" t="str">
        <f t="shared" si="8"/>
        <v>H1416027000</v>
      </c>
      <c r="D86" s="25" t="s">
        <v>223</v>
      </c>
      <c r="E86" s="25" t="s">
        <v>469</v>
      </c>
      <c r="F86" s="25">
        <v>1</v>
      </c>
      <c r="G86" s="25" t="s">
        <v>305</v>
      </c>
      <c r="H86" s="25" t="s">
        <v>305</v>
      </c>
      <c r="I86" s="25">
        <v>1</v>
      </c>
      <c r="J86" s="25" t="s">
        <v>305</v>
      </c>
      <c r="K86" s="25" t="s">
        <v>305</v>
      </c>
      <c r="L86" s="25"/>
      <c r="M86" s="25"/>
      <c r="N86" s="25" t="s">
        <v>305</v>
      </c>
      <c r="O86" s="25"/>
      <c r="P86" s="25"/>
      <c r="Q86" s="26" t="str">
        <f t="shared" si="9"/>
        <v>SCH1416027000</v>
      </c>
      <c r="R86" s="25" t="s">
        <v>470</v>
      </c>
      <c r="S86" s="25" t="str">
        <f>IF(C86=R86,D86&amp;"-000", "FIX")</f>
        <v>436-027-000</v>
      </c>
      <c r="T86" s="25" t="s">
        <v>471</v>
      </c>
      <c r="U86" s="27">
        <f>+HLOOKUP(R86,'[1]2017_2018 SOT'!$2:$12,10,FALSE)</f>
        <v>0</v>
      </c>
      <c r="V86" s="27">
        <f>+HLOOKUP(R86,'[1]2017_2018 SOT'!$2:$12,11,FALSE)</f>
        <v>0</v>
      </c>
    </row>
    <row r="87" spans="1:22" s="24" customFormat="1" ht="15">
      <c r="A87" s="25" t="s">
        <v>351</v>
      </c>
      <c r="B87" s="25" t="s">
        <v>112</v>
      </c>
      <c r="C87" s="26" t="str">
        <f t="shared" si="8"/>
        <v>H1416036000</v>
      </c>
      <c r="D87" s="25" t="s">
        <v>227</v>
      </c>
      <c r="E87" s="25" t="s">
        <v>474</v>
      </c>
      <c r="F87" s="25"/>
      <c r="G87" s="25">
        <v>1</v>
      </c>
      <c r="H87" s="25" t="s">
        <v>305</v>
      </c>
      <c r="I87" s="25">
        <v>1</v>
      </c>
      <c r="J87" s="25" t="s">
        <v>305</v>
      </c>
      <c r="K87" s="25" t="s">
        <v>305</v>
      </c>
      <c r="L87" s="25"/>
      <c r="M87" s="25"/>
      <c r="N87" s="25" t="s">
        <v>305</v>
      </c>
      <c r="O87" s="25"/>
      <c r="P87" s="25"/>
      <c r="Q87" s="26" t="str">
        <f t="shared" si="9"/>
        <v>SCH1416036000</v>
      </c>
      <c r="R87" s="25" t="s">
        <v>606</v>
      </c>
      <c r="S87" s="25" t="str">
        <f>IF(C87=R87,D87&amp;"-000", "FIX")</f>
        <v>436-036-000</v>
      </c>
      <c r="T87" s="25" t="s">
        <v>474</v>
      </c>
      <c r="U87" s="27">
        <f>+HLOOKUP(R87,'[1]2017_2018 SOT'!$2:$12,10,FALSE)</f>
        <v>0</v>
      </c>
      <c r="V87" s="27">
        <f>+HLOOKUP(R87,'[1]2017_2018 SOT'!$2:$12,11,FALSE)</f>
        <v>0</v>
      </c>
    </row>
    <row r="88" spans="1:22" s="24" customFormat="1" ht="25.5">
      <c r="A88" s="25" t="s">
        <v>351</v>
      </c>
      <c r="B88" s="25" t="s">
        <v>113</v>
      </c>
      <c r="C88" s="26" t="str">
        <f t="shared" si="8"/>
        <v>H1416037000</v>
      </c>
      <c r="D88" s="25" t="s">
        <v>228</v>
      </c>
      <c r="E88" s="25" t="s">
        <v>491</v>
      </c>
      <c r="F88" s="25"/>
      <c r="G88" s="25" t="s">
        <v>305</v>
      </c>
      <c r="H88" s="25" t="s">
        <v>305</v>
      </c>
      <c r="I88" s="25" t="s">
        <v>305</v>
      </c>
      <c r="J88" s="25">
        <v>1</v>
      </c>
      <c r="K88" s="25" t="s">
        <v>305</v>
      </c>
      <c r="L88" s="25"/>
      <c r="M88" s="25"/>
      <c r="N88" s="25" t="s">
        <v>305</v>
      </c>
      <c r="O88" s="25" t="s">
        <v>515</v>
      </c>
      <c r="P88" s="25"/>
      <c r="Q88" s="26" t="str">
        <f t="shared" si="9"/>
        <v>SCH1416052001</v>
      </c>
      <c r="R88" s="25" t="s">
        <v>607</v>
      </c>
      <c r="S88" s="25" t="s">
        <v>608</v>
      </c>
      <c r="T88" s="25" t="s">
        <v>491</v>
      </c>
      <c r="U88" s="27" t="str">
        <f>+HLOOKUP(R88,'[1]2017_2018 SOT'!$2:$12,10,FALSE)</f>
        <v>2017 Plan H1416037 segemented</v>
      </c>
      <c r="V88" s="27">
        <f>+HLOOKUP(R88,'[1]2017_2018 SOT'!$2:$12,11,FALSE)</f>
        <v>0</v>
      </c>
    </row>
    <row r="89" spans="1:22" s="24" customFormat="1" ht="25.5">
      <c r="A89" s="25" t="s">
        <v>351</v>
      </c>
      <c r="B89" s="25" t="s">
        <v>113</v>
      </c>
      <c r="C89" s="26" t="str">
        <f t="shared" si="8"/>
        <v>H1416037000</v>
      </c>
      <c r="D89" s="25" t="s">
        <v>228</v>
      </c>
      <c r="E89" s="25" t="s">
        <v>491</v>
      </c>
      <c r="F89" s="25"/>
      <c r="G89" s="25" t="s">
        <v>305</v>
      </c>
      <c r="H89" s="25" t="s">
        <v>305</v>
      </c>
      <c r="I89" s="25" t="s">
        <v>305</v>
      </c>
      <c r="J89" s="25">
        <v>1</v>
      </c>
      <c r="K89" s="25" t="s">
        <v>305</v>
      </c>
      <c r="L89" s="25"/>
      <c r="M89" s="25"/>
      <c r="N89" s="25" t="s">
        <v>305</v>
      </c>
      <c r="O89" s="25" t="s">
        <v>515</v>
      </c>
      <c r="P89" s="25"/>
      <c r="Q89" s="26" t="str">
        <f t="shared" si="9"/>
        <v>SCH1416052002</v>
      </c>
      <c r="R89" s="25" t="s">
        <v>609</v>
      </c>
      <c r="S89" s="25" t="s">
        <v>610</v>
      </c>
      <c r="T89" s="25" t="s">
        <v>491</v>
      </c>
      <c r="U89" s="27" t="str">
        <f>+HLOOKUP(R89,'[1]2017_2018 SOT'!$2:$12,10,FALSE)</f>
        <v>2017 Plan H1416037 segemented</v>
      </c>
      <c r="V89" s="27">
        <f>+HLOOKUP(R89,'[1]2017_2018 SOT'!$2:$12,11,FALSE)</f>
        <v>0</v>
      </c>
    </row>
    <row r="90" spans="1:22" s="24" customFormat="1" ht="30">
      <c r="A90" s="29" t="s">
        <v>351</v>
      </c>
      <c r="B90" s="30" t="str">
        <f t="shared" ref="B90:B92" si="12">R90</f>
        <v>H1416050000</v>
      </c>
      <c r="C90" s="30" t="str">
        <f t="shared" si="8"/>
        <v>H1416050000000</v>
      </c>
      <c r="D90" s="30"/>
      <c r="E90" s="30"/>
      <c r="F90" s="30"/>
      <c r="G90" s="30" t="s">
        <v>305</v>
      </c>
      <c r="H90" s="30">
        <v>1</v>
      </c>
      <c r="I90" s="30" t="s">
        <v>305</v>
      </c>
      <c r="J90" s="30" t="s">
        <v>305</v>
      </c>
      <c r="K90" s="30" t="s">
        <v>305</v>
      </c>
      <c r="L90" s="30"/>
      <c r="M90" s="30"/>
      <c r="N90" s="30" t="s">
        <v>305</v>
      </c>
      <c r="O90" s="29" t="s">
        <v>496</v>
      </c>
      <c r="P90" s="29" t="s">
        <v>497</v>
      </c>
      <c r="Q90" s="30" t="str">
        <f t="shared" si="9"/>
        <v>SCH1416050000</v>
      </c>
      <c r="R90" s="25" t="s">
        <v>611</v>
      </c>
      <c r="S90" s="25" t="s">
        <v>612</v>
      </c>
      <c r="T90" s="31" t="s">
        <v>507</v>
      </c>
      <c r="U90" s="27">
        <f>+HLOOKUP(R90,'[1]2017_2018 SOT'!$2:$12,10,FALSE)</f>
        <v>0</v>
      </c>
      <c r="V90" s="27">
        <f>+HLOOKUP(R90,'[1]2017_2018 SOT'!$2:$12,11,FALSE)</f>
        <v>0</v>
      </c>
    </row>
    <row r="91" spans="1:22" s="24" customFormat="1" ht="30">
      <c r="A91" s="29" t="s">
        <v>351</v>
      </c>
      <c r="B91" s="30" t="str">
        <f t="shared" si="12"/>
        <v>H7326001000</v>
      </c>
      <c r="C91" s="30" t="str">
        <f t="shared" si="8"/>
        <v>H7326001000000</v>
      </c>
      <c r="D91" s="30"/>
      <c r="E91" s="30"/>
      <c r="F91" s="30"/>
      <c r="G91" s="30" t="s">
        <v>305</v>
      </c>
      <c r="H91" s="30">
        <v>1</v>
      </c>
      <c r="I91" s="30" t="s">
        <v>305</v>
      </c>
      <c r="J91" s="30" t="s">
        <v>305</v>
      </c>
      <c r="K91" s="30" t="s">
        <v>305</v>
      </c>
      <c r="L91" s="30"/>
      <c r="M91" s="30"/>
      <c r="N91" s="30" t="s">
        <v>305</v>
      </c>
      <c r="O91" s="29" t="s">
        <v>496</v>
      </c>
      <c r="P91" s="29" t="s">
        <v>497</v>
      </c>
      <c r="Q91" s="30" t="str">
        <f t="shared" si="9"/>
        <v>SCH7326001000</v>
      </c>
      <c r="R91" s="25" t="s">
        <v>613</v>
      </c>
      <c r="S91" s="25" t="s">
        <v>614</v>
      </c>
      <c r="T91" s="31" t="s">
        <v>529</v>
      </c>
      <c r="U91" s="27">
        <f>+HLOOKUP(R91,'[1]2017_2018 SOT'!$2:$12,10,FALSE)</f>
        <v>0</v>
      </c>
      <c r="V91" s="27">
        <f>+HLOOKUP(R91,'[1]2017_2018 SOT'!$2:$12,11,FALSE)</f>
        <v>0</v>
      </c>
    </row>
    <row r="92" spans="1:22" s="24" customFormat="1" ht="30">
      <c r="A92" s="29" t="s">
        <v>351</v>
      </c>
      <c r="B92" s="30" t="str">
        <f t="shared" si="12"/>
        <v>H7326002000</v>
      </c>
      <c r="C92" s="30" t="str">
        <f t="shared" si="8"/>
        <v>H7326002000000</v>
      </c>
      <c r="D92" s="30"/>
      <c r="E92" s="30"/>
      <c r="F92" s="30"/>
      <c r="G92" s="30" t="s">
        <v>305</v>
      </c>
      <c r="H92" s="30">
        <v>1</v>
      </c>
      <c r="I92" s="30" t="s">
        <v>305</v>
      </c>
      <c r="J92" s="30" t="s">
        <v>305</v>
      </c>
      <c r="K92" s="30" t="s">
        <v>305</v>
      </c>
      <c r="L92" s="30"/>
      <c r="M92" s="30"/>
      <c r="N92" s="30" t="s">
        <v>305</v>
      </c>
      <c r="O92" s="29" t="s">
        <v>496</v>
      </c>
      <c r="P92" s="29" t="s">
        <v>497</v>
      </c>
      <c r="Q92" s="30" t="str">
        <f t="shared" si="9"/>
        <v>SCH7326002000</v>
      </c>
      <c r="R92" s="25" t="s">
        <v>615</v>
      </c>
      <c r="S92" s="25" t="s">
        <v>616</v>
      </c>
      <c r="T92" s="31" t="s">
        <v>555</v>
      </c>
      <c r="U92" s="27">
        <f>+HLOOKUP(R92,'[1]2017_2018 SOT'!$2:$12,10,FALSE)</f>
        <v>0</v>
      </c>
      <c r="V92" s="27">
        <f>+HLOOKUP(R92,'[1]2017_2018 SOT'!$2:$12,11,FALSE)</f>
        <v>0</v>
      </c>
    </row>
    <row r="93" spans="1:22" s="24" customFormat="1" ht="15">
      <c r="A93" s="25" t="s">
        <v>617</v>
      </c>
      <c r="B93" s="25" t="s">
        <v>106</v>
      </c>
      <c r="C93" s="26" t="str">
        <f t="shared" si="8"/>
        <v>H1416027000</v>
      </c>
      <c r="D93" s="25" t="s">
        <v>306</v>
      </c>
      <c r="E93" s="25" t="s">
        <v>469</v>
      </c>
      <c r="F93" s="25">
        <v>1</v>
      </c>
      <c r="G93" s="25" t="s">
        <v>305</v>
      </c>
      <c r="H93" s="25" t="s">
        <v>305</v>
      </c>
      <c r="I93" s="25">
        <v>1</v>
      </c>
      <c r="J93" s="25" t="s">
        <v>305</v>
      </c>
      <c r="K93" s="25" t="s">
        <v>305</v>
      </c>
      <c r="L93" s="25"/>
      <c r="M93" s="25"/>
      <c r="N93" s="25" t="s">
        <v>305</v>
      </c>
      <c r="O93" s="25"/>
      <c r="P93" s="25"/>
      <c r="Q93" s="26" t="str">
        <f t="shared" si="9"/>
        <v>TNH1416027000</v>
      </c>
      <c r="R93" s="25" t="s">
        <v>470</v>
      </c>
      <c r="S93" s="25" t="str">
        <f>IF(C93=R93,D93&amp;"-000", "FIX")</f>
        <v>446-027-000</v>
      </c>
      <c r="T93" s="25" t="s">
        <v>471</v>
      </c>
      <c r="U93" s="27">
        <f>+HLOOKUP(R93,'[1]2017_2018 SOT'!$2:$12,10,FALSE)</f>
        <v>0</v>
      </c>
      <c r="V93" s="27">
        <f>+HLOOKUP(R93,'[1]2017_2018 SOT'!$2:$12,11,FALSE)</f>
        <v>0</v>
      </c>
    </row>
    <row r="94" spans="1:22" s="24" customFormat="1" ht="15">
      <c r="A94" s="25" t="s">
        <v>617</v>
      </c>
      <c r="B94" s="25" t="s">
        <v>107</v>
      </c>
      <c r="C94" s="26" t="str">
        <f t="shared" si="8"/>
        <v>H1416031000</v>
      </c>
      <c r="D94" s="25" t="s">
        <v>307</v>
      </c>
      <c r="E94" s="25" t="s">
        <v>491</v>
      </c>
      <c r="F94" s="25">
        <v>1</v>
      </c>
      <c r="G94" s="25" t="s">
        <v>305</v>
      </c>
      <c r="H94" s="25" t="s">
        <v>305</v>
      </c>
      <c r="I94" s="25">
        <v>1</v>
      </c>
      <c r="J94" s="25" t="s">
        <v>305</v>
      </c>
      <c r="K94" s="25" t="s">
        <v>305</v>
      </c>
      <c r="L94" s="25"/>
      <c r="M94" s="25"/>
      <c r="N94" s="25" t="s">
        <v>305</v>
      </c>
      <c r="O94" s="25"/>
      <c r="P94" s="25"/>
      <c r="Q94" s="26" t="str">
        <f t="shared" si="9"/>
        <v>TNH1416031000</v>
      </c>
      <c r="R94" s="25" t="s">
        <v>618</v>
      </c>
      <c r="S94" s="25" t="str">
        <f>IF(C94=R94,D94&amp;"-000", "FIX")</f>
        <v>446-031-000</v>
      </c>
      <c r="T94" s="25" t="s">
        <v>472</v>
      </c>
      <c r="U94" s="27">
        <f>+HLOOKUP(R94,'[1]2017_2018 SOT'!$2:$12,10,FALSE)</f>
        <v>0</v>
      </c>
      <c r="V94" s="27">
        <f>+HLOOKUP(R94,'[1]2017_2018 SOT'!$2:$12,11,FALSE)</f>
        <v>0</v>
      </c>
    </row>
    <row r="95" spans="1:22" s="24" customFormat="1" ht="15">
      <c r="A95" s="25" t="s">
        <v>617</v>
      </c>
      <c r="B95" s="25" t="s">
        <v>111</v>
      </c>
      <c r="C95" s="26" t="str">
        <f t="shared" si="8"/>
        <v>H1416035000</v>
      </c>
      <c r="D95" s="25" t="s">
        <v>308</v>
      </c>
      <c r="E95" s="25" t="s">
        <v>474</v>
      </c>
      <c r="F95" s="25"/>
      <c r="G95" s="25">
        <v>1</v>
      </c>
      <c r="H95" s="25" t="s">
        <v>305</v>
      </c>
      <c r="I95" s="25">
        <v>1</v>
      </c>
      <c r="J95" s="25" t="s">
        <v>305</v>
      </c>
      <c r="K95" s="25" t="s">
        <v>305</v>
      </c>
      <c r="L95" s="25"/>
      <c r="M95" s="25"/>
      <c r="N95" s="25" t="s">
        <v>305</v>
      </c>
      <c r="O95" s="25"/>
      <c r="P95" s="25"/>
      <c r="Q95" s="26" t="str">
        <f t="shared" si="9"/>
        <v>TNH1416035000</v>
      </c>
      <c r="R95" s="25" t="s">
        <v>619</v>
      </c>
      <c r="S95" s="25" t="str">
        <f>IF(C95=R95,D95&amp;"-000", "FIX")</f>
        <v>446-035-000</v>
      </c>
      <c r="T95" s="25" t="s">
        <v>474</v>
      </c>
      <c r="U95" s="27">
        <f>+HLOOKUP(R95,'[1]2017_2018 SOT'!$2:$12,10,FALSE)</f>
        <v>0</v>
      </c>
      <c r="V95" s="27">
        <f>+HLOOKUP(R95,'[1]2017_2018 SOT'!$2:$12,11,FALSE)</f>
        <v>0</v>
      </c>
    </row>
    <row r="96" spans="1:22" s="24" customFormat="1" ht="15">
      <c r="A96" s="25" t="s">
        <v>617</v>
      </c>
      <c r="B96" s="25" t="s">
        <v>115</v>
      </c>
      <c r="C96" s="26" t="str">
        <f t="shared" si="8"/>
        <v>H1416039000</v>
      </c>
      <c r="D96" s="25" t="s">
        <v>309</v>
      </c>
      <c r="E96" s="25" t="s">
        <v>620</v>
      </c>
      <c r="F96" s="25">
        <v>1</v>
      </c>
      <c r="G96" s="25" t="s">
        <v>305</v>
      </c>
      <c r="H96" s="25" t="s">
        <v>305</v>
      </c>
      <c r="I96" s="25">
        <v>1</v>
      </c>
      <c r="J96" s="25" t="s">
        <v>305</v>
      </c>
      <c r="K96" s="25" t="s">
        <v>305</v>
      </c>
      <c r="L96" s="25"/>
      <c r="M96" s="25"/>
      <c r="N96" s="25" t="s">
        <v>305</v>
      </c>
      <c r="O96" s="25"/>
      <c r="P96" s="25"/>
      <c r="Q96" s="26" t="str">
        <f t="shared" si="9"/>
        <v>TNH1416039000</v>
      </c>
      <c r="R96" s="25" t="s">
        <v>621</v>
      </c>
      <c r="S96" s="25" t="str">
        <f>IF(C96=R96,D96&amp;"-000", "FIX")</f>
        <v>446-039-000</v>
      </c>
      <c r="T96" s="25" t="s">
        <v>500</v>
      </c>
      <c r="U96" s="27">
        <f>+HLOOKUP(R96,'[1]2017_2018 SOT'!$2:$12,10,FALSE)</f>
        <v>0</v>
      </c>
      <c r="V96" s="27">
        <f>+HLOOKUP(R96,'[1]2017_2018 SOT'!$2:$12,11,FALSE)</f>
        <v>0</v>
      </c>
    </row>
    <row r="97" spans="1:22" s="24" customFormat="1" ht="76.5">
      <c r="A97" s="25" t="s">
        <v>617</v>
      </c>
      <c r="B97" s="25" t="s">
        <v>118</v>
      </c>
      <c r="C97" s="26" t="str">
        <f t="shared" si="8"/>
        <v>H1416042000</v>
      </c>
      <c r="D97" s="25" t="s">
        <v>310</v>
      </c>
      <c r="E97" s="25" t="s">
        <v>476</v>
      </c>
      <c r="F97" s="25"/>
      <c r="G97" s="25" t="s">
        <v>305</v>
      </c>
      <c r="H97" s="25" t="s">
        <v>305</v>
      </c>
      <c r="I97" s="25"/>
      <c r="J97" s="25" t="s">
        <v>305</v>
      </c>
      <c r="K97" s="25" t="s">
        <v>305</v>
      </c>
      <c r="L97" s="25">
        <v>1</v>
      </c>
      <c r="M97" s="25"/>
      <c r="N97" s="25" t="s">
        <v>305</v>
      </c>
      <c r="O97" s="25"/>
      <c r="P97" s="25"/>
      <c r="Q97" s="26" t="str">
        <f t="shared" si="9"/>
        <v>TNH1416042000</v>
      </c>
      <c r="R97" s="25" t="s">
        <v>622</v>
      </c>
      <c r="S97" s="25" t="str">
        <f>IF(C97=R97,D97&amp;"-000", "FIX")</f>
        <v>446-042-000</v>
      </c>
      <c r="T97" s="25" t="s">
        <v>478</v>
      </c>
      <c r="U97" s="27" t="str">
        <f>+HLOOKUP(R97,'[1]2017_2018 SOT'!$2:$12,10,FALSE)</f>
        <v>Benton, Decatur, Franklin, Giles, Hickman, Houston, Humphreys, Lawrence, Moore, Perry</v>
      </c>
      <c r="V97" s="27">
        <f>+HLOOKUP(R97,'[1]2017_2018 SOT'!$2:$12,11,FALSE)</f>
        <v>0</v>
      </c>
    </row>
    <row r="98" spans="1:22" s="24" customFormat="1" ht="30">
      <c r="A98" s="29" t="s">
        <v>617</v>
      </c>
      <c r="B98" s="30" t="str">
        <f>R98</f>
        <v>H1416051000</v>
      </c>
      <c r="C98" s="30" t="str">
        <f t="shared" si="8"/>
        <v>H1416051000000</v>
      </c>
      <c r="D98" s="30"/>
      <c r="E98" s="30"/>
      <c r="F98" s="30"/>
      <c r="G98" s="30" t="s">
        <v>305</v>
      </c>
      <c r="H98" s="30">
        <v>1</v>
      </c>
      <c r="I98" s="30" t="s">
        <v>305</v>
      </c>
      <c r="J98" s="30" t="s">
        <v>305</v>
      </c>
      <c r="K98" s="30" t="s">
        <v>305</v>
      </c>
      <c r="L98" s="30"/>
      <c r="M98" s="30"/>
      <c r="N98" s="30" t="s">
        <v>305</v>
      </c>
      <c r="O98" s="29" t="s">
        <v>496</v>
      </c>
      <c r="P98" s="29" t="s">
        <v>497</v>
      </c>
      <c r="Q98" s="30" t="str">
        <f t="shared" ref="Q98:Q110" si="13">A98&amp;R98</f>
        <v>TNH1416051000</v>
      </c>
      <c r="R98" s="25" t="s">
        <v>623</v>
      </c>
      <c r="S98" s="25" t="s">
        <v>624</v>
      </c>
      <c r="T98" s="31" t="s">
        <v>561</v>
      </c>
      <c r="U98" s="27">
        <f>+HLOOKUP(R98,'[1]2017_2018 SOT'!$2:$12,10,FALSE)</f>
        <v>0</v>
      </c>
      <c r="V98" s="27">
        <f>+HLOOKUP(R98,'[1]2017_2018 SOT'!$2:$12,11,FALSE)</f>
        <v>0</v>
      </c>
    </row>
    <row r="99" spans="1:22" s="24" customFormat="1" ht="45">
      <c r="A99" s="25" t="s">
        <v>403</v>
      </c>
      <c r="B99" s="25" t="s">
        <v>93</v>
      </c>
      <c r="C99" s="26" t="str">
        <f t="shared" si="8"/>
        <v>H1264004000</v>
      </c>
      <c r="D99" s="25" t="s">
        <v>50</v>
      </c>
      <c r="E99" s="25" t="s">
        <v>472</v>
      </c>
      <c r="F99" s="25"/>
      <c r="G99" s="25" t="s">
        <v>305</v>
      </c>
      <c r="H99" s="25" t="s">
        <v>305</v>
      </c>
      <c r="I99" s="25" t="s">
        <v>305</v>
      </c>
      <c r="J99" s="25">
        <v>1</v>
      </c>
      <c r="K99" s="25">
        <v>1</v>
      </c>
      <c r="L99" s="25"/>
      <c r="M99" s="25">
        <v>1</v>
      </c>
      <c r="N99" s="25" t="s">
        <v>305</v>
      </c>
      <c r="O99" s="25" t="s">
        <v>625</v>
      </c>
      <c r="P99" s="25" t="s">
        <v>544</v>
      </c>
      <c r="Q99" s="26" t="str">
        <f t="shared" si="13"/>
        <v>TXH1264024001</v>
      </c>
      <c r="R99" s="25" t="s">
        <v>626</v>
      </c>
      <c r="S99" s="25" t="s">
        <v>627</v>
      </c>
      <c r="T99" s="25" t="s">
        <v>472</v>
      </c>
      <c r="U99" s="27" t="str">
        <f>+HLOOKUP(R99,'[1]2017_2018 SOT'!$2:$12,10,FALSE)</f>
        <v>2017 Plan H1264004 segemented</v>
      </c>
      <c r="V99" s="27" t="str">
        <f>+HLOOKUP(R99,'[1]2017_2018 SOT'!$2:$12,11,FALSE)</f>
        <v>Fort Bend, Galveston, Harris, Johnson, Montgomery, Tarrant</v>
      </c>
    </row>
    <row r="100" spans="1:22" s="24" customFormat="1" ht="76.5">
      <c r="A100" s="25" t="s">
        <v>403</v>
      </c>
      <c r="B100" s="25" t="s">
        <v>97</v>
      </c>
      <c r="C100" s="26" t="str">
        <f>B100&amp;"000"</f>
        <v>H1264019000</v>
      </c>
      <c r="D100" s="25" t="s">
        <v>63</v>
      </c>
      <c r="E100" s="25" t="s">
        <v>507</v>
      </c>
      <c r="F100" s="25">
        <v>1</v>
      </c>
      <c r="G100" s="25" t="s">
        <v>305</v>
      </c>
      <c r="H100" s="25" t="s">
        <v>305</v>
      </c>
      <c r="I100" s="25" t="s">
        <v>305</v>
      </c>
      <c r="J100" s="25">
        <v>1</v>
      </c>
      <c r="K100" s="25">
        <v>1</v>
      </c>
      <c r="L100" s="25">
        <v>1</v>
      </c>
      <c r="M100" s="25">
        <v>1</v>
      </c>
      <c r="N100" s="25" t="s">
        <v>305</v>
      </c>
      <c r="O100" s="25" t="s">
        <v>625</v>
      </c>
      <c r="P100" s="25" t="s">
        <v>544</v>
      </c>
      <c r="Q100" s="26" t="str">
        <f t="shared" si="13"/>
        <v>TXH1264024002</v>
      </c>
      <c r="R100" s="25" t="s">
        <v>628</v>
      </c>
      <c r="S100" s="25" t="s">
        <v>629</v>
      </c>
      <c r="T100" s="25" t="s">
        <v>472</v>
      </c>
      <c r="U100" s="27" t="str">
        <f>+HLOOKUP(R100,'[1]2017_2018 SOT'!$2:$12,10,FALSE)</f>
        <v>Fort Bend, Galveston, Johnson, Montgomery, Tarrant - 2017 Plan H1264019 segemented</v>
      </c>
      <c r="V100" s="27" t="str">
        <f>+HLOOKUP(R100,'[1]2017_2018 SOT'!$2:$12,11,FALSE)</f>
        <v>Bexar, Harris</v>
      </c>
    </row>
    <row r="101" spans="1:22" s="24" customFormat="1" ht="45">
      <c r="A101" s="25" t="s">
        <v>403</v>
      </c>
      <c r="B101" s="25" t="s">
        <v>94</v>
      </c>
      <c r="C101" s="26" t="str">
        <f t="shared" si="8"/>
        <v>H1264007000</v>
      </c>
      <c r="D101" s="25" t="s">
        <v>51</v>
      </c>
      <c r="E101" s="25" t="s">
        <v>474</v>
      </c>
      <c r="F101" s="25"/>
      <c r="G101" s="25">
        <v>1</v>
      </c>
      <c r="H101" s="25" t="s">
        <v>305</v>
      </c>
      <c r="I101" s="25" t="s">
        <v>305</v>
      </c>
      <c r="J101" s="25" t="s">
        <v>305</v>
      </c>
      <c r="K101" s="25">
        <v>1</v>
      </c>
      <c r="L101" s="25">
        <v>1</v>
      </c>
      <c r="M101" s="25"/>
      <c r="N101" s="25" t="s">
        <v>305</v>
      </c>
      <c r="O101" s="25" t="s">
        <v>543</v>
      </c>
      <c r="P101" s="25" t="s">
        <v>544</v>
      </c>
      <c r="Q101" s="26" t="str">
        <f t="shared" si="13"/>
        <v>TXH1264007000</v>
      </c>
      <c r="R101" s="25" t="s">
        <v>630</v>
      </c>
      <c r="S101" s="25" t="str">
        <f>IF(C101=R101,D101&amp;"-000", "FIX")</f>
        <v>448-007-000</v>
      </c>
      <c r="T101" s="25" t="s">
        <v>474</v>
      </c>
      <c r="U101" s="27" t="str">
        <f>+HLOOKUP(R101,'[1]2017_2018 SOT'!$2:$12,10,FALSE)</f>
        <v>El Paso</v>
      </c>
      <c r="V101" s="27">
        <f>+HLOOKUP(R101,'[1]2017_2018 SOT'!$2:$12,11,FALSE)</f>
        <v>0</v>
      </c>
    </row>
    <row r="102" spans="1:22" s="24" customFormat="1" ht="45">
      <c r="A102" s="25" t="s">
        <v>403</v>
      </c>
      <c r="B102" s="25" t="s">
        <v>96</v>
      </c>
      <c r="C102" s="26" t="str">
        <f>B102&amp;"000"</f>
        <v>H1264018000</v>
      </c>
      <c r="D102" s="25" t="s">
        <v>53</v>
      </c>
      <c r="E102" s="25" t="s">
        <v>474</v>
      </c>
      <c r="F102" s="25"/>
      <c r="G102" s="25">
        <v>1</v>
      </c>
      <c r="H102" s="25" t="s">
        <v>305</v>
      </c>
      <c r="I102" s="25" t="s">
        <v>305</v>
      </c>
      <c r="J102" s="25" t="s">
        <v>305</v>
      </c>
      <c r="K102" s="25">
        <v>1</v>
      </c>
      <c r="L102" s="25"/>
      <c r="M102" s="25"/>
      <c r="N102" s="25" t="s">
        <v>305</v>
      </c>
      <c r="O102" s="25" t="s">
        <v>543</v>
      </c>
      <c r="P102" s="25" t="s">
        <v>544</v>
      </c>
      <c r="Q102" s="26" t="str">
        <f t="shared" si="13"/>
        <v>TXH1264007000</v>
      </c>
      <c r="R102" s="25" t="s">
        <v>630</v>
      </c>
      <c r="S102" s="25" t="s">
        <v>631</v>
      </c>
      <c r="T102" s="25" t="s">
        <v>474</v>
      </c>
      <c r="U102" s="27" t="str">
        <f>+HLOOKUP(R102,'[1]2017_2018 SOT'!$2:$12,10,FALSE)</f>
        <v>El Paso</v>
      </c>
      <c r="V102" s="27">
        <f>+HLOOKUP(R102,'[1]2017_2018 SOT'!$2:$12,11,FALSE)</f>
        <v>0</v>
      </c>
    </row>
    <row r="103" spans="1:22" s="24" customFormat="1" ht="15">
      <c r="A103" s="25" t="s">
        <v>403</v>
      </c>
      <c r="B103" s="25" t="s">
        <v>95</v>
      </c>
      <c r="C103" s="26" t="str">
        <f t="shared" si="8"/>
        <v>H1264008000</v>
      </c>
      <c r="D103" s="25" t="s">
        <v>52</v>
      </c>
      <c r="E103" s="33" t="s">
        <v>500</v>
      </c>
      <c r="F103" s="25"/>
      <c r="G103" s="25" t="s">
        <v>305</v>
      </c>
      <c r="H103" s="25" t="s">
        <v>305</v>
      </c>
      <c r="I103" s="25">
        <v>1</v>
      </c>
      <c r="J103" s="25" t="s">
        <v>305</v>
      </c>
      <c r="K103" s="25" t="s">
        <v>305</v>
      </c>
      <c r="L103" s="33"/>
      <c r="M103" s="33"/>
      <c r="N103" s="25" t="s">
        <v>305</v>
      </c>
      <c r="O103" s="25"/>
      <c r="P103" s="25"/>
      <c r="Q103" s="26" t="str">
        <f t="shared" si="13"/>
        <v>TXH1264008000</v>
      </c>
      <c r="R103" s="25" t="s">
        <v>632</v>
      </c>
      <c r="S103" s="25" t="str">
        <f>IF(C103=R103,D103&amp;"-000", "FIX")</f>
        <v>448-008-000</v>
      </c>
      <c r="T103" s="25" t="s">
        <v>500</v>
      </c>
      <c r="U103" s="27">
        <f>+HLOOKUP(R103,'[1]2017_2018 SOT'!$2:$12,10,FALSE)</f>
        <v>0</v>
      </c>
      <c r="V103" s="27">
        <f>+HLOOKUP(R103,'[1]2017_2018 SOT'!$2:$12,11,FALSE)</f>
        <v>0</v>
      </c>
    </row>
    <row r="104" spans="1:22" s="24" customFormat="1" ht="51">
      <c r="A104" s="28" t="s">
        <v>403</v>
      </c>
      <c r="B104" s="25" t="s">
        <v>98</v>
      </c>
      <c r="C104" s="26" t="str">
        <f t="shared" si="8"/>
        <v>H1264020000</v>
      </c>
      <c r="D104" s="25" t="s">
        <v>217</v>
      </c>
      <c r="E104" s="28" t="s">
        <v>479</v>
      </c>
      <c r="F104" s="25"/>
      <c r="G104" s="25">
        <v>1</v>
      </c>
      <c r="H104" s="25" t="s">
        <v>305</v>
      </c>
      <c r="I104" s="25" t="s">
        <v>305</v>
      </c>
      <c r="J104" s="25" t="s">
        <v>305</v>
      </c>
      <c r="K104" s="25" t="s">
        <v>305</v>
      </c>
      <c r="L104" s="25">
        <v>1</v>
      </c>
      <c r="M104" s="25"/>
      <c r="N104" s="25" t="s">
        <v>305</v>
      </c>
      <c r="O104" s="28"/>
      <c r="P104" s="28"/>
      <c r="Q104" s="26" t="str">
        <f t="shared" si="13"/>
        <v>TXH1264020000</v>
      </c>
      <c r="R104" s="25" t="s">
        <v>633</v>
      </c>
      <c r="S104" s="25" t="str">
        <f>IF(C104=R104,D104&amp;"-000", "FIX")</f>
        <v>448-020-000</v>
      </c>
      <c r="T104" s="25" t="s">
        <v>479</v>
      </c>
      <c r="U104" s="27" t="str">
        <f>+HLOOKUP(R104,'[1]2017_2018 SOT'!$2:$12,10,FALSE)</f>
        <v>Dallas, Denton, Fort Bend, Galveston, Johnson, Montgomery</v>
      </c>
      <c r="V104" s="27">
        <f>+HLOOKUP(R104,'[1]2017_2018 SOT'!$2:$12,11,FALSE)</f>
        <v>0</v>
      </c>
    </row>
    <row r="105" spans="1:22" s="24" customFormat="1" ht="15">
      <c r="A105" s="28" t="s">
        <v>403</v>
      </c>
      <c r="B105" s="25" t="s">
        <v>99</v>
      </c>
      <c r="C105" s="26" t="str">
        <f t="shared" si="8"/>
        <v>H1264021000</v>
      </c>
      <c r="D105" s="25" t="s">
        <v>218</v>
      </c>
      <c r="E105" s="28" t="s">
        <v>479</v>
      </c>
      <c r="F105" s="25"/>
      <c r="G105" s="25">
        <v>1</v>
      </c>
      <c r="H105" s="25" t="s">
        <v>305</v>
      </c>
      <c r="I105" s="25">
        <v>1</v>
      </c>
      <c r="J105" s="25" t="s">
        <v>305</v>
      </c>
      <c r="K105" s="25" t="s">
        <v>305</v>
      </c>
      <c r="L105" s="25"/>
      <c r="M105" s="25"/>
      <c r="N105" s="25" t="s">
        <v>305</v>
      </c>
      <c r="O105" s="28"/>
      <c r="P105" s="28"/>
      <c r="Q105" s="26" t="str">
        <f t="shared" si="13"/>
        <v>TXH1264021000</v>
      </c>
      <c r="R105" s="25" t="s">
        <v>634</v>
      </c>
      <c r="S105" s="25" t="str">
        <f>IF(C105=R105,D105&amp;"-000", "FIX")</f>
        <v>448-021-000</v>
      </c>
      <c r="T105" s="25" t="s">
        <v>479</v>
      </c>
      <c r="U105" s="27">
        <f>+HLOOKUP(R105,'[1]2017_2018 SOT'!$2:$12,10,FALSE)</f>
        <v>0</v>
      </c>
      <c r="V105" s="27">
        <f>+HLOOKUP(R105,'[1]2017_2018 SOT'!$2:$12,11,FALSE)</f>
        <v>0</v>
      </c>
    </row>
    <row r="106" spans="1:22" s="24" customFormat="1" ht="30">
      <c r="A106" s="28" t="s">
        <v>403</v>
      </c>
      <c r="B106" s="25" t="s">
        <v>100</v>
      </c>
      <c r="C106" s="26" t="str">
        <f t="shared" si="8"/>
        <v>H1264022000</v>
      </c>
      <c r="D106" s="25" t="s">
        <v>219</v>
      </c>
      <c r="E106" s="28" t="s">
        <v>635</v>
      </c>
      <c r="F106" s="25"/>
      <c r="G106" s="25" t="s">
        <v>305</v>
      </c>
      <c r="H106" s="25" t="s">
        <v>305</v>
      </c>
      <c r="I106" s="25" t="s">
        <v>305</v>
      </c>
      <c r="J106" s="25" t="s">
        <v>305</v>
      </c>
      <c r="K106" s="25" t="s">
        <v>305</v>
      </c>
      <c r="L106" s="25">
        <v>1</v>
      </c>
      <c r="M106" s="25"/>
      <c r="N106" s="25" t="s">
        <v>305</v>
      </c>
      <c r="O106" s="28"/>
      <c r="P106" s="28"/>
      <c r="Q106" s="26" t="str">
        <f t="shared" si="13"/>
        <v>TXH1264022000</v>
      </c>
      <c r="R106" s="25" t="s">
        <v>636</v>
      </c>
      <c r="S106" s="25" t="str">
        <f>IF(C106=R106,D106&amp;"-000", "FIX")</f>
        <v>448-022-000</v>
      </c>
      <c r="T106" s="25" t="s">
        <v>635</v>
      </c>
      <c r="U106" s="27" t="str">
        <f>+HLOOKUP(R106,'[1]2017_2018 SOT'!$2:$12,10,FALSE)</f>
        <v>Bexar, Dallas</v>
      </c>
      <c r="V106" s="27">
        <f>+HLOOKUP(R106,'[1]2017_2018 SOT'!$2:$12,11,FALSE)</f>
        <v>0</v>
      </c>
    </row>
    <row r="107" spans="1:22" s="24" customFormat="1" ht="30">
      <c r="A107" s="29" t="s">
        <v>347</v>
      </c>
      <c r="B107" s="30" t="str">
        <f t="shared" ref="B107:B110" si="14">R107</f>
        <v>H0712022000</v>
      </c>
      <c r="C107" s="30" t="str">
        <f t="shared" si="8"/>
        <v>H0712022000000</v>
      </c>
      <c r="D107" s="30"/>
      <c r="E107" s="30"/>
      <c r="F107" s="30"/>
      <c r="G107" s="30" t="s">
        <v>305</v>
      </c>
      <c r="H107" s="30">
        <v>1</v>
      </c>
      <c r="I107" s="30" t="s">
        <v>305</v>
      </c>
      <c r="J107" s="30" t="s">
        <v>305</v>
      </c>
      <c r="K107" s="30" t="s">
        <v>305</v>
      </c>
      <c r="L107" s="30"/>
      <c r="M107" s="30"/>
      <c r="N107" s="30" t="s">
        <v>305</v>
      </c>
      <c r="O107" s="29" t="s">
        <v>496</v>
      </c>
      <c r="P107" s="29" t="s">
        <v>497</v>
      </c>
      <c r="Q107" s="26" t="str">
        <f t="shared" si="13"/>
        <v>NCH0712022000</v>
      </c>
      <c r="R107" s="25" t="s">
        <v>637</v>
      </c>
      <c r="S107" s="25" t="s">
        <v>638</v>
      </c>
      <c r="T107" s="29" t="s">
        <v>491</v>
      </c>
      <c r="U107" s="27">
        <f>+HLOOKUP(R107,'[1]2017_2018 SOT'!$2:$12,10,FALSE)</f>
        <v>0</v>
      </c>
      <c r="V107" s="27">
        <f>+HLOOKUP(R107,'[1]2017_2018 SOT'!$2:$12,11,FALSE)</f>
        <v>0</v>
      </c>
    </row>
    <row r="108" spans="1:22" s="24" customFormat="1" ht="30">
      <c r="A108" s="29" t="s">
        <v>347</v>
      </c>
      <c r="B108" s="30" t="str">
        <f t="shared" si="14"/>
        <v>H0712023000</v>
      </c>
      <c r="C108" s="30" t="str">
        <f t="shared" si="8"/>
        <v>H0712023000000</v>
      </c>
      <c r="D108" s="29"/>
      <c r="E108" s="31"/>
      <c r="F108" s="30"/>
      <c r="G108" s="30" t="s">
        <v>305</v>
      </c>
      <c r="H108" s="30">
        <v>1</v>
      </c>
      <c r="I108" s="30" t="s">
        <v>305</v>
      </c>
      <c r="J108" s="30" t="s">
        <v>305</v>
      </c>
      <c r="K108" s="30" t="s">
        <v>305</v>
      </c>
      <c r="L108" s="31"/>
      <c r="M108" s="31"/>
      <c r="N108" s="30" t="s">
        <v>305</v>
      </c>
      <c r="O108" s="29" t="s">
        <v>496</v>
      </c>
      <c r="P108" s="29" t="s">
        <v>497</v>
      </c>
      <c r="Q108" s="26" t="str">
        <f t="shared" si="13"/>
        <v>NCH0712023000</v>
      </c>
      <c r="R108" s="25" t="s">
        <v>639</v>
      </c>
      <c r="S108" s="25" t="s">
        <v>640</v>
      </c>
      <c r="T108" s="29" t="s">
        <v>491</v>
      </c>
      <c r="U108" s="27">
        <f>+HLOOKUP(R108,'[1]2017_2018 SOT'!$2:$12,10,FALSE)</f>
        <v>0</v>
      </c>
      <c r="V108" s="27">
        <f>+HLOOKUP(R108,'[1]2017_2018 SOT'!$2:$12,11,FALSE)</f>
        <v>0</v>
      </c>
    </row>
    <row r="109" spans="1:22" s="24" customFormat="1" ht="30">
      <c r="A109" s="29" t="s">
        <v>347</v>
      </c>
      <c r="B109" s="30" t="str">
        <f t="shared" si="14"/>
        <v>H0712024000</v>
      </c>
      <c r="C109" s="30" t="str">
        <f t="shared" si="8"/>
        <v>H0712024000000</v>
      </c>
      <c r="D109" s="29"/>
      <c r="E109" s="31"/>
      <c r="F109" s="30"/>
      <c r="G109" s="30" t="s">
        <v>305</v>
      </c>
      <c r="H109" s="30">
        <v>1</v>
      </c>
      <c r="I109" s="30" t="s">
        <v>305</v>
      </c>
      <c r="J109" s="30" t="s">
        <v>305</v>
      </c>
      <c r="K109" s="30" t="s">
        <v>305</v>
      </c>
      <c r="L109" s="31"/>
      <c r="M109" s="31"/>
      <c r="N109" s="30" t="s">
        <v>305</v>
      </c>
      <c r="O109" s="29" t="s">
        <v>496</v>
      </c>
      <c r="P109" s="29" t="s">
        <v>497</v>
      </c>
      <c r="Q109" s="26" t="str">
        <f t="shared" si="13"/>
        <v>NCH0712024000</v>
      </c>
      <c r="R109" s="25" t="s">
        <v>641</v>
      </c>
      <c r="S109" s="25" t="s">
        <v>642</v>
      </c>
      <c r="T109" s="29" t="s">
        <v>491</v>
      </c>
      <c r="U109" s="27">
        <f>+HLOOKUP(R109,'[1]2017_2018 SOT'!$2:$12,10,FALSE)</f>
        <v>0</v>
      </c>
      <c r="V109" s="27">
        <f>+HLOOKUP(R109,'[1]2017_2018 SOT'!$2:$12,11,FALSE)</f>
        <v>0</v>
      </c>
    </row>
    <row r="110" spans="1:22" s="24" customFormat="1" ht="50.25" customHeight="1">
      <c r="A110" s="29" t="s">
        <v>347</v>
      </c>
      <c r="B110" s="30" t="str">
        <f t="shared" si="14"/>
        <v>H0712025000</v>
      </c>
      <c r="C110" s="30" t="str">
        <f t="shared" si="8"/>
        <v>H0712025000000</v>
      </c>
      <c r="D110" s="31"/>
      <c r="E110" s="31"/>
      <c r="F110" s="30"/>
      <c r="G110" s="30">
        <v>1</v>
      </c>
      <c r="H110" s="30">
        <v>1</v>
      </c>
      <c r="I110" s="30" t="s">
        <v>305</v>
      </c>
      <c r="J110" s="30" t="s">
        <v>305</v>
      </c>
      <c r="K110" s="30" t="s">
        <v>305</v>
      </c>
      <c r="L110" s="31"/>
      <c r="M110" s="31"/>
      <c r="N110" s="30" t="s">
        <v>305</v>
      </c>
      <c r="O110" s="29" t="s">
        <v>496</v>
      </c>
      <c r="P110" s="29" t="s">
        <v>497</v>
      </c>
      <c r="Q110" s="26" t="str">
        <f t="shared" si="13"/>
        <v>NCH0712025000</v>
      </c>
      <c r="R110" s="25" t="s">
        <v>643</v>
      </c>
      <c r="S110" s="25" t="s">
        <v>644</v>
      </c>
      <c r="T110" s="29" t="s">
        <v>474</v>
      </c>
      <c r="U110" s="27">
        <f>+HLOOKUP(R110,'[1]2017_2018 SOT'!$2:$12,10,FALSE)</f>
        <v>0</v>
      </c>
      <c r="V110" s="27">
        <f>+HLOOKUP(R110,'[1]2017_2018 SOT'!$2:$12,11,FALSE)</f>
        <v>0</v>
      </c>
    </row>
    <row r="111" spans="1:22" s="24" customFormat="1" ht="15">
      <c r="A111" s="25" t="s">
        <v>422</v>
      </c>
      <c r="B111" s="25" t="s">
        <v>645</v>
      </c>
      <c r="C111" s="26"/>
      <c r="D111" s="25" t="s">
        <v>646</v>
      </c>
      <c r="E111" s="25" t="s">
        <v>647</v>
      </c>
      <c r="F111" s="25"/>
      <c r="G111" s="25">
        <v>1</v>
      </c>
      <c r="H111" s="25" t="s">
        <v>305</v>
      </c>
      <c r="I111" s="25">
        <v>1</v>
      </c>
      <c r="J111" s="25" t="s">
        <v>305</v>
      </c>
      <c r="K111" s="25" t="s">
        <v>305</v>
      </c>
      <c r="L111" s="25"/>
      <c r="M111" s="25"/>
      <c r="N111" s="25" t="s">
        <v>305</v>
      </c>
      <c r="O111" s="25"/>
      <c r="P111" s="25"/>
      <c r="Q111" s="26"/>
      <c r="R111" s="25" t="s">
        <v>648</v>
      </c>
      <c r="S111" s="25" t="s">
        <v>649</v>
      </c>
      <c r="T111" s="25" t="s">
        <v>647</v>
      </c>
      <c r="U111" s="27">
        <f>+HLOOKUP(R111,'[1]2017_2018 SOT'!$2:$12,10,FALSE)</f>
        <v>0</v>
      </c>
      <c r="V111" s="27">
        <f>+HLOOKUP(R111,'[1]2017_2018 SOT'!$2:$12,11,FALSE)</f>
        <v>0</v>
      </c>
    </row>
    <row r="112" spans="1:22" ht="15">
      <c r="F112" s="25" t="str">
        <f>IF(OR(E112=T112,P112="NEW",P112="TERM"),"","1")</f>
        <v/>
      </c>
      <c r="G112" s="25" t="str">
        <f>IF(ISNUMBER(SEARCH("SNP",T112)),"1","")</f>
        <v/>
      </c>
      <c r="H112" s="25" t="str">
        <f>IF(P112="NEW","1","")</f>
        <v/>
      </c>
      <c r="I112" s="25" t="e">
        <f>IF(AND(C112=R112,#REF!=#REF!),"1","")</f>
        <v>#REF!</v>
      </c>
      <c r="J112" s="25" t="str">
        <f>IF(OR(O112="Segment",O112="Segment/Tier",O112="Consol/Segment"),"1","")</f>
        <v/>
      </c>
      <c r="K112" s="25" t="str">
        <f>IF(P112="Consolidation","1","")</f>
        <v/>
      </c>
      <c r="L112" s="36"/>
      <c r="M112" s="36"/>
      <c r="N112" s="25" t="str">
        <f t="shared" ref="N112" si="15">IF(P112="TERM","1","")</f>
        <v/>
      </c>
      <c r="U112" s="38" t="e">
        <f>+HLOOKUP(R112,'[1]2017_2018 SOT'!$2:$12,10,FALSE)</f>
        <v>#N/A</v>
      </c>
      <c r="V112" s="38" t="e">
        <f>+HLOOKUP(R112,'[1]2017_2018 SOT'!$2:$12,11,FALSE)</f>
        <v>#N/A</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2D779F5577CC04EBBAC47E9B8CC766C" ma:contentTypeVersion="2" ma:contentTypeDescription="Create a new document." ma:contentTypeScope="" ma:versionID="d60f352e4723cd9204ed1b83e4077ce9">
  <xsd:schema xmlns:xsd="http://www.w3.org/2001/XMLSchema" xmlns:xs="http://www.w3.org/2001/XMLSchema" xmlns:p="http://schemas.microsoft.com/office/2006/metadata/properties" xmlns:ns2="14877c91-53f1-4724-84ef-b821473175fa" targetNamespace="http://schemas.microsoft.com/office/2006/metadata/properties" ma:root="true" ma:fieldsID="95534b58b365691173f5d9981bd6038b" ns2:_="">
    <xsd:import namespace="14877c91-53f1-4724-84ef-b821473175fa"/>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877c91-53f1-4724-84ef-b821473175f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B4EEEAF-252C-4C49-B98E-4D0B5913BBBA}"/>
</file>

<file path=customXml/itemProps2.xml><?xml version="1.0" encoding="utf-8"?>
<ds:datastoreItem xmlns:ds="http://schemas.openxmlformats.org/officeDocument/2006/customXml" ds:itemID="{55F56163-1263-4895-80B0-2F0E48111D33}">
  <ds:schemaRefs>
    <ds:schemaRef ds:uri="http://schemas.openxmlformats.org/package/2006/metadata/core-properties"/>
    <ds:schemaRef ds:uri="http://purl.org/dc/dcmitype/"/>
    <ds:schemaRef ds:uri="http://purl.org/dc/elements/1.1/"/>
    <ds:schemaRef ds:uri="http://schemas.microsoft.com/office/2006/documentManagement/types"/>
    <ds:schemaRef ds:uri="http://www.w3.org/XML/1998/namespace"/>
    <ds:schemaRef ds:uri="http://schemas.microsoft.com/office/infopath/2007/PartnerControls"/>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DBA1D5B6-0376-45E5-8428-3CD35D5124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FINAL</vt:lpstr>
      <vt:lpstr>2018 PDP IT Crosswalk</vt:lpstr>
      <vt:lpstr>2017-2018 BTT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KSchroed</dc:creator>
  <cp:lastModifiedBy>Mahesh Singh</cp:lastModifiedBy>
  <dcterms:created xsi:type="dcterms:W3CDTF">2015-07-06T16:06:50Z</dcterms:created>
  <dcterms:modified xsi:type="dcterms:W3CDTF">2017-11-10T14:22:36Z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0x01010072D779F5577CC04EBBAC47E9B8CC766C</vt:lpwstr>
  </property>
</Properties>
</file>