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Выбор" sheetId="1" r:id="rId1"/>
    <sheet name="Заказ" sheetId="3" r:id="rId2"/>
    <sheet name="Матрица" sheetId="2" r:id="rId3"/>
  </sheets>
  <calcPr calcId="125725"/>
</workbook>
</file>

<file path=xl/calcChain.xml><?xml version="1.0" encoding="utf-8"?>
<calcChain xmlns="http://schemas.openxmlformats.org/spreadsheetml/2006/main">
  <c r="C35" i="1"/>
  <c r="T5" i="3"/>
  <c r="S5"/>
  <c r="R5"/>
  <c r="Q5"/>
  <c r="P5"/>
  <c r="O5"/>
  <c r="M5"/>
  <c r="C8" i="1"/>
  <c r="C9"/>
  <c r="C37"/>
  <c r="C32"/>
  <c r="C33"/>
  <c r="C31"/>
  <c r="C38"/>
  <c r="C36"/>
  <c r="C34"/>
  <c r="O38"/>
  <c r="P38"/>
  <c r="Q38"/>
  <c r="I7"/>
  <c r="C28"/>
  <c r="I20"/>
  <c r="I12"/>
  <c r="I10"/>
  <c r="I6"/>
  <c r="C30"/>
  <c r="C29"/>
  <c r="S38"/>
  <c r="R38"/>
  <c r="M38"/>
  <c r="N38"/>
</calcChain>
</file>

<file path=xl/sharedStrings.xml><?xml version="1.0" encoding="utf-8"?>
<sst xmlns="http://schemas.openxmlformats.org/spreadsheetml/2006/main" count="621" uniqueCount="194">
  <si>
    <t>ID</t>
  </si>
  <si>
    <t>Item</t>
  </si>
  <si>
    <t>Bug Reports</t>
  </si>
  <si>
    <t>Status PC/Windows/Chrome</t>
  </si>
  <si>
    <t>Status PC/Windows/Edge</t>
  </si>
  <si>
    <t>Status PC/Windows/Firefox</t>
  </si>
  <si>
    <t>Status
PC/Windows/Opera</t>
  </si>
  <si>
    <t>Notes</t>
  </si>
  <si>
    <t>Testing</t>
  </si>
  <si>
    <t>https://ecom-staging-yanair.worldticket.net/booking?___store=en</t>
  </si>
  <si>
    <t>"RETURN DATE"</t>
  </si>
  <si>
    <t>"PASSENGERS"</t>
  </si>
  <si>
    <t>"EXACT DAY"</t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</si>
  <si>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на выбор из списка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</si>
  <si>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кириллицы с последующим выбором из списка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</si>
  <si>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кириллицы с последующим выбором из списка</t>
    </r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</si>
  <si>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</t>
    </r>
  </si>
  <si>
    <t>Checked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</si>
  <si>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после выбора "RETURN DATE"</t>
    </r>
  </si>
  <si>
    <t>сегодня</t>
  </si>
  <si>
    <t>сегодня+2мес</t>
  </si>
  <si>
    <t>завтра до сегодня+2 мес-1 дн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</si>
  <si>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(</t>
    </r>
    <r>
      <rPr>
        <b/>
        <sz val="10"/>
        <color theme="1"/>
        <rFont val="Arial"/>
        <family val="2"/>
        <charset val="204"/>
      </rPr>
      <t>до</t>
    </r>
    <r>
      <rPr>
        <sz val="10"/>
        <color theme="1"/>
        <rFont val="Arial"/>
        <family val="2"/>
        <charset val="204"/>
      </rPr>
      <t xml:space="preserve"> двух месяцев после сегодня)</t>
    </r>
  </si>
  <si>
    <t>вчера</t>
  </si>
  <si>
    <t>сег+2мес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</si>
  <si>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 валидной даты ("DEPARTURE DATE" выбрана)</t>
    </r>
  </si>
  <si>
    <t>сег+2мес +1дн</t>
  </si>
  <si>
    <t xml:space="preserve">"DEPARTURE DATE" </t>
  </si>
  <si>
    <t>PASSENGERS</t>
  </si>
  <si>
    <t>4 (adults-2; children-1; infants-1)</t>
  </si>
  <si>
    <t>проверка поля "PASSENGERS" на выбор минимального валидного значения (1 взрослый)</t>
  </si>
  <si>
    <t>проверка поля "PASSENGERS" на выбор максимального валидного значения (9)</t>
  </si>
  <si>
    <t>9 (adults-4; children-3; infants-2)</t>
  </si>
  <si>
    <t>проверка поля "PASSENGERS" на выбор не валидного значения 
(1 младенец)</t>
  </si>
  <si>
    <t>проверка поля "PASSENGERS" на выбор не валидного значения 
(0)</t>
  </si>
  <si>
    <t>0</t>
  </si>
  <si>
    <t>проверка поля "PASSENGERS" на выбор не валидного значения 
(10)</t>
  </si>
  <si>
    <t>Test
Data</t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</si>
  <si>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 xml:space="preserve">" на значение по умолчанию </t>
    </r>
  </si>
  <si>
    <r>
      <t>проверка radiobutton"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"ONE WAY"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</si>
  <si>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</t>
    </r>
  </si>
  <si>
    <t>"FLIGHT TO"</t>
  </si>
  <si>
    <t>"FLIGHT FROM"</t>
  </si>
  <si>
    <t>list item  "Kharkiv (HRK)" can be selected from 'FLIGHT TO" list</t>
  </si>
  <si>
    <t>list item  "Batumi (BUS)" can be selected</t>
  </si>
  <si>
    <t>Failed</t>
  </si>
  <si>
    <t>two lists items from both "FLIGHT FROM" lists can be selected</t>
  </si>
  <si>
    <r>
      <t xml:space="preserve">"'FLIGHT TO": </t>
    </r>
    <r>
      <rPr>
        <b/>
        <sz val="10"/>
        <rFont val="Arial"/>
        <family val="2"/>
        <charset val="204"/>
      </rPr>
      <t xml:space="preserve"> хар</t>
    </r>
  </si>
  <si>
    <r>
      <t xml:space="preserve">"'FLIGHT TO": </t>
    </r>
    <r>
      <rPr>
        <b/>
        <sz val="10"/>
        <rFont val="Arial"/>
        <family val="2"/>
        <charset val="204"/>
      </rPr>
      <t>kha</t>
    </r>
  </si>
  <si>
    <t>"FLIGHT FROM": Batumi (BUS)
"'FLIGHT TO": Kiev (KBP)</t>
  </si>
  <si>
    <r>
      <t xml:space="preserve">"'FLIGHT TO": </t>
    </r>
    <r>
      <rPr>
        <b/>
        <sz val="10"/>
        <rFont val="Arial"/>
        <family val="2"/>
        <charset val="204"/>
      </rPr>
      <t>{</t>
    </r>
  </si>
  <si>
    <r>
      <t xml:space="preserve">"FLIGHT FROM": Kiev (KBP)
"FLIGHT TO": </t>
    </r>
    <r>
      <rPr>
        <b/>
        <sz val="10"/>
        <rFont val="Arial"/>
        <family val="2"/>
        <charset val="204"/>
      </rPr>
      <t xml:space="preserve"> бат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</si>
  <si>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</si>
  <si>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1</t>
    </r>
  </si>
  <si>
    <r>
      <t xml:space="preserve">"'FLIGHT TO": </t>
    </r>
    <r>
      <rPr>
        <b/>
        <sz val="10"/>
        <rFont val="Arial"/>
        <family val="2"/>
        <charset val="204"/>
      </rPr>
      <t xml:space="preserve"> 1</t>
    </r>
  </si>
  <si>
    <t xml:space="preserve"> "FLIGHT FROM":</t>
  </si>
  <si>
    <t xml:space="preserve">lists items from  "FLIGHT TO" unselectable
issue: field don't accepts value </t>
  </si>
  <si>
    <t>Bk_1_1</t>
  </si>
  <si>
    <t>Bk_1_2</t>
  </si>
  <si>
    <t>Bk_1_3</t>
  </si>
  <si>
    <t>Bk_2_1</t>
  </si>
  <si>
    <t>Bk_2_2</t>
  </si>
  <si>
    <t>Bk_2_3</t>
  </si>
  <si>
    <t>Bk_2_4</t>
  </si>
  <si>
    <t>Bk_2_5</t>
  </si>
  <si>
    <t>Bk_2_6</t>
  </si>
  <si>
    <t>Bk_2_7</t>
  </si>
  <si>
    <t>radio-button set on"RETURN" by default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</si>
  <si>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</si>
  <si>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</si>
  <si>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спецсимволов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</si>
  <si>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оставить пустым</t>
    </r>
  </si>
  <si>
    <t>Bk_3_1</t>
  </si>
  <si>
    <t>Bk_3_2</t>
  </si>
  <si>
    <t>Bk_3_3</t>
  </si>
  <si>
    <t>Bk_3_4</t>
  </si>
  <si>
    <t>Bk_3_5</t>
  </si>
  <si>
    <t>Bk_3_6</t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</si>
  <si>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</si>
  <si>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</si>
  <si>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спецсимволов</t>
    </r>
  </si>
  <si>
    <t xml:space="preserve">lists items from  "FLIGHT FROM" unselectable
field "DEPARTURE DATE": unselectable
issue: field don't accepts value </t>
  </si>
  <si>
    <t xml:space="preserve">lists items from  "FLIGHT FROM" unselectable (walkaround)
field "DEPARTURE DATE": unselectable
issue: field don't accepts value </t>
  </si>
  <si>
    <t>Bk_6_1</t>
  </si>
  <si>
    <t>Bk_6_2</t>
  </si>
  <si>
    <t>Bk_6_3</t>
  </si>
  <si>
    <t>Bk_6_4</t>
  </si>
  <si>
    <t>Bk_6_5</t>
  </si>
  <si>
    <t>"SEARCH PERIOD" значение "EXACT DAY"</t>
  </si>
  <si>
    <t>"SEARCH PERIOD" значение "+/- 1 DAY"</t>
  </si>
  <si>
    <t>"SEARCH PERIOD" значение "+/- 2 DAYS"</t>
  </si>
  <si>
    <t>"SEARCH PERIOD" значение "+/- 3 DAYS"</t>
  </si>
  <si>
    <t>Untested</t>
  </si>
  <si>
    <t>сег+2мес -1дн</t>
  </si>
  <si>
    <t>завтра до 2х мес -1дн</t>
  </si>
  <si>
    <t>завтра</t>
  </si>
  <si>
    <t>Bk_7_1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</si>
  <si>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>валидной даты ("DEPARTURE DATE" выбрана)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</si>
  <si>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минимальной </t>
    </r>
    <r>
      <rPr>
        <sz val="10"/>
        <color theme="1"/>
        <rFont val="Arial"/>
        <family val="2"/>
        <charset val="204"/>
      </rPr>
      <t>валидной даты ( сегодня)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</si>
  <si>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 xml:space="preserve">валидной  даты </t>
    </r>
  </si>
  <si>
    <t>Bk_7_2</t>
  </si>
  <si>
    <t>Bk_7_3</t>
  </si>
  <si>
    <t>unselectable</t>
  </si>
  <si>
    <t>Bk_7_4</t>
  </si>
  <si>
    <t>2 мес</t>
  </si>
  <si>
    <t>radiobutton "ONE WAY"</t>
  </si>
  <si>
    <t xml:space="preserve">"RETURN DATE" </t>
  </si>
  <si>
    <t>"SEARCH PERIOD"</t>
  </si>
  <si>
    <t>Bk_1_4</t>
  </si>
  <si>
    <t>x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</si>
  <si>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валидной даты  ("DEPARTURE DATE"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выбрана)</t>
    </r>
  </si>
  <si>
    <t>Bk_7_5</t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</si>
  <si>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минимальной (имеющеся) валидной даты ("DEPARTURE DATE" выбрана максимально возможная)</t>
    </r>
  </si>
  <si>
    <t>Bk_7_6</t>
  </si>
  <si>
    <t xml:space="preserve"> не подтверждается</t>
  </si>
  <si>
    <t xml:space="preserve">проверка поля "PASSENGERS" на выбор  валидного значения </t>
  </si>
  <si>
    <t>Bk_8_1</t>
  </si>
  <si>
    <t>Bk_8_2</t>
  </si>
  <si>
    <t>Bk_8_3</t>
  </si>
  <si>
    <t>Bk_8_4</t>
  </si>
  <si>
    <t>Bk_8_5</t>
  </si>
  <si>
    <t>Bk_8_6</t>
  </si>
  <si>
    <t>Bk_8_7</t>
  </si>
  <si>
    <r>
      <t xml:space="preserve">PRE-CONDITION: </t>
    </r>
    <r>
      <rPr>
        <b/>
        <sz val="11"/>
        <color theme="1"/>
        <rFont val="Calibri"/>
        <family val="2"/>
        <charset val="204"/>
        <scheme val="minor"/>
      </rPr>
      <t>user log in</t>
    </r>
    <r>
      <rPr>
        <sz val="11"/>
        <color theme="1"/>
        <rFont val="Calibri"/>
        <family val="2"/>
        <charset val="204"/>
        <scheme val="minor"/>
      </rPr>
      <t xml:space="preserve"> (EMAIL ADDRESS: "AlexeyTesterQA@gmail.com" PASSWORD: "1234567")</t>
    </r>
  </si>
  <si>
    <t>Bk_10_1</t>
  </si>
  <si>
    <t>Bk_10_2</t>
  </si>
  <si>
    <t>Bk_10_3</t>
  </si>
  <si>
    <t>Bk_10_4</t>
  </si>
  <si>
    <t>Чек-Лист условий полёта</t>
  </si>
  <si>
    <t xml:space="preserve">Чек-Лист Заказ билетов </t>
  </si>
  <si>
    <t xml:space="preserve">radiobutton "ONE WAY":
 "FLIGHT FROM":
"FLIGHT TO":
"DEPARTURE DATE" :
"RETURN DATE" :
"SEARCH PERIOD":
</t>
  </si>
  <si>
    <t>Fligt only for selected day</t>
  </si>
  <si>
    <t>unselelectable</t>
  </si>
  <si>
    <r>
      <t xml:space="preserve">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"'FLIGHT TO":</t>
    </r>
  </si>
  <si>
    <r>
      <t>проверка MonthCalendar "</t>
    </r>
    <r>
      <rPr>
        <b/>
        <sz val="10"/>
        <rFont val="Arial"/>
        <family val="2"/>
        <charset val="204"/>
      </rPr>
      <t>DEPARTURE DATE</t>
    </r>
    <r>
      <rPr>
        <sz val="10"/>
        <rFont val="Arial"/>
        <family val="2"/>
        <charset val="204"/>
      </rPr>
      <t>" на выбор не валидной даты после выбора "RETURN DATE" (дата DT больше RD)</t>
    </r>
  </si>
  <si>
    <t>проверка поля "PASSENGERS" на выбор валидного значения (2 ребёнка)</t>
  </si>
  <si>
    <t>Bk_1_5</t>
  </si>
  <si>
    <r>
      <t>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Batumi (BUS)</t>
    </r>
  </si>
  <si>
    <r>
      <t xml:space="preserve">"FLIGHT FROM": 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{</t>
    </r>
  </si>
  <si>
    <t>"DEPARTURE DATE"opened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</si>
  <si>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</t>
    </r>
    <r>
      <rPr>
        <b/>
        <sz val="10"/>
        <color theme="1"/>
        <rFont val="Arial"/>
        <family val="2"/>
        <charset val="204"/>
      </rPr>
      <t xml:space="preserve"> минимальной </t>
    </r>
    <r>
      <rPr>
        <sz val="10"/>
        <color theme="1"/>
        <rFont val="Arial"/>
        <family val="2"/>
        <charset val="204"/>
      </rPr>
      <t>валидной даты относительно "DEPARTURE DATE" - выбрана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</si>
  <si>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"EXACT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</si>
  <si>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Tbilisi (TBS)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near(+/-2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</si>
  <si>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Tbilisi (TBS)</t>
    </r>
    <r>
      <rPr>
        <sz val="10"/>
        <rFont val="Arial"/>
        <family val="2"/>
        <charset val="204"/>
      </rPr>
      <t xml:space="preserve">
"DEPARTURE DATE":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"RETURN DATE":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</si>
  <si>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DATE": 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"DEPARTURE DATE": </t>
    </r>
    <r>
      <rPr>
        <b/>
        <sz val="10"/>
        <rFont val="Arial"/>
        <family val="2"/>
        <charset val="204"/>
      </rPr>
      <t>where near(+/-3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</si>
  <si>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t>Fligt for selected day and for +/- 2 day</t>
  </si>
  <si>
    <r>
      <t>Fligt for selected day and for +/-</t>
    </r>
    <r>
      <rPr>
        <sz val="9"/>
        <rFont val="Arial"/>
        <family val="2"/>
        <charset val="204"/>
      </rPr>
      <t xml:space="preserve"> 3 </t>
    </r>
    <r>
      <rPr>
        <sz val="10"/>
        <rFont val="Arial"/>
        <family val="2"/>
        <charset val="204"/>
      </rPr>
      <t>day</t>
    </r>
  </si>
  <si>
    <t>Fligt for selected day and for +/- 1 day</t>
  </si>
  <si>
    <t>проверка цены билетов? API?</t>
  </si>
  <si>
    <t>PRICE</t>
  </si>
  <si>
    <t>1 adult</t>
  </si>
  <si>
    <t>1 adalt
+
1 infant</t>
  </si>
  <si>
    <t>1 child</t>
  </si>
  <si>
    <t>1 adalt
+
1 child</t>
  </si>
  <si>
    <t>1 adalt
+
1 adult</t>
  </si>
  <si>
    <t>1  (infant-1)</t>
  </si>
  <si>
    <t>1 (adult-1)</t>
  </si>
  <si>
    <r>
      <t xml:space="preserve">"FLIGHT FROM": </t>
    </r>
    <r>
      <rPr>
        <b/>
        <sz val="10"/>
        <rFont val="Arial"/>
        <family val="2"/>
        <charset val="204"/>
      </rPr>
      <t>Batumi (BUS)</t>
    </r>
  </si>
  <si>
    <t>2 ( children-2)</t>
  </si>
  <si>
    <t xml:space="preserve"> предупреждение про детей  walkaround only</t>
  </si>
  <si>
    <t xml:space="preserve">9 ( children-9) </t>
  </si>
  <si>
    <t xml:space="preserve"> предупреждение про детей no walkaround</t>
  </si>
  <si>
    <t>10 (adults-5; children-3; infants-2)</t>
  </si>
  <si>
    <t>Bk_8_3a</t>
  </si>
  <si>
    <t>Bk_11</t>
  </si>
  <si>
    <t>"FLIGHT SEARCH" button</t>
  </si>
  <si>
    <t>p1&lt;p2&lt;p3&lt;p4&lt;p5</t>
  </si>
  <si>
    <t>Проверка цены билетов одного класса при разных типах пассажиров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</si>
  <si>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"DEPARTURE DATE" 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  <r>
      <rPr>
        <sz val="10"/>
        <rFont val="Arial"/>
        <family val="2"/>
        <charset val="204"/>
      </rPr>
      <t>press</t>
    </r>
    <r>
      <rPr>
        <b/>
        <sz val="10"/>
        <rFont val="Arial"/>
        <family val="2"/>
        <charset val="204"/>
      </rPr>
      <t xml:space="preserve"> "FLIGHT SEARCH" </t>
    </r>
    <r>
      <rPr>
        <sz val="10"/>
        <rFont val="Arial"/>
        <family val="2"/>
        <charset val="204"/>
      </rPr>
      <t>button
ECO price = p1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change "PASSANGERS":</t>
    </r>
    <r>
      <rPr>
        <b/>
        <sz val="10"/>
        <rFont val="Arial"/>
        <family val="2"/>
        <charset val="204"/>
      </rPr>
      <t xml:space="preserve"> 1 (1 adalt)
</t>
    </r>
    <r>
      <rPr>
        <sz val="10"/>
        <rFont val="Arial"/>
        <family val="2"/>
        <charset val="204"/>
      </rPr>
      <t xml:space="preserve">ECO price = p1
change "PASSANGERS": </t>
    </r>
    <r>
      <rPr>
        <b/>
        <sz val="11"/>
        <rFont val="Arial"/>
        <family val="2"/>
        <charset val="204"/>
      </rPr>
      <t xml:space="preserve">2 (1 adalt &amp;1 infant) </t>
    </r>
    <r>
      <rPr>
        <sz val="10"/>
        <rFont val="Arial"/>
        <family val="2"/>
        <charset val="204"/>
      </rPr>
      <t xml:space="preserve">
ECO price = p2
change "PASSANGERS": </t>
    </r>
    <r>
      <rPr>
        <b/>
        <sz val="11"/>
        <rFont val="Arial"/>
        <family val="2"/>
        <charset val="204"/>
      </rPr>
      <t>1 (1 child)</t>
    </r>
    <r>
      <rPr>
        <sz val="10"/>
        <rFont val="Arial"/>
        <family val="2"/>
        <charset val="204"/>
      </rPr>
      <t xml:space="preserve">
ECO price = p3
change "PASSANGERS": </t>
    </r>
    <r>
      <rPr>
        <b/>
        <sz val="10"/>
        <rFont val="Arial"/>
        <family val="2"/>
        <charset val="204"/>
      </rPr>
      <t>2 (1 adalt &amp; 1 child)</t>
    </r>
    <r>
      <rPr>
        <sz val="10"/>
        <rFont val="Arial"/>
        <family val="2"/>
        <charset val="204"/>
      </rPr>
      <t xml:space="preserve">
ECO price = p4
change "PASSANGERS": </t>
    </r>
    <r>
      <rPr>
        <b/>
        <sz val="10"/>
        <rFont val="Arial"/>
        <family val="2"/>
        <charset val="204"/>
      </rPr>
      <t>2 (2adalts)</t>
    </r>
    <r>
      <rPr>
        <sz val="10"/>
        <rFont val="Arial"/>
        <family val="2"/>
        <charset val="204"/>
      </rPr>
      <t xml:space="preserve">
ECO price = p4</t>
    </r>
  </si>
  <si>
    <t>Bk_5_2</t>
  </si>
  <si>
    <t>Bk_5_1</t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</si>
  <si>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даты</t>
    </r>
  </si>
  <si>
    <t>Bk_5_3</t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</si>
  <si>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</t>
    </r>
  </si>
  <si>
    <r>
      <t>radiobutton: "</t>
    </r>
    <r>
      <rPr>
        <b/>
        <sz val="10"/>
        <rFont val="Arial"/>
        <family val="2"/>
        <charset val="204"/>
      </rPr>
      <t>RETURN</t>
    </r>
    <r>
      <rPr>
        <sz val="10"/>
        <rFont val="Arial"/>
        <family val="2"/>
        <charset val="204"/>
      </rPr>
      <t xml:space="preserve">"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 xml:space="preserve">Tbilisi (TBS)
</t>
    </r>
    <r>
      <rPr>
        <sz val="10"/>
        <rFont val="Arial"/>
        <family val="2"/>
        <charset val="204"/>
      </rPr>
      <t>"DEPARTURE DATE"</t>
    </r>
    <r>
      <rPr>
        <b/>
        <sz val="10"/>
        <rFont val="Arial"/>
        <family val="2"/>
        <charset val="204"/>
      </rPr>
      <t xml:space="preserve">: tester choice
</t>
    </r>
    <r>
      <rPr>
        <sz val="10"/>
        <rFont val="Arial"/>
        <family val="2"/>
        <charset val="204"/>
      </rPr>
      <t>"RETURN DATE"</t>
    </r>
    <r>
      <rPr>
        <b/>
        <sz val="10"/>
        <rFont val="Arial"/>
        <family val="2"/>
        <charset val="204"/>
      </rPr>
      <t>: tester choice</t>
    </r>
  </si>
  <si>
    <t>"FLIGHT FROM": Tbilisi (TBS)
"'FLIGHT TO": Kiev (KBP)
"DEPARTURE DATE": cleared
"RETURN DATE": cleared</t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</si>
  <si>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Tbilisi (TBS)</t>
    </r>
  </si>
  <si>
    <t xml:space="preserve">lists items can be selected (only Kiev (KBP) &amp; Kharkiv (HRK) )  from  "FLIGHT TO" list </t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</si>
  <si>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выбор из списка (международн)</t>
    </r>
  </si>
  <si>
    <t>BUS</t>
  </si>
  <si>
    <t>hark</t>
  </si>
  <si>
    <t>пустые поля аэроп</t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</si>
  <si>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не валидной даты ( "RETURN DATE" меньше "DEPARTURE DATE")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</si>
  <si>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 выбор только "RETURN DATE"</t>
    </r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</si>
  <si>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по умолчанию</t>
    </r>
  </si>
  <si>
    <t>пустые даты</t>
  </si>
  <si>
    <t>пустая дата 2</t>
  </si>
  <si>
    <t>пустые поля аэропорт 2</t>
  </si>
  <si>
    <t>переключить аэропорты при пустых полупустых</t>
  </si>
  <si>
    <r>
      <t>radiobutton: "</t>
    </r>
    <r>
      <rPr>
        <b/>
        <sz val="10"/>
        <rFont val="Arial"/>
        <family val="2"/>
        <charset val="204"/>
      </rPr>
      <t>ONE WAY</t>
    </r>
    <r>
      <rPr>
        <sz val="10"/>
        <rFont val="Arial"/>
        <family val="2"/>
        <charset val="204"/>
      </rPr>
      <t>"
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 xml:space="preserve">Batumi (BUS)
</t>
    </r>
    <r>
      <rPr>
        <sz val="10"/>
        <rFont val="Arial"/>
        <family val="2"/>
        <charset val="204"/>
      </rPr>
      <t>"DEPARTURE DATE":</t>
    </r>
    <r>
      <rPr>
        <b/>
        <sz val="10"/>
        <rFont val="Arial"/>
        <family val="2"/>
        <charset val="204"/>
      </rPr>
      <t xml:space="preserve"> tester choice
</t>
    </r>
    <r>
      <rPr>
        <sz val="10"/>
        <rFont val="Arial"/>
        <family val="2"/>
        <charset val="204"/>
      </rPr>
      <t/>
    </r>
  </si>
  <si>
    <t xml:space="preserve">"FLIGHT FROM": Batumi (BUS)
"'FLIGHT TO": Kharkiv (HRK)
"DEPARTURE DATE": cleared
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</si>
  <si>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 xml:space="preserve">" оставить </t>
    </r>
    <r>
      <rPr>
        <b/>
        <sz val="10"/>
        <rFont val="Arial"/>
        <family val="2"/>
        <charset val="204"/>
      </rPr>
      <t>пустым</t>
    </r>
  </si>
  <si>
    <r>
      <t>проверка radiobutton "</t>
    </r>
    <r>
      <rPr>
        <b/>
        <sz val="10"/>
        <rFont val="Arial"/>
        <family val="2"/>
        <charset val="204"/>
      </rPr>
      <t>RETURN/ONE WAY</t>
    </r>
    <r>
      <rPr>
        <sz val="10"/>
        <rFont val="Arial"/>
        <family val="2"/>
        <charset val="204"/>
      </rPr>
      <t xml:space="preserve">" в состоянии "RETURN" выбор только "DEPARTURE DATE",  "RETURN DATE" </t>
    </r>
    <r>
      <rPr>
        <b/>
        <sz val="10"/>
        <rFont val="Arial"/>
        <family val="2"/>
        <charset val="204"/>
      </rPr>
      <t>пустое</t>
    </r>
  </si>
  <si>
    <t>pass one way 
(radio-button set on 'ONE WAY')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</si>
</sst>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1"/>
      <color rgb="FF22222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color rgb="FF0A0101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49" fontId="6" fillId="0" borderId="1" xfId="0" applyNumberFormat="1" applyFont="1" applyFill="1" applyBorder="1" applyAlignment="1">
      <alignment wrapText="1"/>
    </xf>
    <xf numFmtId="0" fontId="0" fillId="0" borderId="1" xfId="0" applyBorder="1"/>
    <xf numFmtId="0" fontId="6" fillId="0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5" fillId="0" borderId="5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10" fillId="0" borderId="0" xfId="0" applyFont="1"/>
    <xf numFmtId="0" fontId="4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left"/>
    </xf>
    <xf numFmtId="0" fontId="14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12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62"/>
  <sheetViews>
    <sheetView tabSelected="1" topLeftCell="C10" zoomScaleNormal="100" workbookViewId="0">
      <selection activeCell="C5" sqref="C5:I46"/>
    </sheetView>
  </sheetViews>
  <sheetFormatPr defaultRowHeight="15"/>
  <cols>
    <col min="1" max="1" width="10.5703125" customWidth="1"/>
    <col min="2" max="2" width="63.85546875" customWidth="1"/>
    <col min="3" max="3" width="54.28515625" customWidth="1"/>
    <col min="4" max="4" width="12" customWidth="1"/>
    <col min="6" max="6" width="10.28515625" customWidth="1"/>
    <col min="9" max="9" width="70" customWidth="1"/>
    <col min="10" max="10" width="27.85546875" customWidth="1"/>
    <col min="11" max="11" width="3.28515625" customWidth="1"/>
    <col min="12" max="12" width="19.5703125" customWidth="1"/>
    <col min="13" max="13" width="13.140625" customWidth="1"/>
    <col min="14" max="15" width="12.5703125" customWidth="1"/>
    <col min="16" max="16" width="21.28515625" customWidth="1"/>
    <col min="17" max="18" width="18" customWidth="1"/>
    <col min="19" max="19" width="16.7109375" customWidth="1"/>
  </cols>
  <sheetData>
    <row r="2" spans="1:9" ht="34.5" customHeight="1">
      <c r="A2" s="40" t="s">
        <v>128</v>
      </c>
      <c r="B2" s="40"/>
      <c r="C2" s="44" t="s">
        <v>9</v>
      </c>
      <c r="D2" s="45"/>
      <c r="E2" s="45"/>
      <c r="F2" s="45"/>
      <c r="G2" s="45"/>
      <c r="H2" s="45"/>
      <c r="I2" s="46"/>
    </row>
    <row r="3" spans="1:9">
      <c r="A3" s="41" t="s">
        <v>123</v>
      </c>
      <c r="B3" s="42"/>
      <c r="C3" s="42"/>
      <c r="D3" s="42"/>
      <c r="E3" s="42"/>
      <c r="F3" s="42"/>
      <c r="G3" s="42"/>
      <c r="H3" s="42"/>
      <c r="I3" s="43"/>
    </row>
    <row r="4" spans="1:9" ht="51">
      <c r="A4" s="1" t="s">
        <v>0</v>
      </c>
      <c r="B4" s="1" t="s">
        <v>1</v>
      </c>
      <c r="C4" s="1" t="s">
        <v>37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</v>
      </c>
      <c r="I4" s="1" t="s">
        <v>7</v>
      </c>
    </row>
    <row r="5" spans="1:9">
      <c r="A5" s="23" t="s">
        <v>57</v>
      </c>
      <c r="B5" s="2" t="s">
        <v>38</v>
      </c>
      <c r="C5" s="20"/>
      <c r="D5" s="3" t="s">
        <v>17</v>
      </c>
      <c r="E5" s="3" t="s">
        <v>8</v>
      </c>
      <c r="F5" s="3" t="s">
        <v>8</v>
      </c>
      <c r="G5" s="3" t="s">
        <v>8</v>
      </c>
      <c r="H5" s="5"/>
      <c r="I5" s="4" t="s">
        <v>67</v>
      </c>
    </row>
    <row r="6" spans="1:9" ht="26.25">
      <c r="A6" s="23" t="s">
        <v>58</v>
      </c>
      <c r="B6" s="2" t="s">
        <v>40</v>
      </c>
      <c r="C6" s="20" t="s">
        <v>137</v>
      </c>
      <c r="D6" s="3" t="s">
        <v>17</v>
      </c>
      <c r="E6" s="3" t="s">
        <v>8</v>
      </c>
      <c r="F6" s="3" t="s">
        <v>8</v>
      </c>
      <c r="G6" s="3" t="s">
        <v>8</v>
      </c>
      <c r="H6" s="5"/>
      <c r="I6" s="11" t="str">
        <f>"field "&amp;L38&amp;"can be selected"&amp;"  
"&amp;"field "&amp;L39&amp;  " can be selected"</f>
        <v>field "DEPARTURE DATE" can be selected  
field "RETURN DATE" can be selected</v>
      </c>
    </row>
    <row r="7" spans="1:9" ht="26.25">
      <c r="A7" s="23" t="s">
        <v>59</v>
      </c>
      <c r="B7" s="2" t="s">
        <v>39</v>
      </c>
      <c r="C7" s="20" t="s">
        <v>176</v>
      </c>
      <c r="D7" s="3" t="s">
        <v>17</v>
      </c>
      <c r="E7" s="3" t="s">
        <v>8</v>
      </c>
      <c r="F7" s="3" t="s">
        <v>8</v>
      </c>
      <c r="G7" s="3" t="s">
        <v>8</v>
      </c>
      <c r="H7" s="5"/>
      <c r="I7" s="11" t="str">
        <f>"field "&amp;L38&amp;" can be selected"&amp;"  
"&amp;"field "&amp;L39&amp;  " unselectable"</f>
        <v>field "DEPARTURE DATE"  can be selected  
field "RETURN DATE" unselectable</v>
      </c>
    </row>
    <row r="8" spans="1:9" ht="63.75">
      <c r="A8" s="23" t="s">
        <v>108</v>
      </c>
      <c r="B8" s="6" t="s">
        <v>192</v>
      </c>
      <c r="C8" s="34" t="str">
        <f ca="1">"radio-button set on 'RETURN'"&amp;"
'FLIGHT FROM': Kharkiv (HRK)
'FLIGHT TO': Batumi (BUS)
"&amp;L38&amp;": "&amp;TEXT(EDATE(TODAY(),0)+1,"дд.ММ.гггг")&amp;" to "&amp;TEXT(EDATE(TODAY(),2)-1,"дд.ММ.гггг")&amp;"
"&amp;L39&amp;":"</f>
        <v>radio-button set on 'RETURN'
'FLIGHT FROM': Kharkiv (HRK)
'FLIGHT TO': Batumi (BUS)
"DEPARTURE DATE" : 21.12.2019 to 19.02.2020
"RETURN DATE":</v>
      </c>
      <c r="D8" s="3" t="s">
        <v>17</v>
      </c>
      <c r="E8" s="3" t="s">
        <v>8</v>
      </c>
      <c r="F8" s="3" t="s">
        <v>8</v>
      </c>
      <c r="G8" s="3" t="s">
        <v>8</v>
      </c>
      <c r="H8" s="5"/>
      <c r="I8" s="11" t="s">
        <v>193</v>
      </c>
    </row>
    <row r="9" spans="1:9" ht="63.75">
      <c r="A9" s="24" t="s">
        <v>136</v>
      </c>
      <c r="B9" s="2" t="s">
        <v>183</v>
      </c>
      <c r="C9" s="34" t="str">
        <f ca="1">"radio-button set on 'RETURN'"&amp;"
'FLIGHT FROM': Kharkiv (HRK)
'FLIGHT TO': Batumi (BUS)
"&amp;L38&amp;": "&amp;"
"&amp;L39&amp;":"&amp;TEXT(EDATE(TODAY(),0)+1,"дд.ММ.гггг")&amp;" to "&amp;TEXT(EDATE(TODAY(),2)-1,"дд.ММ.гггг")</f>
        <v>radio-button set on 'RETURN'
'FLIGHT FROM': Kharkiv (HRK)
'FLIGHT TO': Batumi (BUS)
"DEPARTURE DATE" : 
"RETURN DATE":21.12.2019 to 19.02.2020</v>
      </c>
      <c r="D9" s="3" t="s">
        <v>17</v>
      </c>
      <c r="E9" s="3" t="s">
        <v>8</v>
      </c>
      <c r="F9" s="3" t="s">
        <v>8</v>
      </c>
      <c r="G9" s="3" t="s">
        <v>8</v>
      </c>
      <c r="H9" s="5"/>
      <c r="I9" s="11" t="s">
        <v>139</v>
      </c>
    </row>
    <row r="10" spans="1:9">
      <c r="A10" s="23" t="s">
        <v>60</v>
      </c>
      <c r="B10" s="2" t="s">
        <v>184</v>
      </c>
      <c r="C10" s="20"/>
      <c r="D10" s="3" t="s">
        <v>17</v>
      </c>
      <c r="E10" s="3" t="s">
        <v>8</v>
      </c>
      <c r="F10" s="3" t="s">
        <v>8</v>
      </c>
      <c r="G10" s="3" t="s">
        <v>8</v>
      </c>
      <c r="H10" s="5"/>
      <c r="I10" s="11" t="str">
        <f>"field "&amp;L32&amp;": "&amp; "'KIEV (KBP)' entered in the field "</f>
        <v xml:space="preserve">field "FLIGHT FROM": 'KIEV (KBP)' entered in the field </v>
      </c>
    </row>
    <row r="11" spans="1:9">
      <c r="A11" s="23" t="s">
        <v>61</v>
      </c>
      <c r="B11" s="2" t="s">
        <v>13</v>
      </c>
      <c r="C11" s="20"/>
      <c r="D11" s="3" t="s">
        <v>17</v>
      </c>
      <c r="E11" s="3" t="s">
        <v>8</v>
      </c>
      <c r="F11" s="3" t="s">
        <v>8</v>
      </c>
      <c r="G11" s="3" t="s">
        <v>8</v>
      </c>
      <c r="H11" s="5"/>
      <c r="I11" s="4" t="s">
        <v>46</v>
      </c>
    </row>
    <row r="12" spans="1:9">
      <c r="A12" s="24" t="s">
        <v>62</v>
      </c>
      <c r="B12" s="6" t="s">
        <v>191</v>
      </c>
      <c r="C12" s="20" t="s">
        <v>55</v>
      </c>
      <c r="D12" s="3" t="s">
        <v>17</v>
      </c>
      <c r="E12" s="3" t="s">
        <v>8</v>
      </c>
      <c r="F12" s="3" t="s">
        <v>8</v>
      </c>
      <c r="G12" s="3" t="s">
        <v>8</v>
      </c>
      <c r="H12" s="5"/>
      <c r="I12" s="5" t="str">
        <f>"field "&amp;L33&amp;"  unselectable (walkaround?)"</f>
        <v>field "FLIGHT TO"  unselectable (walkaround?)</v>
      </c>
    </row>
    <row r="13" spans="1:9" ht="25.5">
      <c r="A13" s="23" t="s">
        <v>63</v>
      </c>
      <c r="B13" s="6" t="s">
        <v>15</v>
      </c>
      <c r="C13" s="20" t="s">
        <v>48</v>
      </c>
      <c r="D13" s="3" t="s">
        <v>17</v>
      </c>
      <c r="E13" s="3" t="s">
        <v>8</v>
      </c>
      <c r="F13" s="3" t="s">
        <v>8</v>
      </c>
      <c r="G13" s="3" t="s">
        <v>8</v>
      </c>
      <c r="H13" s="5"/>
      <c r="I13" s="4" t="s">
        <v>43</v>
      </c>
    </row>
    <row r="14" spans="1:9">
      <c r="A14" s="23"/>
      <c r="B14" s="6" t="s">
        <v>179</v>
      </c>
      <c r="C14" s="20"/>
      <c r="D14" s="3"/>
      <c r="E14" s="3"/>
      <c r="F14" s="3"/>
      <c r="G14" s="3"/>
      <c r="H14" s="5"/>
      <c r="I14" s="4"/>
    </row>
    <row r="15" spans="1:9">
      <c r="A15" s="23"/>
      <c r="B15" s="6" t="s">
        <v>180</v>
      </c>
      <c r="C15" s="20"/>
      <c r="D15" s="3"/>
      <c r="E15" s="3"/>
      <c r="F15" s="3"/>
      <c r="G15" s="3"/>
      <c r="H15" s="5"/>
      <c r="I15" s="4"/>
    </row>
    <row r="16" spans="1:9" ht="39">
      <c r="A16" s="24" t="s">
        <v>64</v>
      </c>
      <c r="B16" s="6" t="s">
        <v>68</v>
      </c>
      <c r="C16" s="20" t="s">
        <v>47</v>
      </c>
      <c r="D16" s="3" t="s">
        <v>17</v>
      </c>
      <c r="E16" s="3" t="s">
        <v>8</v>
      </c>
      <c r="F16" s="3" t="s">
        <v>8</v>
      </c>
      <c r="G16" s="3" t="s">
        <v>8</v>
      </c>
      <c r="H16" s="5"/>
      <c r="I16" s="4" t="s">
        <v>81</v>
      </c>
    </row>
    <row r="17" spans="1:12" ht="39">
      <c r="A17" s="24" t="s">
        <v>65</v>
      </c>
      <c r="B17" s="6" t="s">
        <v>69</v>
      </c>
      <c r="C17" s="20" t="s">
        <v>54</v>
      </c>
      <c r="D17" s="3" t="s">
        <v>17</v>
      </c>
      <c r="E17" s="3" t="s">
        <v>8</v>
      </c>
      <c r="F17" s="3" t="s">
        <v>8</v>
      </c>
      <c r="G17" s="3" t="s">
        <v>8</v>
      </c>
      <c r="H17" s="5"/>
      <c r="I17" s="4" t="s">
        <v>82</v>
      </c>
    </row>
    <row r="18" spans="1:12" ht="39">
      <c r="A18" s="24" t="s">
        <v>66</v>
      </c>
      <c r="B18" s="6" t="s">
        <v>70</v>
      </c>
      <c r="C18" s="20" t="s">
        <v>50</v>
      </c>
      <c r="D18" s="3" t="s">
        <v>17</v>
      </c>
      <c r="E18" s="3" t="s">
        <v>8</v>
      </c>
      <c r="F18" s="3" t="s">
        <v>8</v>
      </c>
      <c r="G18" s="3" t="s">
        <v>8</v>
      </c>
      <c r="H18" s="5"/>
      <c r="I18" s="4" t="s">
        <v>81</v>
      </c>
    </row>
    <row r="19" spans="1:12" ht="26.25">
      <c r="A19" s="23" t="s">
        <v>72</v>
      </c>
      <c r="B19" s="6" t="s">
        <v>178</v>
      </c>
      <c r="C19" s="20" t="s">
        <v>157</v>
      </c>
      <c r="D19" s="3" t="s">
        <v>17</v>
      </c>
      <c r="E19" s="3" t="s">
        <v>8</v>
      </c>
      <c r="F19" s="3" t="s">
        <v>8</v>
      </c>
      <c r="G19" s="3" t="s">
        <v>8</v>
      </c>
      <c r="H19" s="5"/>
      <c r="I19" s="4" t="s">
        <v>177</v>
      </c>
    </row>
    <row r="20" spans="1:12" ht="25.5">
      <c r="A20" s="24" t="s">
        <v>73</v>
      </c>
      <c r="B20" s="38" t="s">
        <v>71</v>
      </c>
      <c r="C20" s="20" t="s">
        <v>133</v>
      </c>
      <c r="D20" s="3" t="s">
        <v>17</v>
      </c>
      <c r="E20" s="3" t="s">
        <v>8</v>
      </c>
      <c r="F20" s="3" t="s">
        <v>8</v>
      </c>
      <c r="G20" s="3" t="s">
        <v>8</v>
      </c>
      <c r="H20" s="5"/>
      <c r="I20" s="22" t="str">
        <f>"MonthCalendar field "&amp;L38&amp;"  unselectable"</f>
        <v>MonthCalendar field "DEPARTURE DATE"   unselectable</v>
      </c>
    </row>
    <row r="21" spans="1:12" ht="25.5">
      <c r="A21" s="23" t="s">
        <v>74</v>
      </c>
      <c r="B21" s="6" t="s">
        <v>14</v>
      </c>
      <c r="C21" s="20" t="s">
        <v>52</v>
      </c>
      <c r="D21" s="3" t="s">
        <v>17</v>
      </c>
      <c r="E21" s="3" t="s">
        <v>8</v>
      </c>
      <c r="F21" s="3" t="s">
        <v>8</v>
      </c>
      <c r="G21" s="3" t="s">
        <v>8</v>
      </c>
      <c r="H21" s="5"/>
      <c r="I21" s="4" t="s">
        <v>44</v>
      </c>
    </row>
    <row r="22" spans="1:12" ht="26.25">
      <c r="A22" s="24" t="s">
        <v>75</v>
      </c>
      <c r="B22" s="6" t="s">
        <v>78</v>
      </c>
      <c r="C22" s="20" t="s">
        <v>51</v>
      </c>
      <c r="D22" s="3" t="s">
        <v>17</v>
      </c>
      <c r="E22" s="3" t="s">
        <v>8</v>
      </c>
      <c r="F22" s="3" t="s">
        <v>8</v>
      </c>
      <c r="G22" s="3" t="s">
        <v>8</v>
      </c>
      <c r="H22" s="5"/>
      <c r="I22" s="4" t="s">
        <v>56</v>
      </c>
      <c r="L22" s="17"/>
    </row>
    <row r="23" spans="1:12" ht="26.25">
      <c r="A23" s="24" t="s">
        <v>76</v>
      </c>
      <c r="B23" s="6" t="s">
        <v>79</v>
      </c>
      <c r="C23" s="20" t="s">
        <v>53</v>
      </c>
      <c r="D23" s="3" t="s">
        <v>17</v>
      </c>
      <c r="E23" s="3" t="s">
        <v>8</v>
      </c>
      <c r="F23" s="3" t="s">
        <v>8</v>
      </c>
      <c r="G23" s="3" t="s">
        <v>8</v>
      </c>
      <c r="H23" s="5"/>
      <c r="I23" s="4" t="s">
        <v>56</v>
      </c>
    </row>
    <row r="24" spans="1:12" ht="26.25">
      <c r="A24" s="24" t="s">
        <v>77</v>
      </c>
      <c r="B24" s="6" t="s">
        <v>80</v>
      </c>
      <c r="C24" s="20" t="s">
        <v>138</v>
      </c>
      <c r="D24" s="3" t="s">
        <v>17</v>
      </c>
      <c r="E24" s="3" t="s">
        <v>8</v>
      </c>
      <c r="F24" s="3" t="s">
        <v>8</v>
      </c>
      <c r="G24" s="3" t="s">
        <v>8</v>
      </c>
      <c r="H24" s="5"/>
      <c r="I24" s="4" t="s">
        <v>56</v>
      </c>
    </row>
    <row r="25" spans="1:12" ht="26.25">
      <c r="A25" s="23" t="s">
        <v>170</v>
      </c>
      <c r="B25" s="6" t="s">
        <v>16</v>
      </c>
      <c r="C25" s="20" t="s">
        <v>137</v>
      </c>
      <c r="D25" s="3" t="s">
        <v>17</v>
      </c>
      <c r="E25" s="3" t="s">
        <v>8</v>
      </c>
      <c r="F25" s="3" t="s">
        <v>8</v>
      </c>
      <c r="G25" s="3" t="s">
        <v>8</v>
      </c>
      <c r="H25" s="5"/>
      <c r="I25" s="4" t="s">
        <v>49</v>
      </c>
    </row>
    <row r="26" spans="1:12" ht="63.75">
      <c r="A26" s="23" t="s">
        <v>169</v>
      </c>
      <c r="B26" s="6" t="s">
        <v>171</v>
      </c>
      <c r="C26" s="20" t="s">
        <v>189</v>
      </c>
      <c r="D26" s="3" t="s">
        <v>17</v>
      </c>
      <c r="E26" s="3" t="s">
        <v>8</v>
      </c>
      <c r="F26" s="3" t="s">
        <v>8</v>
      </c>
      <c r="G26" s="3" t="s">
        <v>8</v>
      </c>
      <c r="H26" s="5"/>
      <c r="I26" s="4" t="s">
        <v>190</v>
      </c>
    </row>
    <row r="27" spans="1:12" ht="63.75">
      <c r="A27" s="23" t="s">
        <v>172</v>
      </c>
      <c r="B27" s="6" t="s">
        <v>173</v>
      </c>
      <c r="C27" s="20" t="s">
        <v>174</v>
      </c>
      <c r="D27" s="3" t="s">
        <v>17</v>
      </c>
      <c r="E27" s="3" t="s">
        <v>8</v>
      </c>
      <c r="F27" s="3" t="s">
        <v>8</v>
      </c>
      <c r="G27" s="3" t="s">
        <v>8</v>
      </c>
      <c r="H27" s="5"/>
      <c r="I27" s="4" t="s">
        <v>175</v>
      </c>
    </row>
    <row r="28" spans="1:12" ht="25.5">
      <c r="A28" s="23" t="s">
        <v>83</v>
      </c>
      <c r="B28" s="2" t="s">
        <v>22</v>
      </c>
      <c r="C28" s="9" t="str">
        <f ca="1">TEXT(EDATE(TODAY(),0)+1,"дд.ММ.гггг")&amp;" -- "&amp;TEXT(EDATE(TODAY(),2)-1,"дд.ММ.гггг")</f>
        <v>21.12.2019 -- 19.02.2020</v>
      </c>
      <c r="D28" s="3" t="s">
        <v>17</v>
      </c>
      <c r="E28" s="3" t="s">
        <v>8</v>
      </c>
      <c r="F28" s="3" t="s">
        <v>8</v>
      </c>
      <c r="G28" s="3" t="s">
        <v>8</v>
      </c>
      <c r="H28" s="5"/>
      <c r="I28" s="9"/>
      <c r="J28" s="8" t="s">
        <v>21</v>
      </c>
      <c r="L28" s="17"/>
    </row>
    <row r="29" spans="1:12" ht="25.5">
      <c r="A29" s="23" t="s">
        <v>84</v>
      </c>
      <c r="B29" s="2" t="s">
        <v>98</v>
      </c>
      <c r="C29" s="9">
        <f ca="1">TODAY()</f>
        <v>43819</v>
      </c>
      <c r="D29" s="3" t="s">
        <v>92</v>
      </c>
      <c r="E29" s="3" t="s">
        <v>8</v>
      </c>
      <c r="F29" s="3" t="s">
        <v>8</v>
      </c>
      <c r="G29" s="3" t="s">
        <v>8</v>
      </c>
      <c r="H29" s="5"/>
      <c r="I29" s="28" t="s">
        <v>104</v>
      </c>
      <c r="J29" s="8" t="s">
        <v>19</v>
      </c>
      <c r="K29" s="21"/>
    </row>
    <row r="30" spans="1:12" ht="25.5">
      <c r="A30" s="23" t="s">
        <v>85</v>
      </c>
      <c r="B30" s="2" t="s">
        <v>99</v>
      </c>
      <c r="C30" s="9">
        <f ca="1">EDATE(TODAY(),2)</f>
        <v>43881</v>
      </c>
      <c r="D30" s="3" t="s">
        <v>92</v>
      </c>
      <c r="E30" s="3" t="s">
        <v>8</v>
      </c>
      <c r="F30" s="3" t="s">
        <v>8</v>
      </c>
      <c r="G30" s="3" t="s">
        <v>8</v>
      </c>
      <c r="H30" s="5"/>
      <c r="I30" s="28" t="s">
        <v>104</v>
      </c>
      <c r="J30" s="8" t="s">
        <v>20</v>
      </c>
      <c r="K30" s="21"/>
    </row>
    <row r="31" spans="1:12" ht="39">
      <c r="A31" s="23" t="s">
        <v>86</v>
      </c>
      <c r="B31" s="2" t="s">
        <v>18</v>
      </c>
      <c r="C31" s="11" t="str">
        <f ca="1">"radio-button set on 'RETURN'
"&amp;L39&amp;": "&amp;TEXT(EDATE(TODAY(),2)-1,"дд.ММ.гггг")&amp;" (or nearest smaller?)
"&amp;L38&amp;": "&amp;TEXT(EDATE(TODAY(),0)+1,"дд.ММ.гггг")&amp; " to "&amp;L39</f>
        <v>radio-button set on 'RETURN'
"RETURN DATE": 19.02.2020 (or nearest smaller?)
"DEPARTURE DATE" : 21.12.2019 to "RETURN DATE"</v>
      </c>
      <c r="D31" s="3" t="s">
        <v>17</v>
      </c>
      <c r="E31" s="3" t="s">
        <v>8</v>
      </c>
      <c r="F31" s="3" t="s">
        <v>8</v>
      </c>
      <c r="G31" s="3" t="s">
        <v>8</v>
      </c>
      <c r="H31" s="5"/>
      <c r="I31" s="10"/>
    </row>
    <row r="32" spans="1:12" ht="51">
      <c r="A32" s="24" t="s">
        <v>87</v>
      </c>
      <c r="B32" s="6" t="s">
        <v>134</v>
      </c>
      <c r="C32" s="6" t="str">
        <f ca="1">"radio-button set on 'RETURN'
"&amp;L39&amp;": " &amp;TEXT(EDATE(TODAY(),0)+1,"дд.ММ.гггг") &amp;" (or nearest bigger?)
"&amp;L38&amp;": "&amp;L39&amp;"-1 (or nearest smaller?)"</f>
        <v>radio-button set on 'RETURN'
"RETURN DATE": 21.12.2019 (or nearest bigger?)
"DEPARTURE DATE" : "RETURN DATE"-1 (or nearest smaller?)</v>
      </c>
      <c r="D32" s="3" t="s">
        <v>17</v>
      </c>
      <c r="E32" s="3" t="s">
        <v>8</v>
      </c>
      <c r="F32" s="3" t="s">
        <v>8</v>
      </c>
      <c r="G32" s="3" t="s">
        <v>8</v>
      </c>
      <c r="H32" s="5"/>
      <c r="I32" s="33" t="s">
        <v>132</v>
      </c>
      <c r="L32" t="s">
        <v>42</v>
      </c>
    </row>
    <row r="33" spans="1:19" ht="39" customHeight="1">
      <c r="A33" s="23" t="s">
        <v>96</v>
      </c>
      <c r="B33" s="2" t="s">
        <v>25</v>
      </c>
      <c r="C33" s="11" t="str">
        <f ca="1">"radio-button set on 'RETURN'
"&amp;L38&amp;": " &amp;TEXT(EDATE(TODAY(),0)+1,"дд.ММ.гггг") &amp;" (or nearest bigger?)
"&amp;L39&amp;":"&amp;" "&amp;L38&amp;"+1"&amp;" to "&amp;TEXT(EDATE(TODAY(),2)-1,"дд.ММ.гггг")</f>
        <v>radio-button set on 'RETURN'
"DEPARTURE DATE" : 21.12.2019 (or nearest bigger?)
"RETURN DATE": "DEPARTURE DATE" +1 to 19.02.2020</v>
      </c>
      <c r="D33" s="3" t="s">
        <v>17</v>
      </c>
      <c r="E33" s="3" t="s">
        <v>8</v>
      </c>
      <c r="F33" s="3" t="s">
        <v>8</v>
      </c>
      <c r="G33" s="3" t="s">
        <v>8</v>
      </c>
      <c r="H33" s="5"/>
      <c r="I33" s="11"/>
      <c r="L33" t="s">
        <v>41</v>
      </c>
    </row>
    <row r="34" spans="1:19" ht="39">
      <c r="A34" s="23" t="s">
        <v>100</v>
      </c>
      <c r="B34" s="2" t="s">
        <v>97</v>
      </c>
      <c r="C34" s="11" t="str">
        <f ca="1">"radio-button set on 'RETURN'
"&amp;L38&amp;":"&amp;TEXT(EDATE(TODAY(),0)+1,"дд.ММ.гггг")&amp;" (or nearest bigger?)
"&amp;L39&amp;":"&amp;TEXT(EDATE(TODAY(),2),"дд.ММ.гггг")&amp;"(or nearest smaller?)"</f>
        <v>radio-button set on 'RETURN'
"DEPARTURE DATE" :21.12.2019 (or nearest bigger?)
"RETURN DATE":20.02.2020(or nearest smaller?)</v>
      </c>
      <c r="D34" s="3" t="s">
        <v>92</v>
      </c>
      <c r="E34" s="3" t="s">
        <v>8</v>
      </c>
      <c r="F34" s="3" t="s">
        <v>8</v>
      </c>
      <c r="G34" s="3" t="s">
        <v>8</v>
      </c>
      <c r="H34" s="5"/>
      <c r="I34" s="11" t="s">
        <v>104</v>
      </c>
    </row>
    <row r="35" spans="1:19" ht="39">
      <c r="A35" s="23" t="s">
        <v>101</v>
      </c>
      <c r="B35" s="2" t="s">
        <v>140</v>
      </c>
      <c r="C35" s="11" t="str">
        <f ca="1">"radio-button set on 'RETURN'
"&amp;L38&amp;": "&amp;TEXT(EDATE(TODAY(),0),"дд.ММ.гггг")&amp;" to "&amp;TEXT(EDATE(TODAY(),2)-1,"дд.ММ.гггг")&amp;" 
"&amp;L39&amp;": "&amp;" "&amp;L38&amp;""</f>
        <v xml:space="preserve">radio-button set on 'RETURN'
"DEPARTURE DATE" : 20.12.2019 to 19.02.2020 
"RETURN DATE":  "DEPARTURE DATE" </v>
      </c>
      <c r="D35" s="3" t="s">
        <v>17</v>
      </c>
      <c r="E35" s="3" t="s">
        <v>8</v>
      </c>
      <c r="F35" s="3" t="s">
        <v>8</v>
      </c>
      <c r="G35" s="3" t="s">
        <v>8</v>
      </c>
      <c r="H35" s="5"/>
      <c r="I35" s="11"/>
      <c r="M35" s="27"/>
      <c r="N35" s="16"/>
      <c r="O35" s="16"/>
      <c r="P35" s="16"/>
      <c r="Q35" s="16"/>
      <c r="R35" s="16"/>
      <c r="S35" s="16"/>
    </row>
    <row r="36" spans="1:19" ht="39">
      <c r="A36" s="24" t="s">
        <v>103</v>
      </c>
      <c r="B36" s="6" t="s">
        <v>182</v>
      </c>
      <c r="C36" s="11" t="str">
        <f ca="1">"radio-button set on 'RETURN'
"&amp;L38&amp;": "&amp;TEXT(EDATE(TODAY(),0),"дд.ММ.гггг")&amp;" to "&amp;TEXT(EDATE(TODAY(),2)-1,"дд.ММ.гггг")&amp;" 
"&amp;L39&amp;": "&amp;"smaller then "&amp;L38&amp;""</f>
        <v xml:space="preserve">radio-button set on 'RETURN'
"DEPARTURE DATE" : 20.12.2019 to 19.02.2020 
"RETURN DATE": smaller then "DEPARTURE DATE" </v>
      </c>
      <c r="D36" s="3" t="s">
        <v>45</v>
      </c>
      <c r="E36" s="3" t="s">
        <v>8</v>
      </c>
      <c r="F36" s="3" t="s">
        <v>8</v>
      </c>
      <c r="G36" s="3" t="s">
        <v>8</v>
      </c>
      <c r="H36" s="5"/>
      <c r="I36" s="11" t="s">
        <v>102</v>
      </c>
      <c r="M36" s="27"/>
      <c r="N36" s="16"/>
      <c r="O36" s="16"/>
      <c r="P36" s="16"/>
      <c r="Q36" s="16"/>
      <c r="R36" s="16"/>
      <c r="S36" s="16"/>
    </row>
    <row r="37" spans="1:19" ht="39">
      <c r="A37" s="23" t="s">
        <v>111</v>
      </c>
      <c r="B37" s="39" t="s">
        <v>110</v>
      </c>
      <c r="C37" s="11" t="str">
        <f ca="1">"radio-button set on 'RETURN'
"&amp;L38&amp;": "&amp;"
"&amp;L39&amp;": "&amp;TEXT(EDATE(TODAY(),0)+1,"дд.ММ.гггг")&amp;" to "&amp;TEXT(EDATE(TODAY(),2)-1,"дд.ММ.гггг")&amp;""</f>
        <v>radio-button set on 'RETURN'
"DEPARTURE DATE" : 
"RETURN DATE": 21.12.2019 to 19.02.2020</v>
      </c>
      <c r="D37" s="3" t="s">
        <v>17</v>
      </c>
      <c r="E37" s="3" t="s">
        <v>8</v>
      </c>
      <c r="F37" s="3" t="s">
        <v>8</v>
      </c>
      <c r="G37" s="3" t="s">
        <v>8</v>
      </c>
      <c r="H37" s="5"/>
      <c r="I37" s="11" t="s">
        <v>114</v>
      </c>
      <c r="M37" s="14" t="s">
        <v>23</v>
      </c>
      <c r="N37" s="12" t="s">
        <v>19</v>
      </c>
      <c r="O37" s="13" t="s">
        <v>95</v>
      </c>
      <c r="P37" s="16" t="s">
        <v>94</v>
      </c>
      <c r="Q37" s="16" t="s">
        <v>93</v>
      </c>
      <c r="R37" s="15" t="s">
        <v>24</v>
      </c>
      <c r="S37" s="27" t="s">
        <v>26</v>
      </c>
    </row>
    <row r="38" spans="1:19" ht="39">
      <c r="A38" s="23" t="s">
        <v>113</v>
      </c>
      <c r="B38" s="6" t="s">
        <v>112</v>
      </c>
      <c r="C38" s="11" t="str">
        <f ca="1">"radio-button set on 'RETURN'
"&amp;L38&amp;":"&amp;TEXT(EDATE(TODAY(),0)+1,"дд.ММ.гггг")&amp;" (or nearest bigger?)
"&amp;L39&amp;":"&amp;"  "&amp;L38</f>
        <v xml:space="preserve">radio-button set on 'RETURN'
"DEPARTURE DATE" :21.12.2019 (or nearest bigger?)
"RETURN DATE":  "DEPARTURE DATE" </v>
      </c>
      <c r="D38" s="3" t="s">
        <v>17</v>
      </c>
      <c r="E38" s="3" t="s">
        <v>8</v>
      </c>
      <c r="F38" s="3" t="s">
        <v>8</v>
      </c>
      <c r="G38" s="3" t="s">
        <v>8</v>
      </c>
      <c r="H38" s="5"/>
      <c r="I38" s="11"/>
      <c r="L38" s="37" t="s">
        <v>27</v>
      </c>
      <c r="M38" s="7">
        <f ca="1">TODAY()-1</f>
        <v>43818</v>
      </c>
      <c r="N38" s="7">
        <f ca="1">TODAY()</f>
        <v>43819</v>
      </c>
      <c r="O38" s="7" t="str">
        <f ca="1">TEXT(EDATE(TODAY(),0)+1,"дд.ММ.гггг")</f>
        <v>21.12.2019</v>
      </c>
      <c r="P38" t="str">
        <f ca="1">TEXT(EDATE(TODAY(),0)+1,"дд.ММ.гггг")&amp;"-"&amp;TEXT(EDATE(TODAY(),2)-1,"дд.ММ.гггг")</f>
        <v>21.12.2019-19.02.2020</v>
      </c>
      <c r="Q38" s="7">
        <f ca="1">EDATE(TODAY(),2)-1</f>
        <v>43880</v>
      </c>
      <c r="R38" s="7">
        <f ca="1">EDATE(TODAY(),2)</f>
        <v>43881</v>
      </c>
      <c r="S38" s="7">
        <f ca="1">EDATE(TODAY(),2)+1</f>
        <v>43882</v>
      </c>
    </row>
    <row r="39" spans="1:19">
      <c r="A39" s="23" t="s">
        <v>116</v>
      </c>
      <c r="B39" s="2" t="s">
        <v>115</v>
      </c>
      <c r="C39" s="4" t="s">
        <v>29</v>
      </c>
      <c r="D39" s="3" t="s">
        <v>17</v>
      </c>
      <c r="E39" s="3" t="s">
        <v>8</v>
      </c>
      <c r="F39" s="3" t="s">
        <v>8</v>
      </c>
      <c r="G39" s="3" t="s">
        <v>8</v>
      </c>
      <c r="H39" s="5"/>
      <c r="I39" s="4"/>
      <c r="L39" t="s">
        <v>10</v>
      </c>
    </row>
    <row r="40" spans="1:19" ht="25.5">
      <c r="A40" s="23" t="s">
        <v>117</v>
      </c>
      <c r="B40" s="2" t="s">
        <v>30</v>
      </c>
      <c r="C40" s="4" t="s">
        <v>156</v>
      </c>
      <c r="D40" s="3" t="s">
        <v>17</v>
      </c>
      <c r="E40" s="3" t="s">
        <v>8</v>
      </c>
      <c r="F40" s="3" t="s">
        <v>8</v>
      </c>
      <c r="G40" s="3" t="s">
        <v>8</v>
      </c>
      <c r="H40" s="5"/>
      <c r="I40" s="4"/>
      <c r="L40" t="s">
        <v>11</v>
      </c>
    </row>
    <row r="41" spans="1:19" ht="25.5">
      <c r="A41" s="23" t="s">
        <v>118</v>
      </c>
      <c r="B41" s="2" t="s">
        <v>135</v>
      </c>
      <c r="C41" s="4" t="s">
        <v>158</v>
      </c>
      <c r="D41" s="3" t="s">
        <v>45</v>
      </c>
      <c r="E41" s="3" t="s">
        <v>8</v>
      </c>
      <c r="F41" s="3" t="s">
        <v>8</v>
      </c>
      <c r="G41" s="3" t="s">
        <v>8</v>
      </c>
      <c r="H41" s="5"/>
      <c r="I41" s="4" t="s">
        <v>159</v>
      </c>
      <c r="L41" s="2" t="s">
        <v>12</v>
      </c>
    </row>
    <row r="42" spans="1:19" ht="25.5">
      <c r="A42" s="23" t="s">
        <v>163</v>
      </c>
      <c r="B42" s="2" t="s">
        <v>135</v>
      </c>
      <c r="C42" s="4" t="s">
        <v>160</v>
      </c>
      <c r="D42" s="3" t="s">
        <v>45</v>
      </c>
      <c r="E42" s="3" t="s">
        <v>8</v>
      </c>
      <c r="F42" s="3" t="s">
        <v>8</v>
      </c>
      <c r="G42" s="3" t="s">
        <v>8</v>
      </c>
      <c r="H42" s="5"/>
      <c r="I42" s="4" t="s">
        <v>161</v>
      </c>
      <c r="L42" s="2"/>
    </row>
    <row r="43" spans="1:19" ht="25.5">
      <c r="A43" s="23" t="s">
        <v>119</v>
      </c>
      <c r="B43" s="2" t="s">
        <v>31</v>
      </c>
      <c r="C43" s="4" t="s">
        <v>32</v>
      </c>
      <c r="D43" s="3" t="s">
        <v>17</v>
      </c>
      <c r="E43" s="3" t="s">
        <v>8</v>
      </c>
      <c r="F43" s="3" t="s">
        <v>8</v>
      </c>
      <c r="G43" s="3" t="s">
        <v>8</v>
      </c>
      <c r="H43" s="5"/>
      <c r="I43" s="4"/>
      <c r="L43" s="19"/>
    </row>
    <row r="44" spans="1:19" ht="25.5">
      <c r="A44" s="24" t="s">
        <v>120</v>
      </c>
      <c r="B44" s="6" t="s">
        <v>33</v>
      </c>
      <c r="C44" s="4" t="s">
        <v>155</v>
      </c>
      <c r="D44" s="3" t="s">
        <v>17</v>
      </c>
      <c r="E44" s="3" t="s">
        <v>8</v>
      </c>
      <c r="F44" s="3" t="s">
        <v>8</v>
      </c>
      <c r="G44" s="3" t="s">
        <v>8</v>
      </c>
      <c r="H44" s="5"/>
      <c r="I44" s="4"/>
    </row>
    <row r="45" spans="1:19" ht="25.5">
      <c r="A45" s="24" t="s">
        <v>121</v>
      </c>
      <c r="B45" s="6" t="s">
        <v>34</v>
      </c>
      <c r="C45" s="4" t="s">
        <v>35</v>
      </c>
      <c r="D45" s="3" t="s">
        <v>17</v>
      </c>
      <c r="E45" s="3" t="s">
        <v>8</v>
      </c>
      <c r="F45" s="3" t="s">
        <v>8</v>
      </c>
      <c r="G45" s="3" t="s">
        <v>8</v>
      </c>
      <c r="H45" s="5"/>
      <c r="I45" s="4"/>
    </row>
    <row r="46" spans="1:19" ht="25.5">
      <c r="A46" s="24" t="s">
        <v>122</v>
      </c>
      <c r="B46" s="6" t="s">
        <v>36</v>
      </c>
      <c r="C46" s="4" t="s">
        <v>162</v>
      </c>
      <c r="D46" s="3" t="s">
        <v>17</v>
      </c>
      <c r="E46" s="3" t="s">
        <v>8</v>
      </c>
      <c r="F46" s="3" t="s">
        <v>8</v>
      </c>
      <c r="G46" s="3" t="s">
        <v>8</v>
      </c>
      <c r="H46" s="5"/>
      <c r="I46" s="4"/>
    </row>
    <row r="49" spans="2:2" ht="111" customHeight="1">
      <c r="B49" s="26" t="s">
        <v>130</v>
      </c>
    </row>
    <row r="53" spans="2:2">
      <c r="B53" t="s">
        <v>181</v>
      </c>
    </row>
    <row r="54" spans="2:2">
      <c r="B54" t="s">
        <v>187</v>
      </c>
    </row>
    <row r="56" spans="2:2">
      <c r="B56" t="s">
        <v>185</v>
      </c>
    </row>
    <row r="57" spans="2:2">
      <c r="B57" t="s">
        <v>186</v>
      </c>
    </row>
    <row r="62" spans="2:2">
      <c r="B62" t="s">
        <v>188</v>
      </c>
    </row>
  </sheetData>
  <mergeCells count="3">
    <mergeCell ref="A2:B2"/>
    <mergeCell ref="A3:I3"/>
    <mergeCell ref="C2:I2"/>
  </mergeCells>
  <conditionalFormatting sqref="J28:J30 L28 L22 D5:G46">
    <cfRule type="containsText" dxfId="11" priority="64" operator="containsText" text="Testing">
      <formula>NOT(ISERROR(SEARCH(("Testing"),(D5))))</formula>
    </cfRule>
  </conditionalFormatting>
  <conditionalFormatting sqref="J28:J30 L28 L22 D5:G46">
    <cfRule type="containsText" dxfId="10" priority="63" operator="containsText" text="Checked">
      <formula>NOT(ISERROR(SEARCH(("Checked"),(D5))))</formula>
    </cfRule>
  </conditionalFormatting>
  <conditionalFormatting sqref="J28:J30 L28 L22 D5:G46">
    <cfRule type="containsText" dxfId="9" priority="62" operator="containsText" text="Failed">
      <formula>NOT(ISERROR(SEARCH(("Failed"),(D5))))</formula>
    </cfRule>
  </conditionalFormatting>
  <conditionalFormatting sqref="J28:J30 L28 L22 D5:G46">
    <cfRule type="containsText" dxfId="8" priority="61" operator="containsText" text="Untested">
      <formula>NOT(ISERROR(SEARCH(("Untested"),(D5))))</formula>
    </cfRule>
  </conditionalFormatting>
  <dataValidations xWindow="1078" yWindow="316" count="1">
    <dataValidation type="list" allowBlank="1" showInputMessage="1" showErrorMessage="1" prompt="Cheklist items status must be only: Checked, Untested, Failed, Testing" sqref="D5:G46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zoomScale="85" zoomScaleNormal="85" workbookViewId="0">
      <selection activeCell="C4" sqref="C4"/>
    </sheetView>
  </sheetViews>
  <sheetFormatPr defaultRowHeight="15"/>
  <cols>
    <col min="1" max="1" width="10.5703125" customWidth="1"/>
    <col min="2" max="2" width="63.85546875" customWidth="1"/>
    <col min="3" max="3" width="49" customWidth="1"/>
    <col min="4" max="4" width="12" customWidth="1"/>
    <col min="6" max="6" width="10.28515625" customWidth="1"/>
    <col min="9" max="9" width="70" customWidth="1"/>
    <col min="12" max="12" width="19.5703125" customWidth="1"/>
    <col min="13" max="14" width="13.140625" customWidth="1"/>
    <col min="15" max="16" width="12.5703125" customWidth="1"/>
    <col min="17" max="17" width="21.28515625" customWidth="1"/>
    <col min="18" max="19" width="18" customWidth="1"/>
    <col min="20" max="20" width="16.7109375" customWidth="1"/>
  </cols>
  <sheetData>
    <row r="1" spans="1:20" ht="21">
      <c r="A1" s="40" t="s">
        <v>129</v>
      </c>
      <c r="B1" s="40"/>
      <c r="C1" s="44" t="s">
        <v>9</v>
      </c>
      <c r="D1" s="45"/>
      <c r="E1" s="45"/>
      <c r="F1" s="45"/>
      <c r="G1" s="45"/>
      <c r="H1" s="45"/>
      <c r="I1" s="46"/>
    </row>
    <row r="2" spans="1:20">
      <c r="A2" s="41" t="s">
        <v>123</v>
      </c>
      <c r="B2" s="42"/>
      <c r="C2" s="42"/>
      <c r="D2" s="42"/>
      <c r="E2" s="42"/>
      <c r="F2" s="42"/>
      <c r="G2" s="42"/>
      <c r="H2" s="42"/>
      <c r="I2" s="43"/>
    </row>
    <row r="3" spans="1:20" ht="51">
      <c r="A3" s="1" t="s">
        <v>0</v>
      </c>
      <c r="B3" s="1" t="s">
        <v>1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</v>
      </c>
      <c r="I3" s="1" t="s">
        <v>7</v>
      </c>
    </row>
    <row r="4" spans="1:20" ht="76.5">
      <c r="A4" s="23" t="s">
        <v>124</v>
      </c>
      <c r="B4" s="2" t="s">
        <v>88</v>
      </c>
      <c r="C4" s="6" t="s">
        <v>141</v>
      </c>
      <c r="D4" s="3" t="s">
        <v>17</v>
      </c>
      <c r="E4" s="3" t="s">
        <v>8</v>
      </c>
      <c r="F4" s="3" t="s">
        <v>8</v>
      </c>
      <c r="G4" s="3" t="s">
        <v>8</v>
      </c>
      <c r="H4" s="3"/>
      <c r="I4" s="4" t="s">
        <v>131</v>
      </c>
      <c r="M4" s="14" t="s">
        <v>23</v>
      </c>
      <c r="N4" s="14"/>
      <c r="O4" s="12" t="s">
        <v>19</v>
      </c>
      <c r="P4" s="13" t="s">
        <v>95</v>
      </c>
      <c r="Q4" s="16" t="s">
        <v>94</v>
      </c>
      <c r="R4" s="16" t="s">
        <v>93</v>
      </c>
      <c r="S4" s="15" t="s">
        <v>24</v>
      </c>
      <c r="T4" s="27" t="s">
        <v>26</v>
      </c>
    </row>
    <row r="5" spans="1:20" ht="89.25">
      <c r="A5" s="23" t="s">
        <v>125</v>
      </c>
      <c r="B5" s="2" t="s">
        <v>89</v>
      </c>
      <c r="C5" s="6" t="s">
        <v>143</v>
      </c>
      <c r="D5" s="3" t="s">
        <v>17</v>
      </c>
      <c r="E5" s="3" t="s">
        <v>8</v>
      </c>
      <c r="F5" s="3" t="s">
        <v>8</v>
      </c>
      <c r="G5" s="3" t="s">
        <v>8</v>
      </c>
      <c r="H5" s="3"/>
      <c r="I5" s="4" t="s">
        <v>147</v>
      </c>
      <c r="L5" s="18" t="s">
        <v>27</v>
      </c>
      <c r="M5" s="7">
        <f ca="1">TODAY()-1</f>
        <v>43818</v>
      </c>
      <c r="N5" s="7"/>
      <c r="O5" s="7">
        <f ca="1">TODAY()</f>
        <v>43819</v>
      </c>
      <c r="P5" s="7" t="str">
        <f ca="1">TEXT(EDATE(TODAY(),0)+1,"дд.ММ.гггг")</f>
        <v>21.12.2019</v>
      </c>
      <c r="Q5" t="str">
        <f ca="1">TEXT(EDATE(TODAY(),0)+1,"дд.ММ.гггг")&amp;"-"&amp;TEXT(EDATE(TODAY(),2)-1,"дд.ММ.гггг")</f>
        <v>21.12.2019-19.02.2020</v>
      </c>
      <c r="R5" s="7">
        <f ca="1">EDATE(TODAY(),2)-1</f>
        <v>43880</v>
      </c>
      <c r="S5" s="7">
        <f ca="1">EDATE(TODAY(),2)</f>
        <v>43881</v>
      </c>
      <c r="T5" s="7">
        <f ca="1">EDATE(TODAY(),2)+1</f>
        <v>43882</v>
      </c>
    </row>
    <row r="6" spans="1:20" ht="76.5">
      <c r="A6" s="23" t="s">
        <v>126</v>
      </c>
      <c r="B6" s="2" t="s">
        <v>90</v>
      </c>
      <c r="C6" s="6" t="s">
        <v>142</v>
      </c>
      <c r="D6" s="3" t="s">
        <v>17</v>
      </c>
      <c r="E6" s="3" t="s">
        <v>8</v>
      </c>
      <c r="F6" s="3" t="s">
        <v>8</v>
      </c>
      <c r="G6" s="3" t="s">
        <v>8</v>
      </c>
      <c r="H6" s="3"/>
      <c r="I6" s="4" t="s">
        <v>145</v>
      </c>
    </row>
    <row r="7" spans="1:20" ht="89.25">
      <c r="A7" s="23" t="s">
        <v>127</v>
      </c>
      <c r="B7" s="2" t="s">
        <v>91</v>
      </c>
      <c r="C7" s="6" t="s">
        <v>144</v>
      </c>
      <c r="D7" s="3" t="s">
        <v>17</v>
      </c>
      <c r="E7" s="3" t="s">
        <v>8</v>
      </c>
      <c r="F7" s="3" t="s">
        <v>8</v>
      </c>
      <c r="G7" s="3" t="s">
        <v>8</v>
      </c>
      <c r="H7" s="3"/>
      <c r="I7" s="4" t="s">
        <v>146</v>
      </c>
      <c r="L7" t="s">
        <v>149</v>
      </c>
      <c r="M7" t="s">
        <v>150</v>
      </c>
      <c r="N7" t="s">
        <v>152</v>
      </c>
      <c r="O7" s="25" t="s">
        <v>151</v>
      </c>
      <c r="P7" s="25" t="s">
        <v>153</v>
      </c>
      <c r="Q7" s="25" t="s">
        <v>154</v>
      </c>
    </row>
    <row r="8" spans="1:20" ht="226.5" customHeight="1">
      <c r="A8" s="23" t="s">
        <v>164</v>
      </c>
      <c r="B8" s="6" t="s">
        <v>167</v>
      </c>
      <c r="C8" s="35" t="s">
        <v>168</v>
      </c>
      <c r="D8" s="3" t="s">
        <v>17</v>
      </c>
      <c r="E8" s="3" t="s">
        <v>8</v>
      </c>
      <c r="F8" s="3" t="s">
        <v>8</v>
      </c>
      <c r="G8" s="3" t="s">
        <v>8</v>
      </c>
      <c r="H8" s="3"/>
      <c r="I8" s="4" t="s">
        <v>166</v>
      </c>
    </row>
    <row r="11" spans="1:20">
      <c r="B11" t="s">
        <v>148</v>
      </c>
    </row>
  </sheetData>
  <mergeCells count="3">
    <mergeCell ref="A1:B1"/>
    <mergeCell ref="C1:I1"/>
    <mergeCell ref="A2:I2"/>
  </mergeCells>
  <conditionalFormatting sqref="D4:H7">
    <cfRule type="containsText" dxfId="7" priority="8" operator="containsText" text="Testing">
      <formula>NOT(ISERROR(SEARCH(("Testing"),(D4))))</formula>
    </cfRule>
  </conditionalFormatting>
  <conditionalFormatting sqref="D4:H7">
    <cfRule type="containsText" dxfId="6" priority="7" operator="containsText" text="Checked">
      <formula>NOT(ISERROR(SEARCH(("Checked"),(D4))))</formula>
    </cfRule>
  </conditionalFormatting>
  <conditionalFormatting sqref="D4:H7">
    <cfRule type="containsText" dxfId="5" priority="6" operator="containsText" text="Failed">
      <formula>NOT(ISERROR(SEARCH(("Failed"),(D4))))</formula>
    </cfRule>
  </conditionalFormatting>
  <conditionalFormatting sqref="D4:H7">
    <cfRule type="containsText" dxfId="4" priority="5" operator="containsText" text="Untested">
      <formula>NOT(ISERROR(SEARCH(("Untested"),(D4))))</formula>
    </cfRule>
  </conditionalFormatting>
  <conditionalFormatting sqref="D8:H8">
    <cfRule type="containsText" dxfId="3" priority="4" operator="containsText" text="Testing">
      <formula>NOT(ISERROR(SEARCH(("Testing"),(D8))))</formula>
    </cfRule>
  </conditionalFormatting>
  <conditionalFormatting sqref="D8:H8">
    <cfRule type="containsText" dxfId="2" priority="3" operator="containsText" text="Checked">
      <formula>NOT(ISERROR(SEARCH(("Checked"),(D8))))</formula>
    </cfRule>
  </conditionalFormatting>
  <conditionalFormatting sqref="D8:H8">
    <cfRule type="containsText" dxfId="1" priority="2" operator="containsText" text="Failed">
      <formula>NOT(ISERROR(SEARCH(("Failed"),(D8))))</formula>
    </cfRule>
  </conditionalFormatting>
  <conditionalFormatting sqref="D8:H8">
    <cfRule type="containsText" dxfId="0" priority="1" operator="containsText" text="Untested">
      <formula>NOT(ISERROR(SEARCH(("Untested"),(D8))))</formula>
    </cfRule>
  </conditionalFormatting>
  <dataValidations count="1">
    <dataValidation type="list" allowBlank="1" showInputMessage="1" showErrorMessage="1" prompt="Cheklist items status must be only: Checked, Untested, Failed, Testing" sqref="D4:H8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U12"/>
  <sheetViews>
    <sheetView workbookViewId="0">
      <selection activeCell="B23" sqref="B23"/>
    </sheetView>
  </sheetViews>
  <sheetFormatPr defaultRowHeight="15"/>
  <cols>
    <col min="2" max="2" width="22.7109375" customWidth="1"/>
    <col min="3" max="47" width="3.28515625" customWidth="1"/>
  </cols>
  <sheetData>
    <row r="3" spans="2:47" ht="55.5" customHeight="1">
      <c r="C3" s="29" t="s">
        <v>57</v>
      </c>
      <c r="D3" s="29" t="s">
        <v>58</v>
      </c>
      <c r="E3" s="29" t="s">
        <v>59</v>
      </c>
      <c r="F3" s="29" t="s">
        <v>108</v>
      </c>
      <c r="G3" s="30" t="s">
        <v>136</v>
      </c>
      <c r="H3" s="29" t="s">
        <v>60</v>
      </c>
      <c r="I3" s="29" t="s">
        <v>61</v>
      </c>
      <c r="J3" s="30" t="s">
        <v>62</v>
      </c>
      <c r="K3" s="29" t="s">
        <v>63</v>
      </c>
      <c r="L3" s="30" t="s">
        <v>64</v>
      </c>
      <c r="M3" s="30" t="s">
        <v>65</v>
      </c>
      <c r="N3" s="30" t="s">
        <v>66</v>
      </c>
      <c r="O3" s="29" t="s">
        <v>72</v>
      </c>
      <c r="P3" s="30" t="s">
        <v>73</v>
      </c>
      <c r="Q3" s="29" t="s">
        <v>74</v>
      </c>
      <c r="R3" s="30" t="s">
        <v>75</v>
      </c>
      <c r="S3" s="30" t="s">
        <v>76</v>
      </c>
      <c r="T3" s="30" t="s">
        <v>77</v>
      </c>
      <c r="U3" s="29" t="s">
        <v>170</v>
      </c>
      <c r="V3" s="29" t="s">
        <v>169</v>
      </c>
      <c r="W3" s="29" t="s">
        <v>172</v>
      </c>
      <c r="X3" s="29" t="s">
        <v>83</v>
      </c>
      <c r="Y3" s="29" t="s">
        <v>84</v>
      </c>
      <c r="Z3" s="29" t="s">
        <v>85</v>
      </c>
      <c r="AA3" s="29" t="s">
        <v>86</v>
      </c>
      <c r="AB3" s="30" t="s">
        <v>87</v>
      </c>
      <c r="AC3" s="29" t="s">
        <v>96</v>
      </c>
      <c r="AD3" s="29" t="s">
        <v>100</v>
      </c>
      <c r="AE3" s="29" t="s">
        <v>101</v>
      </c>
      <c r="AF3" s="30" t="s">
        <v>103</v>
      </c>
      <c r="AG3" s="29" t="s">
        <v>111</v>
      </c>
      <c r="AH3" s="29" t="s">
        <v>113</v>
      </c>
      <c r="AI3" s="29" t="s">
        <v>116</v>
      </c>
      <c r="AJ3" s="29" t="s">
        <v>117</v>
      </c>
      <c r="AK3" s="29" t="s">
        <v>118</v>
      </c>
      <c r="AL3" s="29" t="s">
        <v>163</v>
      </c>
      <c r="AM3" s="29" t="s">
        <v>119</v>
      </c>
      <c r="AN3" s="30" t="s">
        <v>120</v>
      </c>
      <c r="AO3" s="30" t="s">
        <v>121</v>
      </c>
      <c r="AP3" s="30" t="s">
        <v>122</v>
      </c>
      <c r="AQ3" s="29" t="s">
        <v>124</v>
      </c>
      <c r="AR3" s="29" t="s">
        <v>125</v>
      </c>
      <c r="AS3" s="29" t="s">
        <v>126</v>
      </c>
      <c r="AT3" s="29" t="s">
        <v>127</v>
      </c>
      <c r="AU3" s="29" t="s">
        <v>164</v>
      </c>
    </row>
    <row r="5" spans="2:47">
      <c r="B5" t="s">
        <v>105</v>
      </c>
      <c r="C5" s="31" t="s">
        <v>109</v>
      </c>
      <c r="D5" s="31" t="s">
        <v>109</v>
      </c>
      <c r="E5" s="31" t="s">
        <v>109</v>
      </c>
      <c r="F5" s="31" t="s">
        <v>109</v>
      </c>
      <c r="G5" s="31" t="s">
        <v>109</v>
      </c>
      <c r="H5" s="32" t="s">
        <v>109</v>
      </c>
      <c r="I5" s="32" t="s">
        <v>109</v>
      </c>
      <c r="J5" s="32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109</v>
      </c>
      <c r="P5" s="32" t="s">
        <v>109</v>
      </c>
      <c r="Q5" s="32" t="s">
        <v>109</v>
      </c>
      <c r="R5" s="32" t="s">
        <v>109</v>
      </c>
      <c r="S5" s="32" t="s">
        <v>109</v>
      </c>
      <c r="T5" s="32" t="s">
        <v>109</v>
      </c>
      <c r="U5" s="32" t="s">
        <v>109</v>
      </c>
      <c r="V5" s="32" t="s">
        <v>109</v>
      </c>
      <c r="W5" s="32" t="s">
        <v>109</v>
      </c>
      <c r="X5" s="32" t="s">
        <v>109</v>
      </c>
      <c r="Y5" s="32" t="s">
        <v>109</v>
      </c>
      <c r="Z5" s="32" t="s">
        <v>109</v>
      </c>
      <c r="AA5" s="32" t="s">
        <v>109</v>
      </c>
      <c r="AB5" s="32" t="s">
        <v>109</v>
      </c>
      <c r="AC5" s="32" t="s">
        <v>109</v>
      </c>
      <c r="AD5" s="32" t="s">
        <v>109</v>
      </c>
      <c r="AE5" s="32" t="s">
        <v>109</v>
      </c>
      <c r="AF5" s="32" t="s">
        <v>109</v>
      </c>
      <c r="AG5" s="32" t="s">
        <v>109</v>
      </c>
      <c r="AH5" s="32" t="s">
        <v>109</v>
      </c>
      <c r="AI5" s="32" t="s">
        <v>109</v>
      </c>
      <c r="AJ5" s="32" t="s">
        <v>109</v>
      </c>
      <c r="AK5" s="32" t="s">
        <v>109</v>
      </c>
      <c r="AL5" s="32" t="s">
        <v>109</v>
      </c>
      <c r="AM5" s="32" t="s">
        <v>109</v>
      </c>
      <c r="AN5" s="32" t="s">
        <v>109</v>
      </c>
      <c r="AO5" s="32" t="s">
        <v>109</v>
      </c>
      <c r="AP5" s="32" t="s">
        <v>109</v>
      </c>
      <c r="AQ5" s="32" t="s">
        <v>109</v>
      </c>
      <c r="AR5" s="32" t="s">
        <v>109</v>
      </c>
      <c r="AS5" s="32" t="s">
        <v>109</v>
      </c>
      <c r="AT5" s="32" t="s">
        <v>109</v>
      </c>
      <c r="AU5" s="32" t="s">
        <v>109</v>
      </c>
    </row>
    <row r="6" spans="2:47">
      <c r="B6" t="s">
        <v>42</v>
      </c>
      <c r="C6" s="31"/>
      <c r="D6" s="31"/>
      <c r="E6" s="31"/>
      <c r="F6" s="32" t="s">
        <v>109</v>
      </c>
      <c r="G6" s="32" t="s">
        <v>109</v>
      </c>
      <c r="H6" s="31" t="s">
        <v>109</v>
      </c>
      <c r="I6" s="31" t="s">
        <v>109</v>
      </c>
      <c r="J6" s="31" t="s">
        <v>109</v>
      </c>
      <c r="K6" s="31" t="s">
        <v>109</v>
      </c>
      <c r="L6" s="31" t="s">
        <v>109</v>
      </c>
      <c r="M6" s="31" t="s">
        <v>109</v>
      </c>
      <c r="N6" s="31" t="s">
        <v>109</v>
      </c>
      <c r="O6" s="32" t="s">
        <v>109</v>
      </c>
      <c r="P6" s="32" t="s">
        <v>109</v>
      </c>
      <c r="Q6" s="32" t="s">
        <v>109</v>
      </c>
      <c r="R6" s="32" t="s">
        <v>109</v>
      </c>
      <c r="S6" s="32" t="s">
        <v>109</v>
      </c>
      <c r="T6" s="32" t="s">
        <v>109</v>
      </c>
      <c r="U6" s="32" t="s">
        <v>109</v>
      </c>
      <c r="V6" s="32" t="s">
        <v>109</v>
      </c>
      <c r="W6" s="32" t="s">
        <v>109</v>
      </c>
      <c r="X6" s="32" t="s">
        <v>109</v>
      </c>
      <c r="Y6" s="32" t="s">
        <v>109</v>
      </c>
      <c r="Z6" s="32" t="s">
        <v>109</v>
      </c>
      <c r="AA6" s="32" t="s">
        <v>109</v>
      </c>
      <c r="AB6" s="32" t="s">
        <v>109</v>
      </c>
      <c r="AC6" s="32" t="s">
        <v>109</v>
      </c>
      <c r="AD6" s="32" t="s">
        <v>109</v>
      </c>
      <c r="AE6" s="32" t="s">
        <v>109</v>
      </c>
      <c r="AF6" s="32" t="s">
        <v>109</v>
      </c>
      <c r="AG6" s="32" t="s">
        <v>109</v>
      </c>
      <c r="AH6" s="32" t="s">
        <v>109</v>
      </c>
      <c r="AI6" s="32" t="s">
        <v>109</v>
      </c>
      <c r="AJ6" s="32" t="s">
        <v>109</v>
      </c>
      <c r="AK6" s="32" t="s">
        <v>109</v>
      </c>
      <c r="AL6" s="32" t="s">
        <v>109</v>
      </c>
      <c r="AM6" s="32" t="s">
        <v>109</v>
      </c>
      <c r="AN6" s="32" t="s">
        <v>109</v>
      </c>
      <c r="AO6" s="32" t="s">
        <v>109</v>
      </c>
      <c r="AP6" s="32" t="s">
        <v>109</v>
      </c>
      <c r="AQ6" s="32" t="s">
        <v>109</v>
      </c>
      <c r="AR6" s="32" t="s">
        <v>109</v>
      </c>
      <c r="AS6" s="32" t="s">
        <v>109</v>
      </c>
      <c r="AT6" s="32" t="s">
        <v>109</v>
      </c>
      <c r="AU6" s="32" t="s">
        <v>109</v>
      </c>
    </row>
    <row r="7" spans="2:47">
      <c r="B7" t="s">
        <v>41</v>
      </c>
      <c r="C7" s="31"/>
      <c r="D7" s="31"/>
      <c r="E7" s="31"/>
      <c r="F7" s="32" t="s">
        <v>109</v>
      </c>
      <c r="G7" s="32" t="s">
        <v>109</v>
      </c>
      <c r="H7" s="31"/>
      <c r="I7" s="31"/>
      <c r="J7" s="31"/>
      <c r="K7" s="31"/>
      <c r="L7" s="31"/>
      <c r="M7" s="31"/>
      <c r="N7" s="31"/>
      <c r="O7" s="31" t="s">
        <v>109</v>
      </c>
      <c r="P7" s="31" t="s">
        <v>109</v>
      </c>
      <c r="Q7" s="31" t="s">
        <v>109</v>
      </c>
      <c r="R7" s="31" t="s">
        <v>109</v>
      </c>
      <c r="S7" s="31" t="s">
        <v>109</v>
      </c>
      <c r="T7" s="31" t="s">
        <v>109</v>
      </c>
      <c r="U7" s="31" t="s">
        <v>109</v>
      </c>
      <c r="V7" s="31" t="s">
        <v>109</v>
      </c>
      <c r="W7" s="31" t="s">
        <v>109</v>
      </c>
      <c r="X7" s="32" t="s">
        <v>109</v>
      </c>
      <c r="Y7" s="32" t="s">
        <v>109</v>
      </c>
      <c r="Z7" s="32" t="s">
        <v>109</v>
      </c>
      <c r="AA7" s="32" t="s">
        <v>109</v>
      </c>
      <c r="AB7" s="32" t="s">
        <v>109</v>
      </c>
      <c r="AC7" s="32" t="s">
        <v>109</v>
      </c>
      <c r="AD7" s="32" t="s">
        <v>109</v>
      </c>
      <c r="AE7" s="32" t="s">
        <v>109</v>
      </c>
      <c r="AF7" s="32" t="s">
        <v>109</v>
      </c>
      <c r="AG7" s="32" t="s">
        <v>109</v>
      </c>
      <c r="AH7" s="32" t="s">
        <v>109</v>
      </c>
      <c r="AI7" s="32" t="s">
        <v>109</v>
      </c>
      <c r="AJ7" s="32" t="s">
        <v>109</v>
      </c>
      <c r="AK7" s="32" t="s">
        <v>109</v>
      </c>
      <c r="AL7" s="32" t="s">
        <v>109</v>
      </c>
      <c r="AM7" s="32" t="s">
        <v>109</v>
      </c>
      <c r="AN7" s="32" t="s">
        <v>109</v>
      </c>
      <c r="AO7" s="32" t="s">
        <v>109</v>
      </c>
      <c r="AP7" s="32" t="s">
        <v>109</v>
      </c>
      <c r="AQ7" s="32" t="s">
        <v>109</v>
      </c>
      <c r="AR7" s="32" t="s">
        <v>109</v>
      </c>
      <c r="AS7" s="32" t="s">
        <v>109</v>
      </c>
      <c r="AT7" s="32" t="s">
        <v>109</v>
      </c>
      <c r="AU7" s="32" t="s">
        <v>109</v>
      </c>
    </row>
    <row r="8" spans="2:47">
      <c r="B8" t="s">
        <v>27</v>
      </c>
      <c r="C8" s="31"/>
      <c r="D8" s="31"/>
      <c r="E8" s="31"/>
      <c r="F8" s="32" t="s">
        <v>109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 t="s">
        <v>109</v>
      </c>
      <c r="V8" s="31" t="s">
        <v>109</v>
      </c>
      <c r="W8" s="31" t="s">
        <v>109</v>
      </c>
      <c r="X8" s="31" t="s">
        <v>109</v>
      </c>
      <c r="Y8" s="31" t="s">
        <v>109</v>
      </c>
      <c r="Z8" s="31" t="s">
        <v>109</v>
      </c>
      <c r="AA8" s="31" t="s">
        <v>109</v>
      </c>
      <c r="AB8" s="31" t="s">
        <v>109</v>
      </c>
      <c r="AC8" s="32" t="s">
        <v>109</v>
      </c>
      <c r="AD8" s="32" t="s">
        <v>109</v>
      </c>
      <c r="AE8" s="32" t="s">
        <v>109</v>
      </c>
      <c r="AF8" s="32" t="s">
        <v>109</v>
      </c>
      <c r="AG8" s="32" t="s">
        <v>109</v>
      </c>
      <c r="AH8" s="32" t="s">
        <v>109</v>
      </c>
      <c r="AQ8" s="32" t="s">
        <v>109</v>
      </c>
      <c r="AR8" s="32" t="s">
        <v>109</v>
      </c>
      <c r="AS8" s="32" t="s">
        <v>109</v>
      </c>
      <c r="AT8" s="32" t="s">
        <v>109</v>
      </c>
      <c r="AU8" s="32" t="s">
        <v>109</v>
      </c>
    </row>
    <row r="9" spans="2:47">
      <c r="B9" t="s">
        <v>106</v>
      </c>
      <c r="C9" s="31"/>
      <c r="D9" s="31"/>
      <c r="E9" s="31"/>
      <c r="F9" s="31"/>
      <c r="G9" s="32" t="s">
        <v>109</v>
      </c>
      <c r="H9" s="31"/>
      <c r="I9" s="31"/>
      <c r="J9" s="31"/>
      <c r="K9" s="31"/>
      <c r="L9" s="31"/>
      <c r="M9" s="31"/>
      <c r="N9" s="31"/>
      <c r="O9" s="31"/>
      <c r="P9" s="31"/>
      <c r="Q9" s="32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 t="s">
        <v>109</v>
      </c>
      <c r="AD9" s="31" t="s">
        <v>109</v>
      </c>
      <c r="AE9" s="31" t="s">
        <v>109</v>
      </c>
      <c r="AF9" s="31" t="s">
        <v>109</v>
      </c>
      <c r="AG9" s="31" t="s">
        <v>109</v>
      </c>
      <c r="AH9" s="31" t="s">
        <v>109</v>
      </c>
      <c r="AQ9" s="32" t="s">
        <v>109</v>
      </c>
      <c r="AR9" s="32" t="s">
        <v>109</v>
      </c>
      <c r="AS9" s="32" t="s">
        <v>109</v>
      </c>
      <c r="AT9" s="32" t="s">
        <v>109</v>
      </c>
      <c r="AU9" s="32" t="s">
        <v>109</v>
      </c>
    </row>
    <row r="10" spans="2:47">
      <c r="B10" t="s">
        <v>28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I10" s="31" t="s">
        <v>109</v>
      </c>
      <c r="AJ10" s="31" t="s">
        <v>109</v>
      </c>
      <c r="AK10" s="31" t="s">
        <v>109</v>
      </c>
      <c r="AL10" s="31" t="s">
        <v>109</v>
      </c>
      <c r="AM10" s="31" t="s">
        <v>109</v>
      </c>
      <c r="AN10" s="31" t="s">
        <v>109</v>
      </c>
      <c r="AO10" s="31" t="s">
        <v>109</v>
      </c>
      <c r="AP10" s="31" t="s">
        <v>109</v>
      </c>
      <c r="AQ10" s="36" t="s">
        <v>109</v>
      </c>
      <c r="AR10" s="36" t="s">
        <v>109</v>
      </c>
      <c r="AS10" s="36" t="s">
        <v>109</v>
      </c>
      <c r="AT10" s="36" t="s">
        <v>109</v>
      </c>
      <c r="AU10" s="36" t="s">
        <v>109</v>
      </c>
    </row>
    <row r="11" spans="2:47">
      <c r="B11" t="s">
        <v>107</v>
      </c>
      <c r="AQ11" s="31" t="s">
        <v>109</v>
      </c>
      <c r="AR11" s="31" t="s">
        <v>109</v>
      </c>
      <c r="AS11" s="31" t="s">
        <v>109</v>
      </c>
      <c r="AT11" s="31" t="s">
        <v>109</v>
      </c>
      <c r="AU11" s="31" t="s">
        <v>109</v>
      </c>
    </row>
    <row r="12" spans="2:47">
      <c r="B12" t="s">
        <v>165</v>
      </c>
      <c r="AQ12" s="31" t="s">
        <v>109</v>
      </c>
      <c r="AR12" s="31" t="s">
        <v>109</v>
      </c>
      <c r="AS12" s="31" t="s">
        <v>109</v>
      </c>
      <c r="AT12" s="31" t="s">
        <v>109</v>
      </c>
      <c r="AU12" s="3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Выбор</vt:lpstr>
      <vt:lpstr>Заказ</vt:lpstr>
      <vt:lpstr>Матрица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2019-12-12T06:09:18Z</dcterms:created>
  <dcterms:modified xsi:type="dcterms:W3CDTF">2019-12-20T14:50:45Z</dcterms:modified>
</cp:coreProperties>
</file>