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G:\EXCET MY PRJCT\"/>
    </mc:Choice>
  </mc:AlternateContent>
  <xr:revisionPtr revIDLastSave="0" documentId="13_ncr:1_{D96214D4-279A-4290-8E24-0086E15624D9}" xr6:coauthVersionLast="47" xr6:coauthVersionMax="47" xr10:uidLastSave="{00000000-0000-0000-0000-000000000000}"/>
  <bookViews>
    <workbookView xWindow="-108" yWindow="-108" windowWidth="23256" windowHeight="12576" activeTab="2" xr2:uid="{09716B41-0CBD-4BD6-BB8B-B569B3420401}"/>
  </bookViews>
  <sheets>
    <sheet name="USEFUL DATA" sheetId="3" r:id="rId1"/>
    <sheet name="OPERATIONS ON DATA" sheetId="5" r:id="rId2"/>
    <sheet name="POTENTIAL CUSTOMERS" sheetId="7" r:id="rId3"/>
  </sheets>
  <definedNames>
    <definedName name="_xlnm._FilterDatabase" localSheetId="1" hidden="1">'OPERATIONS ON DATA'!$D$3:$J$27</definedName>
  </definedName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7" l="1"/>
  <c r="D5" i="7"/>
  <c r="D6" i="7"/>
  <c r="D7" i="7"/>
  <c r="D8" i="7"/>
  <c r="D9" i="7"/>
  <c r="D10" i="7"/>
  <c r="D11" i="7"/>
  <c r="D12" i="7"/>
  <c r="D13" i="7"/>
  <c r="D14" i="7"/>
  <c r="D3" i="7"/>
  <c r="D2" i="7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4" i="5"/>
  <c r="H4" i="5" l="1"/>
  <c r="I4" i="5" s="1"/>
  <c r="J4" i="5" s="1"/>
  <c r="H5" i="5"/>
  <c r="I5" i="5" s="1"/>
  <c r="J5" i="5" s="1"/>
  <c r="H6" i="5"/>
  <c r="I6" i="5" s="1"/>
  <c r="J6" i="5" s="1"/>
  <c r="H7" i="5"/>
  <c r="I7" i="5" s="1"/>
  <c r="J7" i="5" s="1"/>
  <c r="H8" i="5"/>
  <c r="I8" i="5" s="1"/>
  <c r="J8" i="5" s="1"/>
  <c r="H9" i="5"/>
  <c r="I9" i="5" s="1"/>
  <c r="J9" i="5" s="1"/>
  <c r="H10" i="5"/>
  <c r="I10" i="5" s="1"/>
  <c r="J10" i="5" s="1"/>
  <c r="H11" i="5"/>
  <c r="I11" i="5" s="1"/>
  <c r="J11" i="5" s="1"/>
  <c r="H12" i="5"/>
  <c r="I12" i="5" s="1"/>
  <c r="J12" i="5" s="1"/>
  <c r="H13" i="5"/>
  <c r="I13" i="5" s="1"/>
  <c r="J13" i="5" s="1"/>
  <c r="H14" i="5"/>
  <c r="I14" i="5" s="1"/>
  <c r="J14" i="5" s="1"/>
  <c r="H15" i="5"/>
  <c r="I15" i="5" s="1"/>
  <c r="J15" i="5" s="1"/>
  <c r="H16" i="5"/>
  <c r="I16" i="5" s="1"/>
  <c r="J16" i="5" s="1"/>
  <c r="H17" i="5"/>
  <c r="I17" i="5" s="1"/>
  <c r="J17" i="5" s="1"/>
  <c r="H18" i="5"/>
  <c r="I18" i="5" s="1"/>
  <c r="J18" i="5" s="1"/>
  <c r="H19" i="5"/>
  <c r="I19" i="5" s="1"/>
  <c r="J19" i="5" s="1"/>
  <c r="H20" i="5"/>
  <c r="I20" i="5" s="1"/>
  <c r="J20" i="5" s="1"/>
  <c r="H21" i="5"/>
  <c r="I21" i="5" s="1"/>
  <c r="J21" i="5" s="1"/>
  <c r="H22" i="5"/>
  <c r="I22" i="5" s="1"/>
  <c r="J22" i="5" s="1"/>
  <c r="H23" i="5"/>
  <c r="I23" i="5" s="1"/>
  <c r="J23" i="5" s="1"/>
  <c r="H24" i="5"/>
  <c r="I24" i="5" s="1"/>
  <c r="J24" i="5" s="1"/>
  <c r="H25" i="5"/>
  <c r="I25" i="5" s="1"/>
  <c r="J25" i="5" s="1"/>
  <c r="H26" i="5"/>
  <c r="I26" i="5" s="1"/>
  <c r="J26" i="5" s="1"/>
  <c r="H27" i="5"/>
  <c r="I27" i="5" s="1"/>
  <c r="J27" i="5" s="1"/>
</calcChain>
</file>

<file path=xl/sharedStrings.xml><?xml version="1.0" encoding="utf-8"?>
<sst xmlns="http://schemas.openxmlformats.org/spreadsheetml/2006/main" count="51" uniqueCount="22">
  <si>
    <t>Row Labels</t>
  </si>
  <si>
    <t>Grand Total</t>
  </si>
  <si>
    <t>Count of SleepDay</t>
  </si>
  <si>
    <t>Sum of TotalSleepRecords</t>
  </si>
  <si>
    <t xml:space="preserve">Average of TIME ASLEEP </t>
  </si>
  <si>
    <t>Average of TIME IN BED</t>
  </si>
  <si>
    <t>AVERAGE TIME IN BED</t>
  </si>
  <si>
    <t>SLEEP QUALITY(IN PERCENT)</t>
  </si>
  <si>
    <t>POTENTIAL CUSTOMER</t>
  </si>
  <si>
    <t>NOT COMPLETED REQUIRED SLEEP</t>
  </si>
  <si>
    <t>BAD SLEEP QUALITY BELOW 90%</t>
  </si>
  <si>
    <t>TRUE</t>
  </si>
  <si>
    <t>FALSE</t>
  </si>
  <si>
    <t xml:space="preserve">SLEEPING IRREGULARITY </t>
  </si>
  <si>
    <t>CUSTOMER ID</t>
  </si>
  <si>
    <t>THIS DATA EXTRACTED FROM THE RAW DATA GIVEN IN FITNESS DATA SET</t>
  </si>
  <si>
    <t>ALL THE OPERATIONS AND FORMULAS ARE OPERATED ON THIS SHEET AND VAUABLE RESULTS EXTRACTED, WHICH IS SHOWN IN THE POTENTIAL CUSTOMERS SHEET</t>
  </si>
  <si>
    <t>NOT COMPLETED REQUIRED SLEEP &gt;</t>
  </si>
  <si>
    <t>SLEEP QUALITY&gt;</t>
  </si>
  <si>
    <t>CRITERIA USED   :</t>
  </si>
  <si>
    <r>
      <t>If the sleep quality is less than or equal to</t>
    </r>
    <r>
      <rPr>
        <b/>
        <sz val="11"/>
        <color theme="1"/>
        <rFont val="Calibri"/>
        <family val="2"/>
        <scheme val="minor"/>
      </rPr>
      <t xml:space="preserve"> 90</t>
    </r>
    <r>
      <rPr>
        <sz val="11"/>
        <color theme="1"/>
        <rFont val="Calibri"/>
        <family val="2"/>
        <scheme val="minor"/>
      </rPr>
      <t>, Then The SLEEP QUALITY IS BAD</t>
    </r>
    <r>
      <rPr>
        <i/>
        <u/>
        <sz val="11"/>
        <color theme="1"/>
        <rFont val="Calibri"/>
        <family val="2"/>
        <scheme val="minor"/>
      </rPr>
      <t xml:space="preserve"> (AVERAGE SLEEP TIME IS USED)</t>
    </r>
  </si>
  <si>
    <r>
      <t xml:space="preserve">If the hours of sleep are fewer than </t>
    </r>
    <r>
      <rPr>
        <b/>
        <sz val="11"/>
        <color theme="1"/>
        <rFont val="Calibri"/>
        <family val="2"/>
        <scheme val="minor"/>
      </rPr>
      <t>7 hours</t>
    </r>
    <r>
      <rPr>
        <sz val="11"/>
        <color theme="1"/>
        <rFont val="Calibri"/>
        <family val="2"/>
        <scheme val="minor"/>
      </rPr>
      <t xml:space="preserve"> or more than </t>
    </r>
    <r>
      <rPr>
        <b/>
        <sz val="11"/>
        <color theme="1"/>
        <rFont val="Calibri"/>
        <family val="2"/>
        <scheme val="minor"/>
      </rPr>
      <t>9 hours</t>
    </r>
    <r>
      <rPr>
        <sz val="11"/>
        <color theme="1"/>
        <rFont val="Calibri"/>
        <family val="2"/>
        <scheme val="minor"/>
      </rPr>
      <t xml:space="preserve">. </t>
    </r>
    <r>
      <rPr>
        <i/>
        <u/>
        <sz val="11"/>
        <color theme="1"/>
        <rFont val="Calibri"/>
        <family val="2"/>
        <scheme val="minor"/>
      </rPr>
      <t>(AVERAGE SLEEP TIME/ AVERAGE BED TIME *100)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</si>
</sst>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center" vertical="top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4" borderId="5" xfId="0" applyFill="1" applyBorder="1"/>
    <xf numFmtId="0" fontId="0" fillId="4" borderId="8" xfId="0" applyFill="1" applyBorder="1"/>
    <xf numFmtId="0" fontId="0" fillId="5" borderId="5" xfId="0" applyFill="1" applyBorder="1"/>
    <xf numFmtId="0" fontId="0" fillId="6" borderId="5" xfId="0" applyFill="1" applyBorder="1"/>
    <xf numFmtId="0" fontId="0" fillId="7" borderId="6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1" fillId="10" borderId="5" xfId="0" applyFont="1" applyFill="1" applyBorder="1"/>
    <xf numFmtId="0" fontId="2" fillId="9" borderId="5" xfId="0" applyFont="1" applyFill="1" applyBorder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8" borderId="12" xfId="0" applyFill="1" applyBorder="1" applyAlignment="1">
      <alignment horizontal="left"/>
    </xf>
    <xf numFmtId="0" fontId="0" fillId="8" borderId="13" xfId="0" applyFill="1" applyBorder="1" applyAlignment="1">
      <alignment horizontal="left"/>
    </xf>
    <xf numFmtId="0" fontId="0" fillId="8" borderId="10" xfId="0" applyFill="1" applyBorder="1" applyAlignment="1">
      <alignment horizontal="left"/>
    </xf>
    <xf numFmtId="0" fontId="0" fillId="8" borderId="14" xfId="0" applyFill="1" applyBorder="1" applyAlignment="1">
      <alignment horizontal="left"/>
    </xf>
    <xf numFmtId="0" fontId="0" fillId="8" borderId="15" xfId="0" applyFill="1" applyBorder="1" applyAlignment="1">
      <alignment horizontal="left"/>
    </xf>
    <xf numFmtId="0" fontId="0" fillId="8" borderId="1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NUMBER</a:t>
            </a:r>
          </a:p>
          <a:p>
            <a:pPr>
              <a:defRPr/>
            </a:pPr>
            <a:r>
              <a:rPr lang="en-IN"/>
              <a:t>OF POTENTIAL</a:t>
            </a:r>
            <a:r>
              <a:rPr lang="en-IN" baseline="0"/>
              <a:t> CUSTOMERS ACCORDING  TO SLEEPING PATTERNS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v>Total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3"/>
              <c:pt idx="0">
                <c:v>BAD SLEEP QUALITY</c:v>
              </c:pt>
              <c:pt idx="1">
                <c:v>BOTH</c:v>
              </c:pt>
              <c:pt idx="2">
                <c:v>IMPROPER SLEEP</c:v>
              </c:pt>
            </c:strLit>
          </c:cat>
          <c:val>
            <c:numLit>
              <c:formatCode>General</c:formatCode>
              <c:ptCount val="3"/>
              <c:pt idx="0">
                <c:v>8</c:v>
              </c:pt>
              <c:pt idx="1">
                <c:v>4</c:v>
              </c:pt>
              <c:pt idx="2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0-0295-41E9-A652-30EC1387B82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628881631"/>
        <c:axId val="634863311"/>
      </c:barChart>
      <c:catAx>
        <c:axId val="6288816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863311"/>
        <c:crosses val="autoZero"/>
        <c:auto val="1"/>
        <c:lblAlgn val="ctr"/>
        <c:lblOffset val="100"/>
        <c:noMultiLvlLbl val="0"/>
      </c:catAx>
      <c:valAx>
        <c:axId val="6348633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8816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114300</xdr:colOff>
      <xdr:row>0</xdr:row>
      <xdr:rowOff>160020</xdr:rowOff>
    </xdr:from>
    <xdr:to>
      <xdr:col>12</xdr:col>
      <xdr:colOff>121920</xdr:colOff>
      <xdr:row>15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C34A413-B2C7-4B61-8511-5653E6E67F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EHA SHHROYE" refreshedDate="45178.79738113426" createdVersion="8" refreshedVersion="8" minRefreshableVersion="3" recordCount="413" xr:uid="{85A2F88D-FC6F-4D44-A09C-A82234CBDABE}">
  <cacheSource type="worksheet">
    <worksheetSource ref="A1:G414" sheet="Sheet1"/>
  </cacheSource>
  <cacheFields count="7">
    <cacheField name="Id" numFmtId="0">
      <sharedItems containsSemiMixedTypes="0" containsString="0" containsNumber="1" containsInteger="1" minValue="1503960366" maxValue="8792009665" count="24">
        <n v="1503960366"/>
        <n v="1644430081"/>
        <n v="1844505072"/>
        <n v="1927972279"/>
        <n v="2026352035"/>
        <n v="2320127002"/>
        <n v="2347167796"/>
        <n v="3977333714"/>
        <n v="4020332650"/>
        <n v="4319703577"/>
        <n v="4388161847"/>
        <n v="4445114986"/>
        <n v="4558609924"/>
        <n v="4702921684"/>
        <n v="5553957443"/>
        <n v="5577150313"/>
        <n v="6117666160"/>
        <n v="6775888955"/>
        <n v="6962181067"/>
        <n v="7007744171"/>
        <n v="7086361926"/>
        <n v="8053475328"/>
        <n v="8378563200"/>
        <n v="8792009665"/>
      </sharedItems>
    </cacheField>
    <cacheField name="SleepDay" numFmtId="0">
      <sharedItems containsDate="1" containsMixedTypes="1" minDate="2016-01-05T00:00:00" maxDate="2016-12-06T00:00:00"/>
    </cacheField>
    <cacheField name="TotalSleepRecords" numFmtId="0">
      <sharedItems containsSemiMixedTypes="0" containsString="0" containsNumber="1" containsInteger="1" minValue="1" maxValue="3"/>
    </cacheField>
    <cacheField name="TotalMinutesAsleep" numFmtId="0">
      <sharedItems containsSemiMixedTypes="0" containsString="0" containsNumber="1" containsInteger="1" minValue="58" maxValue="796"/>
    </cacheField>
    <cacheField name="TotalTimeInBed" numFmtId="0">
      <sharedItems containsSemiMixedTypes="0" containsString="0" containsNumber="1" containsInteger="1" minValue="61" maxValue="961"/>
    </cacheField>
    <cacheField name="TIME ASLEEP " numFmtId="0">
      <sharedItems containsSemiMixedTypes="0" containsString="0" containsNumber="1" minValue="0.96666666666666667" maxValue="13.266666666666667"/>
    </cacheField>
    <cacheField name="TIME IN BED" numFmtId="0">
      <sharedItems containsSemiMixedTypes="0" containsString="0" containsNumber="1" minValue="1.0166666666666666" maxValue="16.01666666666666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13">
  <r>
    <x v="0"/>
    <d v="2016-12-04T00:00:00"/>
    <n v="1"/>
    <n v="327"/>
    <n v="346"/>
    <n v="5.45"/>
    <n v="5.7666666666666666"/>
  </r>
  <r>
    <x v="0"/>
    <s v="4/13/2016 12:00:00 AM"/>
    <n v="2"/>
    <n v="384"/>
    <n v="407"/>
    <n v="6.4"/>
    <n v="6.7833333333333332"/>
  </r>
  <r>
    <x v="0"/>
    <s v="4/15/2016 12:00:00 AM"/>
    <n v="1"/>
    <n v="412"/>
    <n v="442"/>
    <n v="6.8666666666666663"/>
    <n v="7.3666666666666663"/>
  </r>
  <r>
    <x v="0"/>
    <s v="4/16/2016 12:00:00 AM"/>
    <n v="2"/>
    <n v="340"/>
    <n v="367"/>
    <n v="5.666666666666667"/>
    <n v="6.1166666666666663"/>
  </r>
  <r>
    <x v="0"/>
    <s v="4/17/2016 12:00:00 AM"/>
    <n v="1"/>
    <n v="700"/>
    <n v="712"/>
    <n v="11.666666666666666"/>
    <n v="11.866666666666667"/>
  </r>
  <r>
    <x v="0"/>
    <s v="4/19/2016 12:00:00 AM"/>
    <n v="1"/>
    <n v="304"/>
    <n v="320"/>
    <n v="5.0666666666666664"/>
    <n v="5.333333333333333"/>
  </r>
  <r>
    <x v="0"/>
    <s v="4/20/2016 12:00:00 AM"/>
    <n v="1"/>
    <n v="360"/>
    <n v="377"/>
    <n v="6"/>
    <n v="6.2833333333333332"/>
  </r>
  <r>
    <x v="0"/>
    <s v="4/21/2016 12:00:00 AM"/>
    <n v="1"/>
    <n v="325"/>
    <n v="364"/>
    <n v="5.416666666666667"/>
    <n v="6.0666666666666664"/>
  </r>
  <r>
    <x v="0"/>
    <s v="4/23/2016 12:00:00 AM"/>
    <n v="1"/>
    <n v="361"/>
    <n v="384"/>
    <n v="6.0166666666666666"/>
    <n v="6.4"/>
  </r>
  <r>
    <x v="0"/>
    <s v="4/24/2016 12:00:00 AM"/>
    <n v="1"/>
    <n v="430"/>
    <n v="449"/>
    <n v="7.166666666666667"/>
    <n v="7.4833333333333334"/>
  </r>
  <r>
    <x v="0"/>
    <s v="4/25/2016 12:00:00 AM"/>
    <n v="1"/>
    <n v="277"/>
    <n v="323"/>
    <n v="4.6166666666666663"/>
    <n v="5.3833333333333337"/>
  </r>
  <r>
    <x v="0"/>
    <s v="4/26/2016 12:00:00 AM"/>
    <n v="1"/>
    <n v="245"/>
    <n v="274"/>
    <n v="4.083333333333333"/>
    <n v="4.5666666666666664"/>
  </r>
  <r>
    <x v="0"/>
    <s v="4/28/2016 12:00:00 AM"/>
    <n v="1"/>
    <n v="366"/>
    <n v="393"/>
    <n v="6.1"/>
    <n v="6.55"/>
  </r>
  <r>
    <x v="0"/>
    <s v="4/29/2016 12:00:00 AM"/>
    <n v="1"/>
    <n v="341"/>
    <n v="354"/>
    <n v="5.6833333333333336"/>
    <n v="5.9"/>
  </r>
  <r>
    <x v="0"/>
    <s v="4/30/2016 12:00:00 AM"/>
    <n v="1"/>
    <n v="404"/>
    <n v="425"/>
    <n v="6.7333333333333334"/>
    <n v="7.083333333333333"/>
  </r>
  <r>
    <x v="0"/>
    <d v="2016-01-05T00:00:00"/>
    <n v="1"/>
    <n v="369"/>
    <n v="396"/>
    <n v="6.15"/>
    <n v="6.6"/>
  </r>
  <r>
    <x v="0"/>
    <d v="2016-02-05T00:00:00"/>
    <n v="1"/>
    <n v="277"/>
    <n v="309"/>
    <n v="4.6166666666666663"/>
    <n v="5.15"/>
  </r>
  <r>
    <x v="0"/>
    <d v="2016-03-05T00:00:00"/>
    <n v="1"/>
    <n v="273"/>
    <n v="296"/>
    <n v="4.55"/>
    <n v="4.9333333333333336"/>
  </r>
  <r>
    <x v="0"/>
    <d v="2016-05-05T00:00:00"/>
    <n v="1"/>
    <n v="247"/>
    <n v="264"/>
    <n v="4.1166666666666663"/>
    <n v="4.4000000000000004"/>
  </r>
  <r>
    <x v="0"/>
    <d v="2016-06-05T00:00:00"/>
    <n v="1"/>
    <n v="334"/>
    <n v="367"/>
    <n v="5.5666666666666664"/>
    <n v="6.1166666666666663"/>
  </r>
  <r>
    <x v="0"/>
    <d v="2016-07-05T00:00:00"/>
    <n v="1"/>
    <n v="331"/>
    <n v="349"/>
    <n v="5.5166666666666666"/>
    <n v="5.8166666666666664"/>
  </r>
  <r>
    <x v="0"/>
    <d v="2016-08-05T00:00:00"/>
    <n v="1"/>
    <n v="594"/>
    <n v="611"/>
    <n v="9.9"/>
    <n v="10.183333333333334"/>
  </r>
  <r>
    <x v="0"/>
    <d v="2016-09-05T00:00:00"/>
    <n v="1"/>
    <n v="338"/>
    <n v="342"/>
    <n v="5.6333333333333337"/>
    <n v="5.7"/>
  </r>
  <r>
    <x v="0"/>
    <d v="2016-10-05T00:00:00"/>
    <n v="1"/>
    <n v="383"/>
    <n v="403"/>
    <n v="6.3833333333333337"/>
    <n v="6.7166666666666668"/>
  </r>
  <r>
    <x v="0"/>
    <d v="2016-11-05T00:00:00"/>
    <n v="1"/>
    <n v="285"/>
    <n v="306"/>
    <n v="4.75"/>
    <n v="5.0999999999999996"/>
  </r>
  <r>
    <x v="1"/>
    <s v="4/29/2016 12:00:00 AM"/>
    <n v="1"/>
    <n v="119"/>
    <n v="127"/>
    <n v="1.9833333333333334"/>
    <n v="2.1166666666666667"/>
  </r>
  <r>
    <x v="1"/>
    <s v="4/30/2016 12:00:00 AM"/>
    <n v="1"/>
    <n v="124"/>
    <n v="142"/>
    <n v="2.0666666666666669"/>
    <n v="2.3666666666666667"/>
  </r>
  <r>
    <x v="1"/>
    <d v="2016-02-05T00:00:00"/>
    <n v="1"/>
    <n v="796"/>
    <n v="961"/>
    <n v="13.266666666666667"/>
    <n v="16.016666666666666"/>
  </r>
  <r>
    <x v="1"/>
    <d v="2016-08-05T00:00:00"/>
    <n v="1"/>
    <n v="137"/>
    <n v="154"/>
    <n v="2.2833333333333332"/>
    <n v="2.5666666666666669"/>
  </r>
  <r>
    <x v="2"/>
    <s v="4/15/2016 12:00:00 AM"/>
    <n v="1"/>
    <n v="644"/>
    <n v="961"/>
    <n v="10.733333333333333"/>
    <n v="16.016666666666666"/>
  </r>
  <r>
    <x v="2"/>
    <s v="4/30/2016 12:00:00 AM"/>
    <n v="1"/>
    <n v="722"/>
    <n v="961"/>
    <n v="12.033333333333333"/>
    <n v="16.016666666666666"/>
  </r>
  <r>
    <x v="2"/>
    <d v="2016-01-05T00:00:00"/>
    <n v="1"/>
    <n v="590"/>
    <n v="961"/>
    <n v="9.8333333333333339"/>
    <n v="16.016666666666666"/>
  </r>
  <r>
    <x v="3"/>
    <d v="2016-12-04T00:00:00"/>
    <n v="3"/>
    <n v="750"/>
    <n v="775"/>
    <n v="12.5"/>
    <n v="12.916666666666666"/>
  </r>
  <r>
    <x v="3"/>
    <s v="4/13/2016 12:00:00 AM"/>
    <n v="1"/>
    <n v="398"/>
    <n v="422"/>
    <n v="6.6333333333333337"/>
    <n v="7.0333333333333332"/>
  </r>
  <r>
    <x v="3"/>
    <s v="4/15/2016 12:00:00 AM"/>
    <n v="2"/>
    <n v="475"/>
    <n v="499"/>
    <n v="7.916666666666667"/>
    <n v="8.3166666666666664"/>
  </r>
  <r>
    <x v="3"/>
    <s v="4/26/2016 12:00:00 AM"/>
    <n v="1"/>
    <n v="296"/>
    <n v="315"/>
    <n v="4.9333333333333336"/>
    <n v="5.25"/>
  </r>
  <r>
    <x v="3"/>
    <s v="4/28/2016 12:00:00 AM"/>
    <n v="1"/>
    <n v="166"/>
    <n v="178"/>
    <n v="2.7666666666666666"/>
    <n v="2.9666666666666668"/>
  </r>
  <r>
    <x v="4"/>
    <d v="2016-12-04T00:00:00"/>
    <n v="1"/>
    <n v="503"/>
    <n v="546"/>
    <n v="8.3833333333333329"/>
    <n v="9.1"/>
  </r>
  <r>
    <x v="4"/>
    <s v="4/13/2016 12:00:00 AM"/>
    <n v="1"/>
    <n v="531"/>
    <n v="565"/>
    <n v="8.85"/>
    <n v="9.4166666666666661"/>
  </r>
  <r>
    <x v="4"/>
    <s v="4/14/2016 12:00:00 AM"/>
    <n v="1"/>
    <n v="545"/>
    <n v="568"/>
    <n v="9.0833333333333339"/>
    <n v="9.4666666666666668"/>
  </r>
  <r>
    <x v="4"/>
    <s v="4/15/2016 12:00:00 AM"/>
    <n v="1"/>
    <n v="523"/>
    <n v="573"/>
    <n v="8.7166666666666668"/>
    <n v="9.5500000000000007"/>
  </r>
  <r>
    <x v="4"/>
    <s v="4/16/2016 12:00:00 AM"/>
    <n v="1"/>
    <n v="524"/>
    <n v="567"/>
    <n v="8.7333333333333325"/>
    <n v="9.4499999999999993"/>
  </r>
  <r>
    <x v="4"/>
    <s v="4/17/2016 12:00:00 AM"/>
    <n v="1"/>
    <n v="437"/>
    <n v="498"/>
    <n v="7.2833333333333332"/>
    <n v="8.3000000000000007"/>
  </r>
  <r>
    <x v="4"/>
    <s v="4/19/2016 12:00:00 AM"/>
    <n v="1"/>
    <n v="498"/>
    <n v="540"/>
    <n v="8.3000000000000007"/>
    <n v="9"/>
  </r>
  <r>
    <x v="4"/>
    <s v="4/20/2016 12:00:00 AM"/>
    <n v="1"/>
    <n v="461"/>
    <n v="510"/>
    <n v="7.6833333333333336"/>
    <n v="8.5"/>
  </r>
  <r>
    <x v="4"/>
    <s v="4/21/2016 12:00:00 AM"/>
    <n v="1"/>
    <n v="477"/>
    <n v="514"/>
    <n v="7.95"/>
    <n v="8.5666666666666664"/>
  </r>
  <r>
    <x v="4"/>
    <s v="4/22/2016 12:00:00 AM"/>
    <n v="1"/>
    <n v="520"/>
    <n v="545"/>
    <n v="8.6666666666666661"/>
    <n v="9.0833333333333339"/>
  </r>
  <r>
    <x v="4"/>
    <s v="4/23/2016 12:00:00 AM"/>
    <n v="1"/>
    <n v="522"/>
    <n v="554"/>
    <n v="8.6999999999999993"/>
    <n v="9.2333333333333325"/>
  </r>
  <r>
    <x v="4"/>
    <s v="4/24/2016 12:00:00 AM"/>
    <n v="1"/>
    <n v="555"/>
    <n v="591"/>
    <n v="9.25"/>
    <n v="9.85"/>
  </r>
  <r>
    <x v="4"/>
    <s v="4/25/2016 12:00:00 AM"/>
    <n v="1"/>
    <n v="506"/>
    <n v="531"/>
    <n v="8.4333333333333336"/>
    <n v="8.85"/>
  </r>
  <r>
    <x v="4"/>
    <s v="4/27/2016 12:00:00 AM"/>
    <n v="1"/>
    <n v="508"/>
    <n v="545"/>
    <n v="8.4666666666666668"/>
    <n v="9.0833333333333339"/>
  </r>
  <r>
    <x v="4"/>
    <s v="4/28/2016 12:00:00 AM"/>
    <n v="1"/>
    <n v="513"/>
    <n v="545"/>
    <n v="8.5500000000000007"/>
    <n v="9.0833333333333339"/>
  </r>
  <r>
    <x v="4"/>
    <s v="4/29/2016 12:00:00 AM"/>
    <n v="1"/>
    <n v="490"/>
    <n v="510"/>
    <n v="8.1666666666666661"/>
    <n v="8.5"/>
  </r>
  <r>
    <x v="4"/>
    <s v="4/30/2016 12:00:00 AM"/>
    <n v="1"/>
    <n v="573"/>
    <n v="607"/>
    <n v="9.5500000000000007"/>
    <n v="10.116666666666667"/>
  </r>
  <r>
    <x v="4"/>
    <d v="2016-01-05T00:00:00"/>
    <n v="1"/>
    <n v="527"/>
    <n v="546"/>
    <n v="8.7833333333333332"/>
    <n v="9.1"/>
  </r>
  <r>
    <x v="4"/>
    <d v="2016-02-05T00:00:00"/>
    <n v="1"/>
    <n v="511"/>
    <n v="543"/>
    <n v="8.5166666666666675"/>
    <n v="9.0500000000000007"/>
  </r>
  <r>
    <x v="4"/>
    <d v="2016-04-05T00:00:00"/>
    <n v="1"/>
    <n v="538"/>
    <n v="560"/>
    <n v="8.9666666666666668"/>
    <n v="9.3333333333333339"/>
  </r>
  <r>
    <x v="4"/>
    <d v="2016-05-05T00:00:00"/>
    <n v="1"/>
    <n v="468"/>
    <n v="485"/>
    <n v="7.8"/>
    <n v="8.0833333333333339"/>
  </r>
  <r>
    <x v="4"/>
    <d v="2016-06-05T00:00:00"/>
    <n v="1"/>
    <n v="524"/>
    <n v="548"/>
    <n v="8.7333333333333325"/>
    <n v="9.1333333333333329"/>
  </r>
  <r>
    <x v="4"/>
    <d v="2016-07-05T00:00:00"/>
    <n v="1"/>
    <n v="511"/>
    <n v="521"/>
    <n v="8.5166666666666675"/>
    <n v="8.6833333333333336"/>
  </r>
  <r>
    <x v="4"/>
    <d v="2016-08-05T00:00:00"/>
    <n v="1"/>
    <n v="541"/>
    <n v="568"/>
    <n v="9.0166666666666675"/>
    <n v="9.4666666666666668"/>
  </r>
  <r>
    <x v="4"/>
    <d v="2016-09-05T00:00:00"/>
    <n v="1"/>
    <n v="531"/>
    <n v="556"/>
    <n v="8.85"/>
    <n v="9.2666666666666675"/>
  </r>
  <r>
    <x v="4"/>
    <d v="2016-10-05T00:00:00"/>
    <n v="1"/>
    <n v="357"/>
    <n v="380"/>
    <n v="5.95"/>
    <n v="6.333333333333333"/>
  </r>
  <r>
    <x v="4"/>
    <d v="2016-11-05T00:00:00"/>
    <n v="1"/>
    <n v="523"/>
    <n v="553"/>
    <n v="8.7166666666666668"/>
    <n v="9.2166666666666668"/>
  </r>
  <r>
    <x v="4"/>
    <d v="2016-12-05T00:00:00"/>
    <n v="1"/>
    <n v="456"/>
    <n v="485"/>
    <n v="7.6"/>
    <n v="8.0833333333333339"/>
  </r>
  <r>
    <x v="5"/>
    <s v="4/23/2016 12:00:00 AM"/>
    <n v="1"/>
    <n v="61"/>
    <n v="69"/>
    <n v="1.0166666666666666"/>
    <n v="1.1499999999999999"/>
  </r>
  <r>
    <x v="6"/>
    <s v="4/13/2016 12:00:00 AM"/>
    <n v="1"/>
    <n v="467"/>
    <n v="531"/>
    <n v="7.7833333333333332"/>
    <n v="8.85"/>
  </r>
  <r>
    <x v="6"/>
    <s v="4/14/2016 12:00:00 AM"/>
    <n v="1"/>
    <n v="445"/>
    <n v="489"/>
    <n v="7.416666666666667"/>
    <n v="8.15"/>
  </r>
  <r>
    <x v="6"/>
    <s v="4/15/2016 12:00:00 AM"/>
    <n v="1"/>
    <n v="452"/>
    <n v="504"/>
    <n v="7.5333333333333332"/>
    <n v="8.4"/>
  </r>
  <r>
    <x v="6"/>
    <s v="4/17/2016 12:00:00 AM"/>
    <n v="1"/>
    <n v="556"/>
    <n v="602"/>
    <n v="9.2666666666666675"/>
    <n v="10.033333333333333"/>
  </r>
  <r>
    <x v="6"/>
    <s v="4/18/2016 12:00:00 AM"/>
    <n v="1"/>
    <n v="500"/>
    <n v="557"/>
    <n v="8.3333333333333339"/>
    <n v="9.2833333333333332"/>
  </r>
  <r>
    <x v="6"/>
    <s v="4/19/2016 12:00:00 AM"/>
    <n v="1"/>
    <n v="465"/>
    <n v="514"/>
    <n v="7.75"/>
    <n v="8.5666666666666664"/>
  </r>
  <r>
    <x v="6"/>
    <s v="4/21/2016 12:00:00 AM"/>
    <n v="1"/>
    <n v="460"/>
    <n v="484"/>
    <n v="7.666666666666667"/>
    <n v="8.0666666666666664"/>
  </r>
  <r>
    <x v="6"/>
    <s v="4/22/2016 12:00:00 AM"/>
    <n v="1"/>
    <n v="405"/>
    <n v="461"/>
    <n v="6.75"/>
    <n v="7.6833333333333336"/>
  </r>
  <r>
    <x v="6"/>
    <s v="4/23/2016 12:00:00 AM"/>
    <n v="1"/>
    <n v="374"/>
    <n v="386"/>
    <n v="6.2333333333333334"/>
    <n v="6.4333333333333336"/>
  </r>
  <r>
    <x v="6"/>
    <s v="4/24/2016 12:00:00 AM"/>
    <n v="1"/>
    <n v="442"/>
    <n v="459"/>
    <n v="7.3666666666666663"/>
    <n v="7.65"/>
  </r>
  <r>
    <x v="6"/>
    <s v="4/25/2016 12:00:00 AM"/>
    <n v="1"/>
    <n v="433"/>
    <n v="471"/>
    <n v="7.2166666666666668"/>
    <n v="7.85"/>
  </r>
  <r>
    <x v="6"/>
    <s v="4/26/2016 12:00:00 AM"/>
    <n v="1"/>
    <n v="436"/>
    <n v="490"/>
    <n v="7.2666666666666666"/>
    <n v="8.1666666666666661"/>
  </r>
  <r>
    <x v="6"/>
    <s v="4/27/2016 12:00:00 AM"/>
    <n v="1"/>
    <n v="448"/>
    <n v="499"/>
    <n v="7.4666666666666668"/>
    <n v="8.3166666666666664"/>
  </r>
  <r>
    <x v="6"/>
    <s v="4/28/2016 12:00:00 AM"/>
    <n v="1"/>
    <n v="408"/>
    <n v="450"/>
    <n v="6.8"/>
    <n v="7.5"/>
  </r>
  <r>
    <x v="6"/>
    <s v="4/29/2016 12:00:00 AM"/>
    <n v="1"/>
    <n v="411"/>
    <n v="473"/>
    <n v="6.85"/>
    <n v="7.8833333333333337"/>
  </r>
  <r>
    <x v="7"/>
    <d v="2016-12-04T00:00:00"/>
    <n v="1"/>
    <n v="274"/>
    <n v="469"/>
    <n v="4.5666666666666664"/>
    <n v="7.8166666666666664"/>
  </r>
  <r>
    <x v="7"/>
    <s v="4/13/2016 12:00:00 AM"/>
    <n v="2"/>
    <n v="295"/>
    <n v="456"/>
    <n v="4.916666666666667"/>
    <n v="7.6"/>
  </r>
  <r>
    <x v="7"/>
    <s v="4/14/2016 12:00:00 AM"/>
    <n v="1"/>
    <n v="291"/>
    <n v="397"/>
    <n v="4.8499999999999996"/>
    <n v="6.6166666666666663"/>
  </r>
  <r>
    <x v="7"/>
    <s v="4/15/2016 12:00:00 AM"/>
    <n v="1"/>
    <n v="424"/>
    <n v="556"/>
    <n v="7.0666666666666664"/>
    <n v="9.2666666666666675"/>
  </r>
  <r>
    <x v="7"/>
    <s v="4/16/2016 12:00:00 AM"/>
    <n v="1"/>
    <n v="283"/>
    <n v="510"/>
    <n v="4.7166666666666668"/>
    <n v="8.5"/>
  </r>
  <r>
    <x v="7"/>
    <s v="4/17/2016 12:00:00 AM"/>
    <n v="1"/>
    <n v="381"/>
    <n v="566"/>
    <n v="6.35"/>
    <n v="9.4333333333333336"/>
  </r>
  <r>
    <x v="7"/>
    <s v="4/18/2016 12:00:00 AM"/>
    <n v="2"/>
    <n v="412"/>
    <n v="522"/>
    <n v="6.8666666666666663"/>
    <n v="8.6999999999999993"/>
  </r>
  <r>
    <x v="7"/>
    <s v="4/19/2016 12:00:00 AM"/>
    <n v="1"/>
    <n v="219"/>
    <n v="395"/>
    <n v="3.65"/>
    <n v="6.583333333333333"/>
  </r>
  <r>
    <x v="7"/>
    <s v="4/20/2016 12:00:00 AM"/>
    <n v="2"/>
    <n v="152"/>
    <n v="305"/>
    <n v="2.5333333333333332"/>
    <n v="5.083333333333333"/>
  </r>
  <r>
    <x v="7"/>
    <s v="4/21/2016 12:00:00 AM"/>
    <n v="1"/>
    <n v="332"/>
    <n v="512"/>
    <n v="5.5333333333333332"/>
    <n v="8.5333333333333332"/>
  </r>
  <r>
    <x v="7"/>
    <s v="4/22/2016 12:00:00 AM"/>
    <n v="1"/>
    <n v="355"/>
    <n v="476"/>
    <n v="5.916666666666667"/>
    <n v="7.9333333333333336"/>
  </r>
  <r>
    <x v="7"/>
    <s v="4/23/2016 12:00:00 AM"/>
    <n v="1"/>
    <n v="235"/>
    <n v="372"/>
    <n v="3.9166666666666665"/>
    <n v="6.2"/>
  </r>
  <r>
    <x v="7"/>
    <s v="4/24/2016 12:00:00 AM"/>
    <n v="1"/>
    <n v="310"/>
    <n v="526"/>
    <n v="5.166666666666667"/>
    <n v="8.7666666666666675"/>
  </r>
  <r>
    <x v="7"/>
    <s v="4/25/2016 12:00:00 AM"/>
    <n v="1"/>
    <n v="262"/>
    <n v="467"/>
    <n v="4.3666666666666663"/>
    <n v="7.7833333333333332"/>
  </r>
  <r>
    <x v="7"/>
    <s v="4/26/2016 12:00:00 AM"/>
    <n v="1"/>
    <n v="250"/>
    <n v="371"/>
    <n v="4.166666666666667"/>
    <n v="6.1833333333333336"/>
  </r>
  <r>
    <x v="7"/>
    <s v="4/27/2016 12:00:00 AM"/>
    <n v="1"/>
    <n v="349"/>
    <n v="540"/>
    <n v="5.8166666666666664"/>
    <n v="9"/>
  </r>
  <r>
    <x v="7"/>
    <s v="4/28/2016 12:00:00 AM"/>
    <n v="1"/>
    <n v="261"/>
    <n v="423"/>
    <n v="4.3499999999999996"/>
    <n v="7.05"/>
  </r>
  <r>
    <x v="7"/>
    <s v="4/29/2016 12:00:00 AM"/>
    <n v="1"/>
    <n v="333"/>
    <n v="478"/>
    <n v="5.55"/>
    <n v="7.9666666666666668"/>
  </r>
  <r>
    <x v="7"/>
    <s v="4/30/2016 12:00:00 AM"/>
    <n v="1"/>
    <n v="237"/>
    <n v="382"/>
    <n v="3.95"/>
    <n v="6.3666666666666663"/>
  </r>
  <r>
    <x v="7"/>
    <d v="2016-01-05T00:00:00"/>
    <n v="1"/>
    <n v="383"/>
    <n v="626"/>
    <n v="6.3833333333333337"/>
    <n v="10.433333333333334"/>
  </r>
  <r>
    <x v="7"/>
    <d v="2016-02-05T00:00:00"/>
    <n v="1"/>
    <n v="230"/>
    <n v="384"/>
    <n v="3.8333333333333335"/>
    <n v="6.4"/>
  </r>
  <r>
    <x v="7"/>
    <d v="2016-03-05T00:00:00"/>
    <n v="1"/>
    <n v="292"/>
    <n v="500"/>
    <n v="4.8666666666666663"/>
    <n v="8.3333333333333339"/>
  </r>
  <r>
    <x v="7"/>
    <d v="2016-04-05T00:00:00"/>
    <n v="1"/>
    <n v="213"/>
    <n v="336"/>
    <n v="3.55"/>
    <n v="5.6"/>
  </r>
  <r>
    <x v="7"/>
    <d v="2016-05-05T00:00:00"/>
    <n v="1"/>
    <n v="318"/>
    <n v="480"/>
    <n v="5.3"/>
    <n v="8"/>
  </r>
  <r>
    <x v="7"/>
    <d v="2016-06-05T00:00:00"/>
    <n v="1"/>
    <n v="323"/>
    <n v="512"/>
    <n v="5.3833333333333337"/>
    <n v="8.5333333333333332"/>
  </r>
  <r>
    <x v="7"/>
    <d v="2016-07-05T00:00:00"/>
    <n v="1"/>
    <n v="237"/>
    <n v="443"/>
    <n v="3.95"/>
    <n v="7.3833333333333337"/>
  </r>
  <r>
    <x v="7"/>
    <d v="2016-08-05T00:00:00"/>
    <n v="2"/>
    <n v="259"/>
    <n v="456"/>
    <n v="4.3166666666666664"/>
    <n v="7.6"/>
  </r>
  <r>
    <x v="7"/>
    <d v="2016-10-05T00:00:00"/>
    <n v="1"/>
    <n v="312"/>
    <n v="452"/>
    <n v="5.2"/>
    <n v="7.5333333333333332"/>
  </r>
  <r>
    <x v="8"/>
    <d v="2016-12-04T00:00:00"/>
    <n v="1"/>
    <n v="501"/>
    <n v="541"/>
    <n v="8.35"/>
    <n v="9.0166666666666675"/>
  </r>
  <r>
    <x v="8"/>
    <s v="4/16/2016 12:00:00 AM"/>
    <n v="1"/>
    <n v="77"/>
    <n v="77"/>
    <n v="1.2833333333333334"/>
    <n v="1.2833333333333334"/>
  </r>
  <r>
    <x v="8"/>
    <d v="2016-03-05T00:00:00"/>
    <n v="1"/>
    <n v="322"/>
    <n v="332"/>
    <n v="5.3666666666666663"/>
    <n v="5.5333333333333332"/>
  </r>
  <r>
    <x v="8"/>
    <d v="2016-04-05T00:00:00"/>
    <n v="1"/>
    <n v="478"/>
    <n v="536"/>
    <n v="7.9666666666666668"/>
    <n v="8.9333333333333336"/>
  </r>
  <r>
    <x v="8"/>
    <d v="2016-05-05T00:00:00"/>
    <n v="1"/>
    <n v="226"/>
    <n v="248"/>
    <n v="3.7666666666666666"/>
    <n v="4.1333333333333337"/>
  </r>
  <r>
    <x v="8"/>
    <d v="2016-06-05T00:00:00"/>
    <n v="1"/>
    <n v="385"/>
    <n v="408"/>
    <n v="6.416666666666667"/>
    <n v="6.8"/>
  </r>
  <r>
    <x v="8"/>
    <d v="2016-08-05T00:00:00"/>
    <n v="1"/>
    <n v="364"/>
    <n v="402"/>
    <n v="6.0666666666666664"/>
    <n v="6.7"/>
  </r>
  <r>
    <x v="8"/>
    <d v="2016-10-05T00:00:00"/>
    <n v="1"/>
    <n v="442"/>
    <n v="494"/>
    <n v="7.3666666666666663"/>
    <n v="8.2333333333333325"/>
  </r>
  <r>
    <x v="9"/>
    <s v="4/14/2016 12:00:00 AM"/>
    <n v="1"/>
    <n v="535"/>
    <n v="557"/>
    <n v="8.9166666666666661"/>
    <n v="9.2833333333333332"/>
  </r>
  <r>
    <x v="9"/>
    <s v="4/15/2016 12:00:00 AM"/>
    <n v="1"/>
    <n v="465"/>
    <n v="491"/>
    <n v="7.75"/>
    <n v="8.1833333333333336"/>
  </r>
  <r>
    <x v="9"/>
    <s v="4/16/2016 12:00:00 AM"/>
    <n v="1"/>
    <n v="506"/>
    <n v="522"/>
    <n v="8.4333333333333336"/>
    <n v="8.6999999999999993"/>
  </r>
  <r>
    <x v="9"/>
    <s v="4/18/2016 12:00:00 AM"/>
    <n v="1"/>
    <n v="515"/>
    <n v="551"/>
    <n v="8.5833333333333339"/>
    <n v="9.1833333333333336"/>
  </r>
  <r>
    <x v="9"/>
    <s v="4/19/2016 12:00:00 AM"/>
    <n v="2"/>
    <n v="461"/>
    <n v="498"/>
    <n v="7.6833333333333336"/>
    <n v="8.3000000000000007"/>
  </r>
  <r>
    <x v="9"/>
    <s v="4/20/2016 12:00:00 AM"/>
    <n v="1"/>
    <n v="523"/>
    <n v="543"/>
    <n v="8.7166666666666668"/>
    <n v="9.0500000000000007"/>
  </r>
  <r>
    <x v="9"/>
    <s v="4/21/2016 12:00:00 AM"/>
    <n v="1"/>
    <n v="59"/>
    <n v="65"/>
    <n v="0.98333333333333328"/>
    <n v="1.0833333333333333"/>
  </r>
  <r>
    <x v="9"/>
    <s v="4/22/2016 12:00:00 AM"/>
    <n v="1"/>
    <n v="533"/>
    <n v="550"/>
    <n v="8.8833333333333329"/>
    <n v="9.1666666666666661"/>
  </r>
  <r>
    <x v="9"/>
    <s v="4/23/2016 12:00:00 AM"/>
    <n v="1"/>
    <n v="692"/>
    <n v="722"/>
    <n v="11.533333333333333"/>
    <n v="12.033333333333333"/>
  </r>
  <r>
    <x v="9"/>
    <s v="4/24/2016 12:00:00 AM"/>
    <n v="1"/>
    <n v="467"/>
    <n v="501"/>
    <n v="7.7833333333333332"/>
    <n v="8.35"/>
  </r>
  <r>
    <x v="9"/>
    <s v="4/25/2016 12:00:00 AM"/>
    <n v="1"/>
    <n v="488"/>
    <n v="506"/>
    <n v="8.1333333333333329"/>
    <n v="8.4333333333333336"/>
  </r>
  <r>
    <x v="9"/>
    <s v="4/26/2016 12:00:00 AM"/>
    <n v="1"/>
    <n v="505"/>
    <n v="516"/>
    <n v="8.4166666666666661"/>
    <n v="8.6"/>
  </r>
  <r>
    <x v="9"/>
    <s v="4/27/2016 12:00:00 AM"/>
    <n v="1"/>
    <n v="286"/>
    <n v="307"/>
    <n v="4.7666666666666666"/>
    <n v="5.1166666666666663"/>
  </r>
  <r>
    <x v="9"/>
    <s v="4/28/2016 12:00:00 AM"/>
    <n v="1"/>
    <n v="497"/>
    <n v="522"/>
    <n v="8.2833333333333332"/>
    <n v="8.6999999999999993"/>
  </r>
  <r>
    <x v="9"/>
    <s v="4/29/2016 12:00:00 AM"/>
    <n v="1"/>
    <n v="523"/>
    <n v="546"/>
    <n v="8.7166666666666668"/>
    <n v="9.1"/>
  </r>
  <r>
    <x v="9"/>
    <s v="4/30/2016 12:00:00 AM"/>
    <n v="1"/>
    <n v="490"/>
    <n v="516"/>
    <n v="8.1666666666666661"/>
    <n v="8.6"/>
  </r>
  <r>
    <x v="9"/>
    <d v="2016-01-05T00:00:00"/>
    <n v="1"/>
    <n v="484"/>
    <n v="500"/>
    <n v="8.0666666666666664"/>
    <n v="8.3333333333333339"/>
  </r>
  <r>
    <x v="9"/>
    <d v="2016-02-05T00:00:00"/>
    <n v="1"/>
    <n v="478"/>
    <n v="506"/>
    <n v="7.9666666666666668"/>
    <n v="8.4333333333333336"/>
  </r>
  <r>
    <x v="9"/>
    <d v="2016-03-05T00:00:00"/>
    <n v="1"/>
    <n v="474"/>
    <n v="512"/>
    <n v="7.9"/>
    <n v="8.5333333333333332"/>
  </r>
  <r>
    <x v="9"/>
    <d v="2016-06-05T00:00:00"/>
    <n v="1"/>
    <n v="450"/>
    <n v="491"/>
    <n v="7.5"/>
    <n v="8.1833333333333336"/>
  </r>
  <r>
    <x v="9"/>
    <d v="2016-07-05T00:00:00"/>
    <n v="1"/>
    <n v="507"/>
    <n v="530"/>
    <n v="8.4499999999999993"/>
    <n v="8.8333333333333339"/>
  </r>
  <r>
    <x v="9"/>
    <d v="2016-08-05T00:00:00"/>
    <n v="1"/>
    <n v="602"/>
    <n v="638"/>
    <n v="10.033333333333333"/>
    <n v="10.633333333333333"/>
  </r>
  <r>
    <x v="9"/>
    <d v="2016-09-05T00:00:00"/>
    <n v="1"/>
    <n v="535"/>
    <n v="565"/>
    <n v="8.9166666666666661"/>
    <n v="9.4166666666666661"/>
  </r>
  <r>
    <x v="9"/>
    <d v="2016-10-05T00:00:00"/>
    <n v="1"/>
    <n v="487"/>
    <n v="517"/>
    <n v="8.1166666666666671"/>
    <n v="8.6166666666666671"/>
  </r>
  <r>
    <x v="9"/>
    <d v="2016-11-05T00:00:00"/>
    <n v="1"/>
    <n v="529"/>
    <n v="558"/>
    <n v="8.8166666666666664"/>
    <n v="9.3000000000000007"/>
  </r>
  <r>
    <x v="9"/>
    <d v="2016-12-05T00:00:00"/>
    <n v="1"/>
    <n v="302"/>
    <n v="321"/>
    <n v="5.0333333333333332"/>
    <n v="5.35"/>
  </r>
  <r>
    <x v="10"/>
    <s v="4/15/2016 12:00:00 AM"/>
    <n v="1"/>
    <n v="499"/>
    <n v="526"/>
    <n v="8.3166666666666664"/>
    <n v="8.7666666666666675"/>
  </r>
  <r>
    <x v="10"/>
    <s v="4/16/2016 12:00:00 AM"/>
    <n v="2"/>
    <n v="426"/>
    <n v="448"/>
    <n v="7.1"/>
    <n v="7.4666666666666668"/>
  </r>
  <r>
    <x v="10"/>
    <s v="4/17/2016 12:00:00 AM"/>
    <n v="2"/>
    <n v="619"/>
    <n v="641"/>
    <n v="10.316666666666666"/>
    <n v="10.683333333333334"/>
  </r>
  <r>
    <x v="10"/>
    <s v="4/18/2016 12:00:00 AM"/>
    <n v="1"/>
    <n v="99"/>
    <n v="104"/>
    <n v="1.65"/>
    <n v="1.7333333333333334"/>
  </r>
  <r>
    <x v="10"/>
    <s v="4/19/2016 12:00:00 AM"/>
    <n v="1"/>
    <n v="329"/>
    <n v="338"/>
    <n v="5.4833333333333334"/>
    <n v="5.6333333333333337"/>
  </r>
  <r>
    <x v="10"/>
    <s v="4/20/2016 12:00:00 AM"/>
    <n v="1"/>
    <n v="421"/>
    <n v="451"/>
    <n v="7.0166666666666666"/>
    <n v="7.5166666666666666"/>
  </r>
  <r>
    <x v="10"/>
    <s v="4/21/2016 12:00:00 AM"/>
    <n v="1"/>
    <n v="442"/>
    <n v="458"/>
    <n v="7.3666666666666663"/>
    <n v="7.6333333333333337"/>
  </r>
  <r>
    <x v="10"/>
    <s v="4/22/2016 12:00:00 AM"/>
    <n v="1"/>
    <n v="82"/>
    <n v="85"/>
    <n v="1.3666666666666667"/>
    <n v="1.4166666666666667"/>
  </r>
  <r>
    <x v="10"/>
    <s v="4/23/2016 12:00:00 AM"/>
    <n v="1"/>
    <n v="478"/>
    <n v="501"/>
    <n v="7.9666666666666668"/>
    <n v="8.35"/>
  </r>
  <r>
    <x v="10"/>
    <s v="4/24/2016 12:00:00 AM"/>
    <n v="3"/>
    <n v="552"/>
    <n v="595"/>
    <n v="9.1999999999999993"/>
    <n v="9.9166666666666661"/>
  </r>
  <r>
    <x v="10"/>
    <s v="4/26/2016 12:00:00 AM"/>
    <n v="1"/>
    <n v="319"/>
    <n v="346"/>
    <n v="5.3166666666666664"/>
    <n v="5.7666666666666666"/>
  </r>
  <r>
    <x v="10"/>
    <s v="4/27/2016 12:00:00 AM"/>
    <n v="1"/>
    <n v="439"/>
    <n v="500"/>
    <n v="7.3166666666666664"/>
    <n v="8.3333333333333339"/>
  </r>
  <r>
    <x v="10"/>
    <s v="4/28/2016 12:00:00 AM"/>
    <n v="1"/>
    <n v="428"/>
    <n v="458"/>
    <n v="7.1333333333333337"/>
    <n v="7.6333333333333337"/>
  </r>
  <r>
    <x v="10"/>
    <s v="4/30/2016 12:00:00 AM"/>
    <n v="2"/>
    <n v="409"/>
    <n v="430"/>
    <n v="6.8166666666666664"/>
    <n v="7.166666666666667"/>
  </r>
  <r>
    <x v="10"/>
    <d v="2016-01-05T00:00:00"/>
    <n v="1"/>
    <n v="547"/>
    <n v="597"/>
    <n v="9.1166666666666671"/>
    <n v="9.9499999999999993"/>
  </r>
  <r>
    <x v="10"/>
    <d v="2016-02-05T00:00:00"/>
    <n v="2"/>
    <n v="368"/>
    <n v="376"/>
    <n v="6.1333333333333337"/>
    <n v="6.2666666666666666"/>
  </r>
  <r>
    <x v="10"/>
    <d v="2016-04-05T00:00:00"/>
    <n v="1"/>
    <n v="390"/>
    <n v="414"/>
    <n v="6.5"/>
    <n v="6.9"/>
  </r>
  <r>
    <x v="10"/>
    <d v="2016-05-05T00:00:00"/>
    <n v="1"/>
    <n v="471"/>
    <n v="495"/>
    <n v="7.85"/>
    <n v="8.25"/>
  </r>
  <r>
    <x v="10"/>
    <d v="2016-05-05T00:00:00"/>
    <n v="1"/>
    <n v="471"/>
    <n v="495"/>
    <n v="7.85"/>
    <n v="8.25"/>
  </r>
  <r>
    <x v="10"/>
    <d v="2016-07-05T00:00:00"/>
    <n v="1"/>
    <n v="472"/>
    <n v="496"/>
    <n v="7.8666666666666663"/>
    <n v="8.2666666666666675"/>
  </r>
  <r>
    <x v="10"/>
    <d v="2016-08-05T00:00:00"/>
    <n v="2"/>
    <n v="529"/>
    <n v="541"/>
    <n v="8.8166666666666664"/>
    <n v="9.0166666666666675"/>
  </r>
  <r>
    <x v="10"/>
    <d v="2016-09-05T00:00:00"/>
    <n v="1"/>
    <n v="62"/>
    <n v="65"/>
    <n v="1.0333333333333334"/>
    <n v="1.0833333333333333"/>
  </r>
  <r>
    <x v="10"/>
    <d v="2016-10-05T00:00:00"/>
    <n v="1"/>
    <n v="354"/>
    <n v="375"/>
    <n v="5.9"/>
    <n v="6.25"/>
  </r>
  <r>
    <x v="10"/>
    <d v="2016-11-05T00:00:00"/>
    <n v="1"/>
    <n v="469"/>
    <n v="494"/>
    <n v="7.8166666666666664"/>
    <n v="8.2333333333333325"/>
  </r>
  <r>
    <x v="11"/>
    <d v="2016-12-04T00:00:00"/>
    <n v="2"/>
    <n v="429"/>
    <n v="457"/>
    <n v="7.15"/>
    <n v="7.6166666666666663"/>
  </r>
  <r>
    <x v="11"/>
    <s v="4/13/2016 12:00:00 AM"/>
    <n v="2"/>
    <n v="370"/>
    <n v="406"/>
    <n v="6.166666666666667"/>
    <n v="6.7666666666666666"/>
  </r>
  <r>
    <x v="11"/>
    <s v="4/14/2016 12:00:00 AM"/>
    <n v="1"/>
    <n v="441"/>
    <n v="492"/>
    <n v="7.35"/>
    <n v="8.1999999999999993"/>
  </r>
  <r>
    <x v="11"/>
    <s v="4/15/2016 12:00:00 AM"/>
    <n v="2"/>
    <n v="337"/>
    <n v="379"/>
    <n v="5.6166666666666663"/>
    <n v="6.3166666666666664"/>
  </r>
  <r>
    <x v="11"/>
    <s v="4/16/2016 12:00:00 AM"/>
    <n v="1"/>
    <n v="462"/>
    <n v="499"/>
    <n v="7.7"/>
    <n v="8.3166666666666664"/>
  </r>
  <r>
    <x v="11"/>
    <s v="4/17/2016 12:00:00 AM"/>
    <n v="1"/>
    <n v="98"/>
    <n v="107"/>
    <n v="1.6333333333333333"/>
    <n v="1.7833333333333334"/>
  </r>
  <r>
    <x v="11"/>
    <s v="4/19/2016 12:00:00 AM"/>
    <n v="2"/>
    <n v="388"/>
    <n v="424"/>
    <n v="6.4666666666666668"/>
    <n v="7.0666666666666664"/>
  </r>
  <r>
    <x v="11"/>
    <s v="4/20/2016 12:00:00 AM"/>
    <n v="1"/>
    <n v="439"/>
    <n v="462"/>
    <n v="7.3166666666666664"/>
    <n v="7.7"/>
  </r>
  <r>
    <x v="11"/>
    <s v="4/21/2016 12:00:00 AM"/>
    <n v="1"/>
    <n v="436"/>
    <n v="469"/>
    <n v="7.2666666666666666"/>
    <n v="7.8166666666666664"/>
  </r>
  <r>
    <x v="11"/>
    <s v="4/22/2016 12:00:00 AM"/>
    <n v="1"/>
    <n v="388"/>
    <n v="417"/>
    <n v="6.4666666666666668"/>
    <n v="6.95"/>
  </r>
  <r>
    <x v="11"/>
    <s v="4/25/2016 12:00:00 AM"/>
    <n v="1"/>
    <n v="328"/>
    <n v="345"/>
    <n v="5.4666666666666668"/>
    <n v="5.75"/>
  </r>
  <r>
    <x v="11"/>
    <s v="4/26/2016 12:00:00 AM"/>
    <n v="2"/>
    <n v="353"/>
    <n v="391"/>
    <n v="5.8833333333333337"/>
    <n v="6.5166666666666666"/>
  </r>
  <r>
    <x v="11"/>
    <s v="4/27/2016 12:00:00 AM"/>
    <n v="1"/>
    <n v="332"/>
    <n v="374"/>
    <n v="5.5333333333333332"/>
    <n v="6.2333333333333334"/>
  </r>
  <r>
    <x v="11"/>
    <s v="4/28/2016 12:00:00 AM"/>
    <n v="1"/>
    <n v="419"/>
    <n v="442"/>
    <n v="6.9833333333333334"/>
    <n v="7.3666666666666663"/>
  </r>
  <r>
    <x v="11"/>
    <s v="4/29/2016 12:00:00 AM"/>
    <n v="1"/>
    <n v="106"/>
    <n v="108"/>
    <n v="1.7666666666666666"/>
    <n v="1.8"/>
  </r>
  <r>
    <x v="11"/>
    <s v="4/30/2016 12:00:00 AM"/>
    <n v="1"/>
    <n v="322"/>
    <n v="353"/>
    <n v="5.3666666666666663"/>
    <n v="5.8833333333333337"/>
  </r>
  <r>
    <x v="11"/>
    <d v="2016-01-05T00:00:00"/>
    <n v="2"/>
    <n v="439"/>
    <n v="459"/>
    <n v="7.3166666666666664"/>
    <n v="7.65"/>
  </r>
  <r>
    <x v="11"/>
    <d v="2016-02-05T00:00:00"/>
    <n v="1"/>
    <n v="502"/>
    <n v="542"/>
    <n v="8.3666666666666671"/>
    <n v="9.0333333333333332"/>
  </r>
  <r>
    <x v="11"/>
    <d v="2016-03-05T00:00:00"/>
    <n v="2"/>
    <n v="417"/>
    <n v="450"/>
    <n v="6.95"/>
    <n v="7.5"/>
  </r>
  <r>
    <x v="11"/>
    <d v="2016-04-05T00:00:00"/>
    <n v="2"/>
    <n v="337"/>
    <n v="363"/>
    <n v="5.6166666666666663"/>
    <n v="6.05"/>
  </r>
  <r>
    <x v="11"/>
    <d v="2016-05-05T00:00:00"/>
    <n v="2"/>
    <n v="462"/>
    <n v="513"/>
    <n v="7.7"/>
    <n v="8.5500000000000007"/>
  </r>
  <r>
    <x v="11"/>
    <d v="2016-06-05T00:00:00"/>
    <n v="2"/>
    <n v="374"/>
    <n v="402"/>
    <n v="6.2333333333333334"/>
    <n v="6.7"/>
  </r>
  <r>
    <x v="11"/>
    <d v="2016-07-05T00:00:00"/>
    <n v="2"/>
    <n v="401"/>
    <n v="436"/>
    <n v="6.6833333333333336"/>
    <n v="7.2666666666666666"/>
  </r>
  <r>
    <x v="11"/>
    <d v="2016-08-05T00:00:00"/>
    <n v="1"/>
    <n v="361"/>
    <n v="391"/>
    <n v="6.0166666666666666"/>
    <n v="6.5166666666666666"/>
  </r>
  <r>
    <x v="11"/>
    <d v="2016-09-05T00:00:00"/>
    <n v="1"/>
    <n v="457"/>
    <n v="533"/>
    <n v="7.6166666666666663"/>
    <n v="8.8833333333333329"/>
  </r>
  <r>
    <x v="11"/>
    <d v="2016-10-05T00:00:00"/>
    <n v="1"/>
    <n v="405"/>
    <n v="426"/>
    <n v="6.75"/>
    <n v="7.1"/>
  </r>
  <r>
    <x v="11"/>
    <d v="2016-11-05T00:00:00"/>
    <n v="1"/>
    <n v="499"/>
    <n v="530"/>
    <n v="8.3166666666666664"/>
    <n v="8.8333333333333339"/>
  </r>
  <r>
    <x v="11"/>
    <d v="2016-12-05T00:00:00"/>
    <n v="1"/>
    <n v="483"/>
    <n v="501"/>
    <n v="8.0500000000000007"/>
    <n v="8.35"/>
  </r>
  <r>
    <x v="12"/>
    <s v="4/21/2016 12:00:00 AM"/>
    <n v="1"/>
    <n v="126"/>
    <n v="137"/>
    <n v="2.1"/>
    <n v="2.2833333333333332"/>
  </r>
  <r>
    <x v="12"/>
    <s v="4/26/2016 12:00:00 AM"/>
    <n v="1"/>
    <n v="103"/>
    <n v="121"/>
    <n v="1.7166666666666666"/>
    <n v="2.0166666666666666"/>
  </r>
  <r>
    <x v="12"/>
    <s v="4/29/2016 12:00:00 AM"/>
    <n v="1"/>
    <n v="171"/>
    <n v="179"/>
    <n v="2.85"/>
    <n v="2.9833333333333334"/>
  </r>
  <r>
    <x v="12"/>
    <d v="2016-01-05T00:00:00"/>
    <n v="1"/>
    <n v="115"/>
    <n v="129"/>
    <n v="1.9166666666666667"/>
    <n v="2.15"/>
  </r>
  <r>
    <x v="12"/>
    <d v="2016-08-05T00:00:00"/>
    <n v="1"/>
    <n v="123"/>
    <n v="134"/>
    <n v="2.0499999999999998"/>
    <n v="2.2333333333333334"/>
  </r>
  <r>
    <x v="13"/>
    <d v="2016-12-04T00:00:00"/>
    <n v="1"/>
    <n v="425"/>
    <n v="439"/>
    <n v="7.083333333333333"/>
    <n v="7.3166666666666664"/>
  </r>
  <r>
    <x v="13"/>
    <s v="4/13/2016 12:00:00 AM"/>
    <n v="2"/>
    <n v="400"/>
    <n v="430"/>
    <n v="6.666666666666667"/>
    <n v="7.166666666666667"/>
  </r>
  <r>
    <x v="13"/>
    <s v="4/14/2016 12:00:00 AM"/>
    <n v="1"/>
    <n v="384"/>
    <n v="415"/>
    <n v="6.4"/>
    <n v="6.916666666666667"/>
  </r>
  <r>
    <x v="13"/>
    <s v="4/15/2016 12:00:00 AM"/>
    <n v="1"/>
    <n v="253"/>
    <n v="257"/>
    <n v="4.2166666666666668"/>
    <n v="4.2833333333333332"/>
  </r>
  <r>
    <x v="13"/>
    <s v="4/16/2016 12:00:00 AM"/>
    <n v="2"/>
    <n v="382"/>
    <n v="406"/>
    <n v="6.3666666666666663"/>
    <n v="6.7666666666666666"/>
  </r>
  <r>
    <x v="13"/>
    <s v="4/17/2016 12:00:00 AM"/>
    <n v="1"/>
    <n v="591"/>
    <n v="612"/>
    <n v="9.85"/>
    <n v="10.199999999999999"/>
  </r>
  <r>
    <x v="13"/>
    <s v="4/18/2016 12:00:00 AM"/>
    <n v="1"/>
    <n v="293"/>
    <n v="312"/>
    <n v="4.8833333333333337"/>
    <n v="5.2"/>
  </r>
  <r>
    <x v="13"/>
    <s v="4/19/2016 12:00:00 AM"/>
    <n v="1"/>
    <n v="457"/>
    <n v="487"/>
    <n v="7.6166666666666663"/>
    <n v="8.1166666666666671"/>
  </r>
  <r>
    <x v="13"/>
    <s v="4/20/2016 12:00:00 AM"/>
    <n v="1"/>
    <n v="454"/>
    <n v="468"/>
    <n v="7.5666666666666664"/>
    <n v="7.8"/>
  </r>
  <r>
    <x v="13"/>
    <s v="4/21/2016 12:00:00 AM"/>
    <n v="1"/>
    <n v="425"/>
    <n v="434"/>
    <n v="7.083333333333333"/>
    <n v="7.2333333333333334"/>
  </r>
  <r>
    <x v="13"/>
    <s v="4/23/2016 12:00:00 AM"/>
    <n v="1"/>
    <n v="465"/>
    <n v="475"/>
    <n v="7.75"/>
    <n v="7.916666666666667"/>
  </r>
  <r>
    <x v="13"/>
    <s v="4/24/2016 12:00:00 AM"/>
    <n v="1"/>
    <n v="480"/>
    <n v="506"/>
    <n v="8"/>
    <n v="8.4333333333333336"/>
  </r>
  <r>
    <x v="13"/>
    <s v="4/25/2016 12:00:00 AM"/>
    <n v="1"/>
    <n v="370"/>
    <n v="380"/>
    <n v="6.166666666666667"/>
    <n v="6.333333333333333"/>
  </r>
  <r>
    <x v="13"/>
    <s v="4/26/2016 12:00:00 AM"/>
    <n v="1"/>
    <n v="421"/>
    <n v="429"/>
    <n v="7.0166666666666666"/>
    <n v="7.15"/>
  </r>
  <r>
    <x v="13"/>
    <s v="4/27/2016 12:00:00 AM"/>
    <n v="1"/>
    <n v="432"/>
    <n v="449"/>
    <n v="7.2"/>
    <n v="7.4833333333333334"/>
  </r>
  <r>
    <x v="13"/>
    <s v="4/28/2016 12:00:00 AM"/>
    <n v="1"/>
    <n v="442"/>
    <n v="461"/>
    <n v="7.3666666666666663"/>
    <n v="7.6833333333333336"/>
  </r>
  <r>
    <x v="13"/>
    <s v="4/29/2016 12:00:00 AM"/>
    <n v="1"/>
    <n v="433"/>
    <n v="447"/>
    <n v="7.2166666666666668"/>
    <n v="7.45"/>
  </r>
  <r>
    <x v="13"/>
    <s v="4/30/2016 12:00:00 AM"/>
    <n v="1"/>
    <n v="479"/>
    <n v="501"/>
    <n v="7.9833333333333334"/>
    <n v="8.35"/>
  </r>
  <r>
    <x v="13"/>
    <d v="2016-03-05T00:00:00"/>
    <n v="1"/>
    <n v="327"/>
    <n v="373"/>
    <n v="5.45"/>
    <n v="6.2166666666666668"/>
  </r>
  <r>
    <x v="13"/>
    <d v="2016-04-05T00:00:00"/>
    <n v="1"/>
    <n v="412"/>
    <n v="434"/>
    <n v="6.8666666666666663"/>
    <n v="7.2333333333333334"/>
  </r>
  <r>
    <x v="13"/>
    <d v="2016-05-05T00:00:00"/>
    <n v="1"/>
    <n v="414"/>
    <n v="428"/>
    <n v="6.9"/>
    <n v="7.1333333333333337"/>
  </r>
  <r>
    <x v="13"/>
    <d v="2016-06-05T00:00:00"/>
    <n v="1"/>
    <n v="404"/>
    <n v="449"/>
    <n v="6.7333333333333334"/>
    <n v="7.4833333333333334"/>
  </r>
  <r>
    <x v="13"/>
    <d v="2016-07-05T00:00:00"/>
    <n v="1"/>
    <n v="520"/>
    <n v="543"/>
    <n v="8.6666666666666661"/>
    <n v="9.0500000000000007"/>
  </r>
  <r>
    <x v="13"/>
    <d v="2016-07-05T00:00:00"/>
    <n v="1"/>
    <n v="520"/>
    <n v="543"/>
    <n v="8.6666666666666661"/>
    <n v="9.0500000000000007"/>
  </r>
  <r>
    <x v="13"/>
    <d v="2016-09-05T00:00:00"/>
    <n v="1"/>
    <n v="435"/>
    <n v="458"/>
    <n v="7.25"/>
    <n v="7.6333333333333337"/>
  </r>
  <r>
    <x v="13"/>
    <d v="2016-10-05T00:00:00"/>
    <n v="1"/>
    <n v="416"/>
    <n v="431"/>
    <n v="6.9333333333333336"/>
    <n v="7.1833333333333336"/>
  </r>
  <r>
    <x v="13"/>
    <d v="2016-11-05T00:00:00"/>
    <n v="1"/>
    <n v="354"/>
    <n v="366"/>
    <n v="5.9"/>
    <n v="6.1"/>
  </r>
  <r>
    <x v="13"/>
    <d v="2016-12-05T00:00:00"/>
    <n v="1"/>
    <n v="404"/>
    <n v="442"/>
    <n v="6.7333333333333334"/>
    <n v="7.3666666666666663"/>
  </r>
  <r>
    <x v="14"/>
    <d v="2016-12-04T00:00:00"/>
    <n v="1"/>
    <n v="441"/>
    <n v="464"/>
    <n v="7.35"/>
    <n v="7.7333333333333334"/>
  </r>
  <r>
    <x v="14"/>
    <s v="4/13/2016 12:00:00 AM"/>
    <n v="2"/>
    <n v="455"/>
    <n v="488"/>
    <n v="7.583333333333333"/>
    <n v="8.1333333333333329"/>
  </r>
  <r>
    <x v="14"/>
    <s v="4/14/2016 12:00:00 AM"/>
    <n v="1"/>
    <n v="357"/>
    <n v="418"/>
    <n v="5.95"/>
    <n v="6.9666666666666668"/>
  </r>
  <r>
    <x v="14"/>
    <s v="4/15/2016 12:00:00 AM"/>
    <n v="1"/>
    <n v="377"/>
    <n v="409"/>
    <n v="6.2833333333333332"/>
    <n v="6.8166666666666664"/>
  </r>
  <r>
    <x v="14"/>
    <s v="4/16/2016 12:00:00 AM"/>
    <n v="2"/>
    <n v="651"/>
    <n v="686"/>
    <n v="10.85"/>
    <n v="11.433333333333334"/>
  </r>
  <r>
    <x v="14"/>
    <s v="4/17/2016 12:00:00 AM"/>
    <n v="1"/>
    <n v="350"/>
    <n v="402"/>
    <n v="5.833333333333333"/>
    <n v="6.7"/>
  </r>
  <r>
    <x v="14"/>
    <s v="4/18/2016 12:00:00 AM"/>
    <n v="2"/>
    <n v="520"/>
    <n v="541"/>
    <n v="8.6666666666666661"/>
    <n v="9.0166666666666675"/>
  </r>
  <r>
    <x v="14"/>
    <s v="4/19/2016 12:00:00 AM"/>
    <n v="1"/>
    <n v="357"/>
    <n v="410"/>
    <n v="5.95"/>
    <n v="6.833333333333333"/>
  </r>
  <r>
    <x v="14"/>
    <s v="4/20/2016 12:00:00 AM"/>
    <n v="1"/>
    <n v="658"/>
    <n v="678"/>
    <n v="10.966666666666667"/>
    <n v="11.3"/>
  </r>
  <r>
    <x v="14"/>
    <s v="4/21/2016 12:00:00 AM"/>
    <n v="1"/>
    <n v="399"/>
    <n v="431"/>
    <n v="6.65"/>
    <n v="7.1833333333333336"/>
  </r>
  <r>
    <x v="14"/>
    <s v="4/22/2016 12:00:00 AM"/>
    <n v="1"/>
    <n v="322"/>
    <n v="353"/>
    <n v="5.3666666666666663"/>
    <n v="5.8833333333333337"/>
  </r>
  <r>
    <x v="14"/>
    <s v="4/23/2016 12:00:00 AM"/>
    <n v="2"/>
    <n v="631"/>
    <n v="725"/>
    <n v="10.516666666666667"/>
    <n v="12.083333333333334"/>
  </r>
  <r>
    <x v="14"/>
    <s v="4/24/2016 12:00:00 AM"/>
    <n v="2"/>
    <n v="553"/>
    <n v="640"/>
    <n v="9.2166666666666668"/>
    <n v="10.666666666666666"/>
  </r>
  <r>
    <x v="14"/>
    <s v="4/25/2016 12:00:00 AM"/>
    <n v="1"/>
    <n v="433"/>
    <n v="468"/>
    <n v="7.2166666666666668"/>
    <n v="7.8"/>
  </r>
  <r>
    <x v="14"/>
    <s v="4/26/2016 12:00:00 AM"/>
    <n v="1"/>
    <n v="412"/>
    <n v="453"/>
    <n v="6.8666666666666663"/>
    <n v="7.55"/>
  </r>
  <r>
    <x v="14"/>
    <s v="4/27/2016 12:00:00 AM"/>
    <n v="1"/>
    <n v="347"/>
    <n v="391"/>
    <n v="5.7833333333333332"/>
    <n v="6.5166666666666666"/>
  </r>
  <r>
    <x v="14"/>
    <s v="4/28/2016 12:00:00 AM"/>
    <n v="1"/>
    <n v="421"/>
    <n v="457"/>
    <n v="7.0166666666666666"/>
    <n v="7.6166666666666663"/>
  </r>
  <r>
    <x v="14"/>
    <s v="4/29/2016 12:00:00 AM"/>
    <n v="1"/>
    <n v="450"/>
    <n v="495"/>
    <n v="7.5"/>
    <n v="8.25"/>
  </r>
  <r>
    <x v="14"/>
    <s v="4/30/2016 12:00:00 AM"/>
    <n v="2"/>
    <n v="775"/>
    <n v="843"/>
    <n v="12.916666666666666"/>
    <n v="14.05"/>
  </r>
  <r>
    <x v="14"/>
    <d v="2016-01-05T00:00:00"/>
    <n v="2"/>
    <n v="622"/>
    <n v="686"/>
    <n v="10.366666666666667"/>
    <n v="11.433333333333334"/>
  </r>
  <r>
    <x v="14"/>
    <d v="2016-02-05T00:00:00"/>
    <n v="1"/>
    <n v="409"/>
    <n v="471"/>
    <n v="6.8166666666666664"/>
    <n v="7.85"/>
  </r>
  <r>
    <x v="14"/>
    <d v="2016-03-05T00:00:00"/>
    <n v="1"/>
    <n v="380"/>
    <n v="429"/>
    <n v="6.333333333333333"/>
    <n v="7.15"/>
  </r>
  <r>
    <x v="14"/>
    <d v="2016-04-05T00:00:00"/>
    <n v="1"/>
    <n v="447"/>
    <n v="470"/>
    <n v="7.45"/>
    <n v="7.833333333333333"/>
  </r>
  <r>
    <x v="14"/>
    <d v="2016-05-05T00:00:00"/>
    <n v="1"/>
    <n v="419"/>
    <n v="464"/>
    <n v="6.9833333333333334"/>
    <n v="7.7333333333333334"/>
  </r>
  <r>
    <x v="14"/>
    <d v="2016-06-05T00:00:00"/>
    <n v="1"/>
    <n v="400"/>
    <n v="434"/>
    <n v="6.666666666666667"/>
    <n v="7.2333333333333334"/>
  </r>
  <r>
    <x v="14"/>
    <d v="2016-07-05T00:00:00"/>
    <n v="1"/>
    <n v="442"/>
    <n v="470"/>
    <n v="7.3666666666666663"/>
    <n v="7.833333333333333"/>
  </r>
  <r>
    <x v="14"/>
    <d v="2016-08-05T00:00:00"/>
    <n v="1"/>
    <n v="568"/>
    <n v="608"/>
    <n v="9.4666666666666668"/>
    <n v="10.133333333333333"/>
  </r>
  <r>
    <x v="14"/>
    <d v="2016-09-05T00:00:00"/>
    <n v="1"/>
    <n v="453"/>
    <n v="494"/>
    <n v="7.55"/>
    <n v="8.2333333333333325"/>
  </r>
  <r>
    <x v="14"/>
    <d v="2016-10-05T00:00:00"/>
    <n v="1"/>
    <n v="418"/>
    <n v="443"/>
    <n v="6.9666666666666668"/>
    <n v="7.3833333333333337"/>
  </r>
  <r>
    <x v="14"/>
    <d v="2016-11-05T00:00:00"/>
    <n v="1"/>
    <n v="463"/>
    <n v="486"/>
    <n v="7.7166666666666668"/>
    <n v="8.1"/>
  </r>
  <r>
    <x v="14"/>
    <d v="2016-12-05T00:00:00"/>
    <n v="1"/>
    <n v="438"/>
    <n v="475"/>
    <n v="7.3"/>
    <n v="7.916666666666667"/>
  </r>
  <r>
    <x v="15"/>
    <d v="2016-12-04T00:00:00"/>
    <n v="1"/>
    <n v="419"/>
    <n v="438"/>
    <n v="6.9833333333333334"/>
    <n v="7.3"/>
  </r>
  <r>
    <x v="15"/>
    <s v="4/13/2016 12:00:00 AM"/>
    <n v="1"/>
    <n v="432"/>
    <n v="458"/>
    <n v="7.2"/>
    <n v="7.6333333333333337"/>
  </r>
  <r>
    <x v="15"/>
    <s v="4/14/2016 12:00:00 AM"/>
    <n v="1"/>
    <n v="477"/>
    <n v="497"/>
    <n v="7.95"/>
    <n v="8.2833333333333332"/>
  </r>
  <r>
    <x v="15"/>
    <s v="4/15/2016 12:00:00 AM"/>
    <n v="1"/>
    <n v="392"/>
    <n v="413"/>
    <n v="6.5333333333333332"/>
    <n v="6.8833333333333337"/>
  </r>
  <r>
    <x v="15"/>
    <s v="4/16/2016 12:00:00 AM"/>
    <n v="1"/>
    <n v="406"/>
    <n v="445"/>
    <n v="6.7666666666666666"/>
    <n v="7.416666666666667"/>
  </r>
  <r>
    <x v="15"/>
    <s v="4/17/2016 12:00:00 AM"/>
    <n v="1"/>
    <n v="549"/>
    <n v="583"/>
    <n v="9.15"/>
    <n v="9.7166666666666668"/>
  </r>
  <r>
    <x v="15"/>
    <s v="4/18/2016 12:00:00 AM"/>
    <n v="1"/>
    <n v="527"/>
    <n v="553"/>
    <n v="8.7833333333333332"/>
    <n v="9.2166666666666668"/>
  </r>
  <r>
    <x v="15"/>
    <s v="4/19/2016 12:00:00 AM"/>
    <n v="1"/>
    <n v="449"/>
    <n v="465"/>
    <n v="7.4833333333333334"/>
    <n v="7.75"/>
  </r>
  <r>
    <x v="15"/>
    <s v="4/20/2016 12:00:00 AM"/>
    <n v="1"/>
    <n v="447"/>
    <n v="480"/>
    <n v="7.45"/>
    <n v="8"/>
  </r>
  <r>
    <x v="15"/>
    <s v="4/21/2016 12:00:00 AM"/>
    <n v="1"/>
    <n v="414"/>
    <n v="437"/>
    <n v="6.9"/>
    <n v="7.2833333333333332"/>
  </r>
  <r>
    <x v="15"/>
    <s v="4/22/2016 12:00:00 AM"/>
    <n v="1"/>
    <n v="338"/>
    <n v="366"/>
    <n v="5.6333333333333337"/>
    <n v="6.1"/>
  </r>
  <r>
    <x v="15"/>
    <s v="4/23/2016 12:00:00 AM"/>
    <n v="1"/>
    <n v="384"/>
    <n v="402"/>
    <n v="6.4"/>
    <n v="6.7"/>
  </r>
  <r>
    <x v="15"/>
    <s v="4/24/2016 12:00:00 AM"/>
    <n v="1"/>
    <n v="543"/>
    <n v="615"/>
    <n v="9.0500000000000007"/>
    <n v="10.25"/>
  </r>
  <r>
    <x v="15"/>
    <s v="4/25/2016 12:00:00 AM"/>
    <n v="1"/>
    <n v="421"/>
    <n v="461"/>
    <n v="7.0166666666666666"/>
    <n v="7.6833333333333336"/>
  </r>
  <r>
    <x v="15"/>
    <s v="4/26/2016 12:00:00 AM"/>
    <n v="1"/>
    <n v="354"/>
    <n v="377"/>
    <n v="5.9"/>
    <n v="6.2833333333333332"/>
  </r>
  <r>
    <x v="15"/>
    <s v="4/27/2016 12:00:00 AM"/>
    <n v="1"/>
    <n v="424"/>
    <n v="452"/>
    <n v="7.0666666666666664"/>
    <n v="7.5333333333333332"/>
  </r>
  <r>
    <x v="15"/>
    <s v="4/28/2016 12:00:00 AM"/>
    <n v="1"/>
    <n v="361"/>
    <n v="372"/>
    <n v="6.0166666666666666"/>
    <n v="6.2"/>
  </r>
  <r>
    <x v="15"/>
    <s v="4/29/2016 12:00:00 AM"/>
    <n v="1"/>
    <n v="459"/>
    <n v="485"/>
    <n v="7.65"/>
    <n v="8.0833333333333339"/>
  </r>
  <r>
    <x v="15"/>
    <s v="4/30/2016 12:00:00 AM"/>
    <n v="1"/>
    <n v="412"/>
    <n v="433"/>
    <n v="6.8666666666666663"/>
    <n v="7.2166666666666668"/>
  </r>
  <r>
    <x v="15"/>
    <d v="2016-01-05T00:00:00"/>
    <n v="1"/>
    <n v="379"/>
    <n v="398"/>
    <n v="6.3166666666666664"/>
    <n v="6.6333333333333337"/>
  </r>
  <r>
    <x v="15"/>
    <d v="2016-02-05T00:00:00"/>
    <n v="2"/>
    <n v="525"/>
    <n v="553"/>
    <n v="8.75"/>
    <n v="9.2166666666666668"/>
  </r>
  <r>
    <x v="15"/>
    <d v="2016-03-05T00:00:00"/>
    <n v="1"/>
    <n v="508"/>
    <n v="543"/>
    <n v="8.4666666666666668"/>
    <n v="9.0500000000000007"/>
  </r>
  <r>
    <x v="15"/>
    <d v="2016-04-05T00:00:00"/>
    <n v="1"/>
    <n v="603"/>
    <n v="634"/>
    <n v="10.050000000000001"/>
    <n v="10.566666666666666"/>
  </r>
  <r>
    <x v="15"/>
    <d v="2016-05-05T00:00:00"/>
    <n v="1"/>
    <n v="74"/>
    <n v="78"/>
    <n v="1.2333333333333334"/>
    <n v="1.3"/>
  </r>
  <r>
    <x v="15"/>
    <d v="2016-10-05T00:00:00"/>
    <n v="1"/>
    <n v="504"/>
    <n v="562"/>
    <n v="8.4"/>
    <n v="9.3666666666666671"/>
  </r>
  <r>
    <x v="15"/>
    <d v="2016-11-05T00:00:00"/>
    <n v="1"/>
    <n v="431"/>
    <n v="476"/>
    <n v="7.1833333333333336"/>
    <n v="7.9333333333333336"/>
  </r>
  <r>
    <x v="16"/>
    <s v="4/16/2016 12:00:00 AM"/>
    <n v="1"/>
    <n v="380"/>
    <n v="398"/>
    <n v="6.333333333333333"/>
    <n v="6.6333333333333337"/>
  </r>
  <r>
    <x v="16"/>
    <s v="4/17/2016 12:00:00 AM"/>
    <n v="2"/>
    <n v="336"/>
    <n v="350"/>
    <n v="5.6"/>
    <n v="5.833333333333333"/>
  </r>
  <r>
    <x v="16"/>
    <s v="4/18/2016 12:00:00 AM"/>
    <n v="2"/>
    <n v="493"/>
    <n v="510"/>
    <n v="8.2166666666666668"/>
    <n v="8.5"/>
  </r>
  <r>
    <x v="16"/>
    <s v="4/19/2016 12:00:00 AM"/>
    <n v="1"/>
    <n v="465"/>
    <n v="492"/>
    <n v="7.75"/>
    <n v="8.1999999999999993"/>
  </r>
  <r>
    <x v="16"/>
    <s v="4/20/2016 12:00:00 AM"/>
    <n v="1"/>
    <n v="474"/>
    <n v="502"/>
    <n v="7.9"/>
    <n v="8.3666666666666671"/>
  </r>
  <r>
    <x v="16"/>
    <s v="4/21/2016 12:00:00 AM"/>
    <n v="1"/>
    <n v="508"/>
    <n v="550"/>
    <n v="8.4666666666666668"/>
    <n v="9.1666666666666661"/>
  </r>
  <r>
    <x v="16"/>
    <s v="4/22/2016 12:00:00 AM"/>
    <n v="1"/>
    <n v="480"/>
    <n v="546"/>
    <n v="8"/>
    <n v="9.1"/>
  </r>
  <r>
    <x v="16"/>
    <s v="4/23/2016 12:00:00 AM"/>
    <n v="1"/>
    <n v="492"/>
    <n v="539"/>
    <n v="8.1999999999999993"/>
    <n v="8.9833333333333325"/>
  </r>
  <r>
    <x v="16"/>
    <s v="4/24/2016 12:00:00 AM"/>
    <n v="1"/>
    <n v="353"/>
    <n v="367"/>
    <n v="5.8833333333333337"/>
    <n v="6.1166666666666663"/>
  </r>
  <r>
    <x v="16"/>
    <s v="4/27/2016 12:00:00 AM"/>
    <n v="1"/>
    <n v="542"/>
    <n v="557"/>
    <n v="9.0333333333333332"/>
    <n v="9.2833333333333332"/>
  </r>
  <r>
    <x v="16"/>
    <s v="4/28/2016 12:00:00 AM"/>
    <n v="1"/>
    <n v="393"/>
    <n v="416"/>
    <n v="6.55"/>
    <n v="6.9333333333333336"/>
  </r>
  <r>
    <x v="16"/>
    <s v="4/29/2016 12:00:00 AM"/>
    <n v="1"/>
    <n v="600"/>
    <n v="636"/>
    <n v="10"/>
    <n v="10.6"/>
  </r>
  <r>
    <x v="16"/>
    <d v="2016-01-05T00:00:00"/>
    <n v="1"/>
    <n v="507"/>
    <n v="575"/>
    <n v="8.4499999999999993"/>
    <n v="9.5833333333333339"/>
  </r>
  <r>
    <x v="16"/>
    <d v="2016-05-05T00:00:00"/>
    <n v="1"/>
    <n v="392"/>
    <n v="415"/>
    <n v="6.5333333333333332"/>
    <n v="6.916666666666667"/>
  </r>
  <r>
    <x v="16"/>
    <d v="2016-06-05T00:00:00"/>
    <n v="2"/>
    <n v="658"/>
    <n v="698"/>
    <n v="10.966666666666667"/>
    <n v="11.633333333333333"/>
  </r>
  <r>
    <x v="16"/>
    <d v="2016-07-05T00:00:00"/>
    <n v="2"/>
    <n v="498"/>
    <n v="507"/>
    <n v="8.3000000000000007"/>
    <n v="8.4499999999999993"/>
  </r>
  <r>
    <x v="16"/>
    <d v="2016-08-05T00:00:00"/>
    <n v="1"/>
    <n v="555"/>
    <n v="603"/>
    <n v="9.25"/>
    <n v="10.050000000000001"/>
  </r>
  <r>
    <x v="16"/>
    <d v="2016-09-05T00:00:00"/>
    <n v="1"/>
    <n v="492"/>
    <n v="522"/>
    <n v="8.1999999999999993"/>
    <n v="8.6999999999999993"/>
  </r>
  <r>
    <x v="17"/>
    <s v="4/13/2016 12:00:00 AM"/>
    <n v="1"/>
    <n v="235"/>
    <n v="260"/>
    <n v="3.9166666666666665"/>
    <n v="4.333333333333333"/>
  </r>
  <r>
    <x v="17"/>
    <s v="4/14/2016 12:00:00 AM"/>
    <n v="1"/>
    <n v="423"/>
    <n v="441"/>
    <n v="7.05"/>
    <n v="7.35"/>
  </r>
  <r>
    <x v="17"/>
    <s v="4/15/2016 12:00:00 AM"/>
    <n v="1"/>
    <n v="391"/>
    <n v="406"/>
    <n v="6.5166666666666666"/>
    <n v="6.7666666666666666"/>
  </r>
  <r>
    <x v="18"/>
    <d v="2016-12-04T00:00:00"/>
    <n v="1"/>
    <n v="366"/>
    <n v="387"/>
    <n v="6.1"/>
    <n v="6.45"/>
  </r>
  <r>
    <x v="18"/>
    <s v="4/13/2016 12:00:00 AM"/>
    <n v="3"/>
    <n v="630"/>
    <n v="679"/>
    <n v="10.5"/>
    <n v="11.316666666666666"/>
  </r>
  <r>
    <x v="18"/>
    <s v="4/14/2016 12:00:00 AM"/>
    <n v="2"/>
    <n v="508"/>
    <n v="535"/>
    <n v="8.4666666666666668"/>
    <n v="8.9166666666666661"/>
  </r>
  <r>
    <x v="18"/>
    <s v="4/15/2016 12:00:00 AM"/>
    <n v="1"/>
    <n v="370"/>
    <n v="386"/>
    <n v="6.166666666666667"/>
    <n v="6.4333333333333336"/>
  </r>
  <r>
    <x v="18"/>
    <s v="4/16/2016 12:00:00 AM"/>
    <n v="1"/>
    <n v="357"/>
    <n v="366"/>
    <n v="5.95"/>
    <n v="6.1"/>
  </r>
  <r>
    <x v="18"/>
    <s v="4/17/2016 12:00:00 AM"/>
    <n v="1"/>
    <n v="427"/>
    <n v="446"/>
    <n v="7.1166666666666663"/>
    <n v="7.4333333333333336"/>
  </r>
  <r>
    <x v="18"/>
    <s v="4/18/2016 12:00:00 AM"/>
    <n v="1"/>
    <n v="442"/>
    <n v="458"/>
    <n v="7.3666666666666663"/>
    <n v="7.6333333333333337"/>
  </r>
  <r>
    <x v="18"/>
    <s v="4/19/2016 12:00:00 AM"/>
    <n v="1"/>
    <n v="476"/>
    <n v="535"/>
    <n v="7.9333333333333336"/>
    <n v="8.9166666666666661"/>
  </r>
  <r>
    <x v="18"/>
    <s v="4/20/2016 12:00:00 AM"/>
    <n v="1"/>
    <n v="418"/>
    <n v="424"/>
    <n v="6.9666666666666668"/>
    <n v="7.0666666666666664"/>
  </r>
  <r>
    <x v="18"/>
    <s v="4/21/2016 12:00:00 AM"/>
    <n v="1"/>
    <n v="451"/>
    <n v="457"/>
    <n v="7.5166666666666666"/>
    <n v="7.6166666666666663"/>
  </r>
  <r>
    <x v="18"/>
    <s v="4/22/2016 12:00:00 AM"/>
    <n v="1"/>
    <n v="425"/>
    <n v="435"/>
    <n v="7.083333333333333"/>
    <n v="7.25"/>
  </r>
  <r>
    <x v="18"/>
    <s v="4/23/2016 12:00:00 AM"/>
    <n v="1"/>
    <n v="528"/>
    <n v="546"/>
    <n v="8.8000000000000007"/>
    <n v="9.1"/>
  </r>
  <r>
    <x v="18"/>
    <s v="4/24/2016 12:00:00 AM"/>
    <n v="1"/>
    <n v="511"/>
    <n v="514"/>
    <n v="8.5166666666666675"/>
    <n v="8.5666666666666664"/>
  </r>
  <r>
    <x v="18"/>
    <s v="4/25/2016 12:00:00 AM"/>
    <n v="1"/>
    <n v="400"/>
    <n v="415"/>
    <n v="6.666666666666667"/>
    <n v="6.916666666666667"/>
  </r>
  <r>
    <x v="18"/>
    <s v="4/26/2016 12:00:00 AM"/>
    <n v="1"/>
    <n v="441"/>
    <n v="446"/>
    <n v="7.35"/>
    <n v="7.4333333333333336"/>
  </r>
  <r>
    <x v="18"/>
    <s v="4/27/2016 12:00:00 AM"/>
    <n v="1"/>
    <n v="455"/>
    <n v="467"/>
    <n v="7.583333333333333"/>
    <n v="7.7833333333333332"/>
  </r>
  <r>
    <x v="18"/>
    <s v="4/28/2016 12:00:00 AM"/>
    <n v="1"/>
    <n v="440"/>
    <n v="453"/>
    <n v="7.333333333333333"/>
    <n v="7.55"/>
  </r>
  <r>
    <x v="18"/>
    <s v="4/29/2016 12:00:00 AM"/>
    <n v="1"/>
    <n v="433"/>
    <n v="447"/>
    <n v="7.2166666666666668"/>
    <n v="7.45"/>
  </r>
  <r>
    <x v="18"/>
    <s v="4/30/2016 12:00:00 AM"/>
    <n v="1"/>
    <n v="422"/>
    <n v="424"/>
    <n v="7.0333333333333332"/>
    <n v="7.0666666666666664"/>
  </r>
  <r>
    <x v="18"/>
    <d v="2016-01-05T00:00:00"/>
    <n v="1"/>
    <n v="411"/>
    <n v="426"/>
    <n v="6.85"/>
    <n v="7.1"/>
  </r>
  <r>
    <x v="18"/>
    <d v="2016-02-05T00:00:00"/>
    <n v="1"/>
    <n v="466"/>
    <n v="482"/>
    <n v="7.7666666666666666"/>
    <n v="8.0333333333333332"/>
  </r>
  <r>
    <x v="18"/>
    <d v="2016-03-05T00:00:00"/>
    <n v="1"/>
    <n v="394"/>
    <n v="418"/>
    <n v="6.5666666666666664"/>
    <n v="6.9666666666666668"/>
  </r>
  <r>
    <x v="18"/>
    <d v="2016-04-05T00:00:00"/>
    <n v="1"/>
    <n v="442"/>
    <n v="455"/>
    <n v="7.3666666666666663"/>
    <n v="7.583333333333333"/>
  </r>
  <r>
    <x v="18"/>
    <d v="2016-05-05T00:00:00"/>
    <n v="1"/>
    <n v="467"/>
    <n v="491"/>
    <n v="7.7833333333333332"/>
    <n v="8.1833333333333336"/>
  </r>
  <r>
    <x v="18"/>
    <d v="2016-06-05T00:00:00"/>
    <n v="1"/>
    <n v="443"/>
    <n v="462"/>
    <n v="7.3833333333333337"/>
    <n v="7.7"/>
  </r>
  <r>
    <x v="18"/>
    <d v="2016-07-05T00:00:00"/>
    <n v="1"/>
    <n v="298"/>
    <n v="334"/>
    <n v="4.9666666666666668"/>
    <n v="5.5666666666666664"/>
  </r>
  <r>
    <x v="18"/>
    <d v="2016-08-05T00:00:00"/>
    <n v="1"/>
    <n v="541"/>
    <n v="569"/>
    <n v="9.0166666666666675"/>
    <n v="9.4833333333333325"/>
  </r>
  <r>
    <x v="18"/>
    <d v="2016-09-05T00:00:00"/>
    <n v="1"/>
    <n v="489"/>
    <n v="497"/>
    <n v="8.15"/>
    <n v="8.2833333333333332"/>
  </r>
  <r>
    <x v="18"/>
    <d v="2016-10-05T00:00:00"/>
    <n v="1"/>
    <n v="469"/>
    <n v="481"/>
    <n v="7.8166666666666664"/>
    <n v="8.0166666666666675"/>
  </r>
  <r>
    <x v="18"/>
    <d v="2016-11-05T00:00:00"/>
    <n v="1"/>
    <n v="452"/>
    <n v="480"/>
    <n v="7.5333333333333332"/>
    <n v="8"/>
  </r>
  <r>
    <x v="18"/>
    <d v="2016-12-05T00:00:00"/>
    <n v="1"/>
    <n v="516"/>
    <n v="535"/>
    <n v="8.6"/>
    <n v="8.9166666666666661"/>
  </r>
  <r>
    <x v="19"/>
    <s v="4/16/2016 12:00:00 AM"/>
    <n v="1"/>
    <n v="79"/>
    <n v="82"/>
    <n v="1.3166666666666667"/>
    <n v="1.3666666666666667"/>
  </r>
  <r>
    <x v="19"/>
    <d v="2016-01-05T00:00:00"/>
    <n v="1"/>
    <n v="58"/>
    <n v="61"/>
    <n v="0.96666666666666667"/>
    <n v="1.0166666666666666"/>
  </r>
  <r>
    <x v="20"/>
    <d v="2016-12-04T00:00:00"/>
    <n v="1"/>
    <n v="514"/>
    <n v="525"/>
    <n v="8.5666666666666664"/>
    <n v="8.75"/>
  </r>
  <r>
    <x v="20"/>
    <s v="4/13/2016 12:00:00 AM"/>
    <n v="1"/>
    <n v="451"/>
    <n v="465"/>
    <n v="7.5166666666666666"/>
    <n v="7.75"/>
  </r>
  <r>
    <x v="20"/>
    <s v="4/14/2016 12:00:00 AM"/>
    <n v="1"/>
    <n v="472"/>
    <n v="476"/>
    <n v="7.8666666666666663"/>
    <n v="7.9333333333333336"/>
  </r>
  <r>
    <x v="20"/>
    <s v="4/15/2016 12:00:00 AM"/>
    <n v="1"/>
    <n v="377"/>
    <n v="386"/>
    <n v="6.2833333333333332"/>
    <n v="6.4333333333333336"/>
  </r>
  <r>
    <x v="20"/>
    <s v="4/19/2016 12:00:00 AM"/>
    <n v="1"/>
    <n v="472"/>
    <n v="483"/>
    <n v="7.8666666666666663"/>
    <n v="8.0500000000000007"/>
  </r>
  <r>
    <x v="20"/>
    <s v="4/20/2016 12:00:00 AM"/>
    <n v="1"/>
    <n v="492"/>
    <n v="502"/>
    <n v="8.1999999999999993"/>
    <n v="8.3666666666666671"/>
  </r>
  <r>
    <x v="20"/>
    <s v="4/21/2016 12:00:00 AM"/>
    <n v="1"/>
    <n v="390"/>
    <n v="411"/>
    <n v="6.5"/>
    <n v="6.85"/>
  </r>
  <r>
    <x v="20"/>
    <s v="4/22/2016 12:00:00 AM"/>
    <n v="1"/>
    <n v="428"/>
    <n v="448"/>
    <n v="7.1333333333333337"/>
    <n v="7.4666666666666668"/>
  </r>
  <r>
    <x v="20"/>
    <s v="4/24/2016 12:00:00 AM"/>
    <n v="1"/>
    <n v="681"/>
    <n v="704"/>
    <n v="11.35"/>
    <n v="11.733333333333333"/>
  </r>
  <r>
    <x v="20"/>
    <s v="4/25/2016 12:00:00 AM"/>
    <n v="1"/>
    <n v="446"/>
    <n v="447"/>
    <n v="7.4333333333333336"/>
    <n v="7.45"/>
  </r>
  <r>
    <x v="20"/>
    <s v="4/26/2016 12:00:00 AM"/>
    <n v="1"/>
    <n v="485"/>
    <n v="500"/>
    <n v="8.0833333333333339"/>
    <n v="8.3333333333333339"/>
  </r>
  <r>
    <x v="20"/>
    <s v="4/27/2016 12:00:00 AM"/>
    <n v="1"/>
    <n v="469"/>
    <n v="479"/>
    <n v="7.8166666666666664"/>
    <n v="7.9833333333333334"/>
  </r>
  <r>
    <x v="20"/>
    <s v="4/28/2016 12:00:00 AM"/>
    <n v="1"/>
    <n v="354"/>
    <n v="367"/>
    <n v="5.9"/>
    <n v="6.1166666666666663"/>
  </r>
  <r>
    <x v="20"/>
    <s v="4/30/2016 12:00:00 AM"/>
    <n v="1"/>
    <n v="485"/>
    <n v="489"/>
    <n v="8.0833333333333339"/>
    <n v="8.15"/>
  </r>
  <r>
    <x v="20"/>
    <d v="2016-01-05T00:00:00"/>
    <n v="1"/>
    <n v="388"/>
    <n v="407"/>
    <n v="6.4666666666666668"/>
    <n v="6.7833333333333332"/>
  </r>
  <r>
    <x v="20"/>
    <d v="2016-02-05T00:00:00"/>
    <n v="1"/>
    <n v="440"/>
    <n v="459"/>
    <n v="7.333333333333333"/>
    <n v="7.65"/>
  </r>
  <r>
    <x v="20"/>
    <d v="2016-03-05T00:00:00"/>
    <n v="1"/>
    <n v="456"/>
    <n v="461"/>
    <n v="7.6"/>
    <n v="7.6833333333333336"/>
  </r>
  <r>
    <x v="20"/>
    <d v="2016-04-05T00:00:00"/>
    <n v="1"/>
    <n v="420"/>
    <n v="436"/>
    <n v="7"/>
    <n v="7.2666666666666666"/>
  </r>
  <r>
    <x v="20"/>
    <d v="2016-06-05T00:00:00"/>
    <n v="1"/>
    <n v="322"/>
    <n v="333"/>
    <n v="5.3666666666666663"/>
    <n v="5.55"/>
  </r>
  <r>
    <x v="20"/>
    <d v="2016-07-05T00:00:00"/>
    <n v="1"/>
    <n v="530"/>
    <n v="548"/>
    <n v="8.8333333333333339"/>
    <n v="9.1333333333333329"/>
  </r>
  <r>
    <x v="20"/>
    <d v="2016-08-05T00:00:00"/>
    <n v="1"/>
    <n v="481"/>
    <n v="510"/>
    <n v="8.0166666666666675"/>
    <n v="8.5"/>
  </r>
  <r>
    <x v="20"/>
    <d v="2016-09-05T00:00:00"/>
    <n v="1"/>
    <n v="427"/>
    <n v="438"/>
    <n v="7.1166666666666663"/>
    <n v="7.3"/>
  </r>
  <r>
    <x v="20"/>
    <d v="2016-11-05T00:00:00"/>
    <n v="1"/>
    <n v="451"/>
    <n v="463"/>
    <n v="7.5166666666666666"/>
    <n v="7.7166666666666668"/>
  </r>
  <r>
    <x v="20"/>
    <d v="2016-12-05T00:00:00"/>
    <n v="1"/>
    <n v="444"/>
    <n v="457"/>
    <n v="7.4"/>
    <n v="7.6166666666666663"/>
  </r>
  <r>
    <x v="21"/>
    <s v="4/20/2016 12:00:00 AM"/>
    <n v="1"/>
    <n v="486"/>
    <n v="493"/>
    <n v="8.1"/>
    <n v="8.2166666666666668"/>
  </r>
  <r>
    <x v="21"/>
    <s v="4/23/2016 12:00:00 AM"/>
    <n v="1"/>
    <n v="331"/>
    <n v="337"/>
    <n v="5.5166666666666666"/>
    <n v="5.6166666666666663"/>
  </r>
  <r>
    <x v="21"/>
    <d v="2016-07-05T00:00:00"/>
    <n v="1"/>
    <n v="74"/>
    <n v="75"/>
    <n v="1.2333333333333334"/>
    <n v="1.25"/>
  </r>
  <r>
    <x v="22"/>
    <d v="2016-12-04T00:00:00"/>
    <n v="1"/>
    <n v="338"/>
    <n v="356"/>
    <n v="5.6333333333333337"/>
    <n v="5.9333333333333336"/>
  </r>
  <r>
    <x v="22"/>
    <s v="4/13/2016 12:00:00 AM"/>
    <n v="2"/>
    <n v="447"/>
    <n v="487"/>
    <n v="7.45"/>
    <n v="8.1166666666666671"/>
  </r>
  <r>
    <x v="22"/>
    <s v="4/14/2016 12:00:00 AM"/>
    <n v="1"/>
    <n v="424"/>
    <n v="455"/>
    <n v="7.0666666666666664"/>
    <n v="7.583333333333333"/>
  </r>
  <r>
    <x v="22"/>
    <s v="4/15/2016 12:00:00 AM"/>
    <n v="1"/>
    <n v="513"/>
    <n v="533"/>
    <n v="8.5500000000000007"/>
    <n v="8.8833333333333329"/>
  </r>
  <r>
    <x v="22"/>
    <s v="4/16/2016 12:00:00 AM"/>
    <n v="2"/>
    <n v="611"/>
    <n v="689"/>
    <n v="10.183333333333334"/>
    <n v="11.483333333333333"/>
  </r>
  <r>
    <x v="22"/>
    <s v="4/17/2016 12:00:00 AM"/>
    <n v="2"/>
    <n v="525"/>
    <n v="591"/>
    <n v="8.75"/>
    <n v="9.85"/>
  </r>
  <r>
    <x v="22"/>
    <s v="4/18/2016 12:00:00 AM"/>
    <n v="1"/>
    <n v="398"/>
    <n v="451"/>
    <n v="6.6333333333333337"/>
    <n v="7.5166666666666666"/>
  </r>
  <r>
    <x v="22"/>
    <s v="4/19/2016 12:00:00 AM"/>
    <n v="1"/>
    <n v="387"/>
    <n v="421"/>
    <n v="6.45"/>
    <n v="7.0166666666666666"/>
  </r>
  <r>
    <x v="22"/>
    <s v="4/20/2016 12:00:00 AM"/>
    <n v="1"/>
    <n v="381"/>
    <n v="409"/>
    <n v="6.35"/>
    <n v="6.8166666666666664"/>
  </r>
  <r>
    <x v="22"/>
    <s v="4/21/2016 12:00:00 AM"/>
    <n v="1"/>
    <n v="396"/>
    <n v="417"/>
    <n v="6.6"/>
    <n v="6.95"/>
  </r>
  <r>
    <x v="22"/>
    <s v="4/22/2016 12:00:00 AM"/>
    <n v="1"/>
    <n v="441"/>
    <n v="469"/>
    <n v="7.35"/>
    <n v="7.8166666666666664"/>
  </r>
  <r>
    <x v="22"/>
    <s v="4/23/2016 12:00:00 AM"/>
    <n v="1"/>
    <n v="565"/>
    <n v="591"/>
    <n v="9.4166666666666661"/>
    <n v="9.85"/>
  </r>
  <r>
    <x v="22"/>
    <s v="4/24/2016 12:00:00 AM"/>
    <n v="1"/>
    <n v="458"/>
    <n v="492"/>
    <n v="7.6333333333333337"/>
    <n v="8.1999999999999993"/>
  </r>
  <r>
    <x v="22"/>
    <s v="4/25/2016 12:00:00 AM"/>
    <n v="1"/>
    <n v="388"/>
    <n v="402"/>
    <n v="6.4666666666666668"/>
    <n v="6.7"/>
  </r>
  <r>
    <x v="22"/>
    <s v="4/25/2016 12:00:00 AM"/>
    <n v="1"/>
    <n v="388"/>
    <n v="402"/>
    <n v="6.4666666666666668"/>
    <n v="6.7"/>
  </r>
  <r>
    <x v="22"/>
    <s v="4/26/2016 12:00:00 AM"/>
    <n v="1"/>
    <n v="550"/>
    <n v="584"/>
    <n v="9.1666666666666661"/>
    <n v="9.7333333333333325"/>
  </r>
  <r>
    <x v="22"/>
    <s v="4/27/2016 12:00:00 AM"/>
    <n v="1"/>
    <n v="531"/>
    <n v="600"/>
    <n v="8.85"/>
    <n v="10"/>
  </r>
  <r>
    <x v="22"/>
    <s v="4/28/2016 12:00:00 AM"/>
    <n v="1"/>
    <n v="506"/>
    <n v="556"/>
    <n v="8.4333333333333336"/>
    <n v="9.2666666666666675"/>
  </r>
  <r>
    <x v="22"/>
    <s v="4/29/2016 12:00:00 AM"/>
    <n v="1"/>
    <n v="527"/>
    <n v="562"/>
    <n v="8.7833333333333332"/>
    <n v="9.3666666666666671"/>
  </r>
  <r>
    <x v="22"/>
    <s v="4/30/2016 12:00:00 AM"/>
    <n v="1"/>
    <n v="468"/>
    <n v="555"/>
    <n v="7.8"/>
    <n v="9.25"/>
  </r>
  <r>
    <x v="22"/>
    <d v="2016-01-05T00:00:00"/>
    <n v="1"/>
    <n v="475"/>
    <n v="539"/>
    <n v="7.916666666666667"/>
    <n v="8.9833333333333325"/>
  </r>
  <r>
    <x v="22"/>
    <d v="2016-02-05T00:00:00"/>
    <n v="1"/>
    <n v="351"/>
    <n v="385"/>
    <n v="5.85"/>
    <n v="6.416666666666667"/>
  </r>
  <r>
    <x v="22"/>
    <d v="2016-03-05T00:00:00"/>
    <n v="1"/>
    <n v="405"/>
    <n v="429"/>
    <n v="6.75"/>
    <n v="7.15"/>
  </r>
  <r>
    <x v="22"/>
    <d v="2016-04-05T00:00:00"/>
    <n v="1"/>
    <n v="441"/>
    <n v="477"/>
    <n v="7.35"/>
    <n v="7.95"/>
  </r>
  <r>
    <x v="22"/>
    <d v="2016-05-05T00:00:00"/>
    <n v="1"/>
    <n v="381"/>
    <n v="417"/>
    <n v="6.35"/>
    <n v="6.95"/>
  </r>
  <r>
    <x v="22"/>
    <d v="2016-06-05T00:00:00"/>
    <n v="1"/>
    <n v="323"/>
    <n v="355"/>
    <n v="5.3833333333333337"/>
    <n v="5.916666666666667"/>
  </r>
  <r>
    <x v="22"/>
    <d v="2016-07-05T00:00:00"/>
    <n v="2"/>
    <n v="459"/>
    <n v="513"/>
    <n v="7.65"/>
    <n v="8.5500000000000007"/>
  </r>
  <r>
    <x v="22"/>
    <d v="2016-08-05T00:00:00"/>
    <n v="1"/>
    <n v="545"/>
    <n v="606"/>
    <n v="9.0833333333333339"/>
    <n v="10.1"/>
  </r>
  <r>
    <x v="22"/>
    <d v="2016-09-05T00:00:00"/>
    <n v="1"/>
    <n v="359"/>
    <n v="399"/>
    <n v="5.9833333333333334"/>
    <n v="6.65"/>
  </r>
  <r>
    <x v="22"/>
    <d v="2016-10-05T00:00:00"/>
    <n v="1"/>
    <n v="342"/>
    <n v="391"/>
    <n v="5.7"/>
    <n v="6.5166666666666666"/>
  </r>
  <r>
    <x v="22"/>
    <d v="2016-11-05T00:00:00"/>
    <n v="1"/>
    <n v="368"/>
    <n v="387"/>
    <n v="6.1333333333333337"/>
    <n v="6.45"/>
  </r>
  <r>
    <x v="22"/>
    <d v="2016-12-05T00:00:00"/>
    <n v="1"/>
    <n v="496"/>
    <n v="546"/>
    <n v="8.2666666666666675"/>
    <n v="9.1"/>
  </r>
  <r>
    <x v="23"/>
    <d v="2016-12-04T00:00:00"/>
    <n v="1"/>
    <n v="458"/>
    <n v="493"/>
    <n v="7.6333333333333337"/>
    <n v="8.2166666666666668"/>
  </r>
  <r>
    <x v="23"/>
    <s v="4/13/2016 12:00:00 AM"/>
    <n v="1"/>
    <n v="531"/>
    <n v="552"/>
    <n v="8.85"/>
    <n v="9.1999999999999993"/>
  </r>
  <r>
    <x v="23"/>
    <s v="4/14/2016 12:00:00 AM"/>
    <n v="1"/>
    <n v="486"/>
    <n v="503"/>
    <n v="8.1"/>
    <n v="8.3833333333333329"/>
  </r>
  <r>
    <x v="23"/>
    <s v="4/15/2016 12:00:00 AM"/>
    <n v="1"/>
    <n v="363"/>
    <n v="377"/>
    <n v="6.05"/>
    <n v="6.2833333333333332"/>
  </r>
  <r>
    <x v="23"/>
    <s v="4/20/2016 12:00:00 AM"/>
    <n v="1"/>
    <n v="528"/>
    <n v="547"/>
    <n v="8.8000000000000007"/>
    <n v="9.1166666666666671"/>
  </r>
  <r>
    <x v="23"/>
    <s v="4/22/2016 12:00:00 AM"/>
    <n v="1"/>
    <n v="391"/>
    <n v="407"/>
    <n v="6.5166666666666666"/>
    <n v="6.7833333333333332"/>
  </r>
  <r>
    <x v="23"/>
    <s v="4/23/2016 12:00:00 AM"/>
    <n v="1"/>
    <n v="339"/>
    <n v="360"/>
    <n v="5.65"/>
    <n v="6"/>
  </r>
  <r>
    <x v="23"/>
    <s v="4/27/2016 12:00:00 AM"/>
    <n v="1"/>
    <n v="423"/>
    <n v="428"/>
    <n v="7.05"/>
    <n v="7.1333333333333337"/>
  </r>
  <r>
    <x v="23"/>
    <s v="4/28/2016 12:00:00 AM"/>
    <n v="1"/>
    <n v="402"/>
    <n v="416"/>
    <n v="6.7"/>
    <n v="6.9333333333333336"/>
  </r>
  <r>
    <x v="23"/>
    <s v="4/29/2016 12:00:00 AM"/>
    <n v="1"/>
    <n v="398"/>
    <n v="406"/>
    <n v="6.6333333333333337"/>
    <n v="6.7666666666666666"/>
  </r>
  <r>
    <x v="23"/>
    <s v="4/30/2016 12:00:00 AM"/>
    <n v="1"/>
    <n v="343"/>
    <n v="360"/>
    <n v="5.7166666666666668"/>
    <n v="6"/>
  </r>
  <r>
    <x v="23"/>
    <d v="2016-01-05T00:00:00"/>
    <n v="1"/>
    <n v="503"/>
    <n v="527"/>
    <n v="8.3833333333333329"/>
    <n v="8.7833333333333332"/>
  </r>
  <r>
    <x v="23"/>
    <d v="2016-02-05T00:00:00"/>
    <n v="1"/>
    <n v="415"/>
    <n v="423"/>
    <n v="6.916666666666667"/>
    <n v="7.05"/>
  </r>
  <r>
    <x v="23"/>
    <d v="2016-03-05T00:00:00"/>
    <n v="1"/>
    <n v="516"/>
    <n v="545"/>
    <n v="8.6"/>
    <n v="9.0833333333333339"/>
  </r>
  <r>
    <x v="23"/>
    <d v="2016-04-05T00:00:00"/>
    <n v="1"/>
    <n v="439"/>
    <n v="463"/>
    <n v="7.3166666666666664"/>
    <n v="7.716666666666666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3B2494A-20DB-4907-864E-D8AEA061C6F1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E28" firstHeaderRow="0" firstDataRow="1" firstDataCol="1"/>
  <pivotFields count="7">
    <pivotField axis="axisRow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dataField="1" showAll="0"/>
    <pivotField dataField="1" showAll="0"/>
    <pivotField showAll="0"/>
    <pivotField showAll="0"/>
    <pivotField dataField="1" showAll="0"/>
    <pivotField dataField="1" showAll="0"/>
  </pivotFields>
  <rowFields count="1">
    <field x="0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Count of SleepDay" fld="1" subtotal="count" baseField="0" baseItem="0"/>
    <dataField name="Average of TIME ASLEEP " fld="5" subtotal="average" baseField="0" baseItem="0"/>
    <dataField name="Average of TIME IN BED" fld="6" subtotal="average" baseField="0" baseItem="0"/>
    <dataField name="Sum of TotalSleepRecords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A7592-888A-446B-A3D4-679D2337CA65}">
  <sheetPr>
    <tabColor rgb="FFFF0000"/>
  </sheetPr>
  <dimension ref="A3:M28"/>
  <sheetViews>
    <sheetView topLeftCell="A2" workbookViewId="0">
      <selection activeCell="H14" sqref="H14"/>
    </sheetView>
  </sheetViews>
  <sheetFormatPr defaultRowHeight="14.4" x14ac:dyDescent="0.3"/>
  <cols>
    <col min="1" max="1" width="12.5546875" bestFit="1" customWidth="1"/>
    <col min="2" max="2" width="16.6640625" bestFit="1" customWidth="1"/>
    <col min="3" max="3" width="22.33203125" bestFit="1" customWidth="1"/>
    <col min="4" max="4" width="21.33203125" bestFit="1" customWidth="1"/>
    <col min="5" max="5" width="23.21875" bestFit="1" customWidth="1"/>
  </cols>
  <sheetData>
    <row r="3" spans="1:13" x14ac:dyDescent="0.3">
      <c r="A3" s="1" t="s">
        <v>0</v>
      </c>
      <c r="B3" t="s">
        <v>2</v>
      </c>
      <c r="C3" t="s">
        <v>4</v>
      </c>
      <c r="D3" t="s">
        <v>5</v>
      </c>
      <c r="E3" t="s">
        <v>3</v>
      </c>
    </row>
    <row r="4" spans="1:13" x14ac:dyDescent="0.3">
      <c r="A4" s="2">
        <v>1503960366</v>
      </c>
      <c r="B4">
        <v>25</v>
      </c>
      <c r="C4">
        <v>6.0046666666666644</v>
      </c>
      <c r="D4">
        <v>6.3866666666666667</v>
      </c>
      <c r="E4">
        <v>27</v>
      </c>
    </row>
    <row r="5" spans="1:13" x14ac:dyDescent="0.3">
      <c r="A5" s="2">
        <v>1644430081</v>
      </c>
      <c r="B5">
        <v>4</v>
      </c>
      <c r="C5">
        <v>4.9000000000000004</v>
      </c>
      <c r="D5">
        <v>5.7666666666666666</v>
      </c>
      <c r="E5">
        <v>4</v>
      </c>
    </row>
    <row r="6" spans="1:13" x14ac:dyDescent="0.3">
      <c r="A6" s="2">
        <v>1844505072</v>
      </c>
      <c r="B6">
        <v>3</v>
      </c>
      <c r="C6">
        <v>10.866666666666667</v>
      </c>
      <c r="D6">
        <v>16.016666666666666</v>
      </c>
      <c r="E6">
        <v>3</v>
      </c>
    </row>
    <row r="7" spans="1:13" x14ac:dyDescent="0.3">
      <c r="A7" s="2">
        <v>1927972279</v>
      </c>
      <c r="B7">
        <v>5</v>
      </c>
      <c r="C7">
        <v>6.95</v>
      </c>
      <c r="D7">
        <v>7.2966666666666669</v>
      </c>
      <c r="E7">
        <v>8</v>
      </c>
    </row>
    <row r="8" spans="1:13" x14ac:dyDescent="0.3">
      <c r="A8" s="2">
        <v>2026352035</v>
      </c>
      <c r="B8">
        <v>28</v>
      </c>
      <c r="C8">
        <v>8.4363095238095251</v>
      </c>
      <c r="D8">
        <v>8.9607142857142872</v>
      </c>
      <c r="E8">
        <v>28</v>
      </c>
      <c r="G8" s="21" t="s">
        <v>15</v>
      </c>
      <c r="H8" s="21"/>
      <c r="I8" s="21"/>
      <c r="J8" s="21"/>
      <c r="K8" s="21"/>
      <c r="L8" s="21"/>
      <c r="M8" s="21"/>
    </row>
    <row r="9" spans="1:13" x14ac:dyDescent="0.3">
      <c r="A9" s="2">
        <v>2320127002</v>
      </c>
      <c r="B9">
        <v>1</v>
      </c>
      <c r="C9">
        <v>1.0166666666666666</v>
      </c>
      <c r="D9">
        <v>1.1499999999999999</v>
      </c>
      <c r="E9">
        <v>1</v>
      </c>
    </row>
    <row r="10" spans="1:13" x14ac:dyDescent="0.3">
      <c r="A10" s="2">
        <v>2347167796</v>
      </c>
      <c r="B10">
        <v>15</v>
      </c>
      <c r="C10">
        <v>7.4466666666666663</v>
      </c>
      <c r="D10">
        <v>8.18888888888889</v>
      </c>
      <c r="E10">
        <v>15</v>
      </c>
    </row>
    <row r="11" spans="1:13" x14ac:dyDescent="0.3">
      <c r="A11" s="2">
        <v>3977333714</v>
      </c>
      <c r="B11">
        <v>28</v>
      </c>
      <c r="C11">
        <v>4.8940476190476181</v>
      </c>
      <c r="D11">
        <v>7.6857142857142859</v>
      </c>
      <c r="E11">
        <v>32</v>
      </c>
    </row>
    <row r="12" spans="1:13" x14ac:dyDescent="0.3">
      <c r="A12" s="2">
        <v>4020332650</v>
      </c>
      <c r="B12">
        <v>8</v>
      </c>
      <c r="C12">
        <v>5.822916666666667</v>
      </c>
      <c r="D12">
        <v>6.3291666666666666</v>
      </c>
      <c r="E12">
        <v>8</v>
      </c>
    </row>
    <row r="13" spans="1:13" x14ac:dyDescent="0.3">
      <c r="A13" s="2">
        <v>4319703577</v>
      </c>
      <c r="B13">
        <v>26</v>
      </c>
      <c r="C13">
        <v>7.9442307692307699</v>
      </c>
      <c r="D13">
        <v>8.3660256410256419</v>
      </c>
      <c r="E13">
        <v>27</v>
      </c>
    </row>
    <row r="14" spans="1:13" x14ac:dyDescent="0.3">
      <c r="A14" s="2">
        <v>4388161847</v>
      </c>
      <c r="B14">
        <v>24</v>
      </c>
      <c r="C14">
        <v>6.71875</v>
      </c>
      <c r="D14">
        <v>7.1034722222222237</v>
      </c>
      <c r="E14">
        <v>31</v>
      </c>
    </row>
    <row r="15" spans="1:13" x14ac:dyDescent="0.3">
      <c r="A15" s="2">
        <v>4445114986</v>
      </c>
      <c r="B15">
        <v>28</v>
      </c>
      <c r="C15">
        <v>6.4196428571428568</v>
      </c>
      <c r="D15">
        <v>6.9470238095238104</v>
      </c>
      <c r="E15">
        <v>39</v>
      </c>
    </row>
    <row r="16" spans="1:13" x14ac:dyDescent="0.3">
      <c r="A16" s="2">
        <v>4558609924</v>
      </c>
      <c r="B16">
        <v>5</v>
      </c>
      <c r="C16">
        <v>2.1266666666666665</v>
      </c>
      <c r="D16">
        <v>2.3333333333333335</v>
      </c>
      <c r="E16">
        <v>5</v>
      </c>
    </row>
    <row r="17" spans="1:5" x14ac:dyDescent="0.3">
      <c r="A17" s="2">
        <v>4702921684</v>
      </c>
      <c r="B17">
        <v>28</v>
      </c>
      <c r="C17">
        <v>7.0190476190476181</v>
      </c>
      <c r="D17">
        <v>7.3660714285714288</v>
      </c>
      <c r="E17">
        <v>30</v>
      </c>
    </row>
    <row r="18" spans="1:5" x14ac:dyDescent="0.3">
      <c r="A18" s="2">
        <v>5553957443</v>
      </c>
      <c r="B18">
        <v>31</v>
      </c>
      <c r="C18">
        <v>7.7247311827956988</v>
      </c>
      <c r="D18">
        <v>8.4311827956989251</v>
      </c>
      <c r="E18">
        <v>38</v>
      </c>
    </row>
    <row r="19" spans="1:5" x14ac:dyDescent="0.3">
      <c r="A19" s="2">
        <v>5577150313</v>
      </c>
      <c r="B19">
        <v>26</v>
      </c>
      <c r="C19">
        <v>7.2000000000000011</v>
      </c>
      <c r="D19">
        <v>7.6769230769230781</v>
      </c>
      <c r="E19">
        <v>27</v>
      </c>
    </row>
    <row r="20" spans="1:5" x14ac:dyDescent="0.3">
      <c r="A20" s="2">
        <v>6117666160</v>
      </c>
      <c r="B20">
        <v>18</v>
      </c>
      <c r="C20">
        <v>7.9796296296296294</v>
      </c>
      <c r="D20">
        <v>8.5027777777777764</v>
      </c>
      <c r="E20">
        <v>22</v>
      </c>
    </row>
    <row r="21" spans="1:5" x14ac:dyDescent="0.3">
      <c r="A21" s="2">
        <v>6775888955</v>
      </c>
      <c r="B21">
        <v>3</v>
      </c>
      <c r="C21">
        <v>5.8277777777777784</v>
      </c>
      <c r="D21">
        <v>6.1499999999999995</v>
      </c>
      <c r="E21">
        <v>3</v>
      </c>
    </row>
    <row r="22" spans="1:5" x14ac:dyDescent="0.3">
      <c r="A22" s="2">
        <v>6962181067</v>
      </c>
      <c r="B22">
        <v>31</v>
      </c>
      <c r="C22">
        <v>7.4666666666666668</v>
      </c>
      <c r="D22">
        <v>7.7688172043010741</v>
      </c>
      <c r="E22">
        <v>34</v>
      </c>
    </row>
    <row r="23" spans="1:5" x14ac:dyDescent="0.3">
      <c r="A23" s="2">
        <v>7007744171</v>
      </c>
      <c r="B23">
        <v>2</v>
      </c>
      <c r="C23">
        <v>1.1416666666666666</v>
      </c>
      <c r="D23">
        <v>1.1916666666666667</v>
      </c>
      <c r="E23">
        <v>2</v>
      </c>
    </row>
    <row r="24" spans="1:5" x14ac:dyDescent="0.3">
      <c r="A24" s="2">
        <v>7086361926</v>
      </c>
      <c r="B24">
        <v>24</v>
      </c>
      <c r="C24">
        <v>7.5520833333333357</v>
      </c>
      <c r="D24">
        <v>7.773611111111113</v>
      </c>
      <c r="E24">
        <v>24</v>
      </c>
    </row>
    <row r="25" spans="1:5" x14ac:dyDescent="0.3">
      <c r="A25" s="2">
        <v>8053475328</v>
      </c>
      <c r="B25">
        <v>3</v>
      </c>
      <c r="C25">
        <v>4.95</v>
      </c>
      <c r="D25">
        <v>5.0277777777777777</v>
      </c>
      <c r="E25">
        <v>3</v>
      </c>
    </row>
    <row r="26" spans="1:5" x14ac:dyDescent="0.3">
      <c r="A26" s="2">
        <v>8378563200</v>
      </c>
      <c r="B26">
        <v>32</v>
      </c>
      <c r="C26">
        <v>7.3890624999999996</v>
      </c>
      <c r="D26">
        <v>8.0552083333333329</v>
      </c>
      <c r="E26">
        <v>36</v>
      </c>
    </row>
    <row r="27" spans="1:5" x14ac:dyDescent="0.3">
      <c r="A27" s="2">
        <v>8792009665</v>
      </c>
      <c r="B27">
        <v>15</v>
      </c>
      <c r="C27">
        <v>7.2611111111111111</v>
      </c>
      <c r="D27">
        <v>7.5633333333333326</v>
      </c>
      <c r="E27">
        <v>15</v>
      </c>
    </row>
    <row r="28" spans="1:5" x14ac:dyDescent="0.3">
      <c r="A28" s="2" t="s">
        <v>1</v>
      </c>
      <c r="B28">
        <v>413</v>
      </c>
      <c r="C28">
        <v>6.9911218724778053</v>
      </c>
      <c r="D28">
        <v>7.6439870863599646</v>
      </c>
      <c r="E28">
        <v>462</v>
      </c>
    </row>
  </sheetData>
  <mergeCells count="1">
    <mergeCell ref="G8:M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33F15-20DC-40E7-9A33-DEF922D9DE45}">
  <sheetPr filterMode="1">
    <tabColor rgb="FFFFFF00"/>
  </sheetPr>
  <dimension ref="D3:J31"/>
  <sheetViews>
    <sheetView workbookViewId="0">
      <selection activeCell="G4" sqref="G4"/>
    </sheetView>
  </sheetViews>
  <sheetFormatPr defaultRowHeight="14.4" x14ac:dyDescent="0.3"/>
  <cols>
    <col min="4" max="4" width="11" bestFit="1" customWidth="1"/>
    <col min="5" max="5" width="21.5546875" bestFit="1" customWidth="1"/>
    <col min="6" max="6" width="20.77734375" bestFit="1" customWidth="1"/>
    <col min="7" max="7" width="24" bestFit="1" customWidth="1"/>
    <col min="8" max="8" width="24.77734375" bestFit="1" customWidth="1"/>
    <col min="9" max="9" width="38.5546875" bestFit="1" customWidth="1"/>
    <col min="10" max="10" width="20.33203125" bestFit="1" customWidth="1"/>
  </cols>
  <sheetData>
    <row r="3" spans="4:10" x14ac:dyDescent="0.3">
      <c r="D3" t="s">
        <v>0</v>
      </c>
      <c r="E3" t="s">
        <v>4</v>
      </c>
      <c r="F3" t="s">
        <v>6</v>
      </c>
      <c r="G3" t="s">
        <v>9</v>
      </c>
      <c r="H3" t="s">
        <v>7</v>
      </c>
      <c r="I3" t="s">
        <v>10</v>
      </c>
      <c r="J3" t="s">
        <v>8</v>
      </c>
    </row>
    <row r="4" spans="4:10" x14ac:dyDescent="0.3">
      <c r="D4">
        <v>1503960366</v>
      </c>
      <c r="E4">
        <v>6.0046666666666644</v>
      </c>
      <c r="F4">
        <v>6.3866666666666667</v>
      </c>
      <c r="G4" s="3" t="str">
        <f>IF(AND(E4&gt;=7,E4&lt;=9),"FALSE","TRUE")</f>
        <v>TRUE</v>
      </c>
      <c r="H4" s="4">
        <f>E4/F4*100</f>
        <v>94.018789144050061</v>
      </c>
      <c r="I4" s="5" t="str">
        <f>IF(H4&lt;=90,"TRUE","FALSE")</f>
        <v>FALSE</v>
      </c>
      <c r="J4" t="b">
        <f>OR(G4="TRUE",I4="TRUE")</f>
        <v>1</v>
      </c>
    </row>
    <row r="5" spans="4:10" x14ac:dyDescent="0.3">
      <c r="D5">
        <v>1644430081</v>
      </c>
      <c r="E5">
        <v>4.9000000000000004</v>
      </c>
      <c r="F5">
        <v>5.7666666666666666</v>
      </c>
      <c r="G5" s="3" t="str">
        <f t="shared" ref="G5:G27" si="0">IF(AND(E5&gt;=7,E5&lt;=9),"FALSE","TRUE")</f>
        <v>TRUE</v>
      </c>
      <c r="H5" s="4">
        <f t="shared" ref="H5:H27" si="1">E5/F5*100</f>
        <v>84.971098265895961</v>
      </c>
      <c r="I5" s="5" t="str">
        <f t="shared" ref="I5:I27" si="2">IF(H5&lt;=90,"TRUE","FALSE")</f>
        <v>TRUE</v>
      </c>
      <c r="J5" t="b">
        <f t="shared" ref="J5:J27" si="3">OR(G5="TRUE",I5="TRUE")</f>
        <v>1</v>
      </c>
    </row>
    <row r="6" spans="4:10" x14ac:dyDescent="0.3">
      <c r="D6">
        <v>1844505072</v>
      </c>
      <c r="E6">
        <v>10.866666666666667</v>
      </c>
      <c r="F6">
        <v>16.016666666666666</v>
      </c>
      <c r="G6" s="3" t="str">
        <f t="shared" si="0"/>
        <v>TRUE</v>
      </c>
      <c r="H6" s="4">
        <f t="shared" si="1"/>
        <v>67.84599375650366</v>
      </c>
      <c r="I6" s="5" t="str">
        <f t="shared" si="2"/>
        <v>TRUE</v>
      </c>
      <c r="J6" t="b">
        <f t="shared" si="3"/>
        <v>1</v>
      </c>
    </row>
    <row r="7" spans="4:10" x14ac:dyDescent="0.3">
      <c r="D7">
        <v>1927972279</v>
      </c>
      <c r="E7">
        <v>6.95</v>
      </c>
      <c r="F7">
        <v>7.2966666666666669</v>
      </c>
      <c r="G7" s="3" t="str">
        <f t="shared" si="0"/>
        <v>TRUE</v>
      </c>
      <c r="H7" s="4">
        <f t="shared" si="1"/>
        <v>95.248972133394233</v>
      </c>
      <c r="I7" s="5" t="str">
        <f t="shared" si="2"/>
        <v>FALSE</v>
      </c>
      <c r="J7" t="b">
        <f t="shared" si="3"/>
        <v>1</v>
      </c>
    </row>
    <row r="8" spans="4:10" hidden="1" x14ac:dyDescent="0.3">
      <c r="D8">
        <v>2026352035</v>
      </c>
      <c r="E8">
        <v>8.4363095238095251</v>
      </c>
      <c r="F8">
        <v>8.9607142857142872</v>
      </c>
      <c r="G8" s="3" t="str">
        <f t="shared" si="0"/>
        <v>FALSE</v>
      </c>
      <c r="H8" s="4">
        <f t="shared" si="1"/>
        <v>94.147734821309953</v>
      </c>
      <c r="I8" s="5" t="str">
        <f t="shared" si="2"/>
        <v>FALSE</v>
      </c>
      <c r="J8" t="b">
        <f t="shared" si="3"/>
        <v>0</v>
      </c>
    </row>
    <row r="9" spans="4:10" x14ac:dyDescent="0.3">
      <c r="D9">
        <v>2320127002</v>
      </c>
      <c r="E9">
        <v>1.0166666666666666</v>
      </c>
      <c r="F9">
        <v>1.1499999999999999</v>
      </c>
      <c r="G9" s="3" t="str">
        <f t="shared" si="0"/>
        <v>TRUE</v>
      </c>
      <c r="H9" s="4">
        <f t="shared" si="1"/>
        <v>88.405797101449281</v>
      </c>
      <c r="I9" s="5" t="str">
        <f t="shared" si="2"/>
        <v>TRUE</v>
      </c>
      <c r="J9" t="b">
        <f t="shared" si="3"/>
        <v>1</v>
      </c>
    </row>
    <row r="10" spans="4:10" hidden="1" x14ac:dyDescent="0.3">
      <c r="D10">
        <v>2347167796</v>
      </c>
      <c r="E10">
        <v>7.4466666666666663</v>
      </c>
      <c r="F10">
        <v>8.18888888888889</v>
      </c>
      <c r="G10" s="3" t="str">
        <f t="shared" si="0"/>
        <v>FALSE</v>
      </c>
      <c r="H10" s="4">
        <f t="shared" si="1"/>
        <v>90.936227951153299</v>
      </c>
      <c r="I10" s="5" t="str">
        <f t="shared" si="2"/>
        <v>FALSE</v>
      </c>
      <c r="J10" t="b">
        <f t="shared" si="3"/>
        <v>0</v>
      </c>
    </row>
    <row r="11" spans="4:10" x14ac:dyDescent="0.3">
      <c r="D11">
        <v>3977333714</v>
      </c>
      <c r="E11">
        <v>4.8940476190476181</v>
      </c>
      <c r="F11">
        <v>7.6857142857142859</v>
      </c>
      <c r="G11" s="3" t="str">
        <f t="shared" si="0"/>
        <v>TRUE</v>
      </c>
      <c r="H11" s="4">
        <f t="shared" si="1"/>
        <v>63.677199504337032</v>
      </c>
      <c r="I11" s="5" t="str">
        <f t="shared" si="2"/>
        <v>TRUE</v>
      </c>
      <c r="J11" t="b">
        <f t="shared" si="3"/>
        <v>1</v>
      </c>
    </row>
    <row r="12" spans="4:10" x14ac:dyDescent="0.3">
      <c r="D12">
        <v>4020332650</v>
      </c>
      <c r="E12">
        <v>5.822916666666667</v>
      </c>
      <c r="F12">
        <v>6.3291666666666666</v>
      </c>
      <c r="G12" s="3" t="str">
        <f t="shared" si="0"/>
        <v>TRUE</v>
      </c>
      <c r="H12" s="4">
        <f t="shared" si="1"/>
        <v>92.001316655694538</v>
      </c>
      <c r="I12" s="5" t="str">
        <f t="shared" si="2"/>
        <v>FALSE</v>
      </c>
      <c r="J12" t="b">
        <f t="shared" si="3"/>
        <v>1</v>
      </c>
    </row>
    <row r="13" spans="4:10" hidden="1" x14ac:dyDescent="0.3">
      <c r="D13">
        <v>4319703577</v>
      </c>
      <c r="E13">
        <v>7.9442307692307699</v>
      </c>
      <c r="F13">
        <v>8.3660256410256419</v>
      </c>
      <c r="G13" s="3" t="str">
        <f t="shared" si="0"/>
        <v>FALSE</v>
      </c>
      <c r="H13" s="4">
        <f t="shared" si="1"/>
        <v>94.958240747835404</v>
      </c>
      <c r="I13" s="5" t="str">
        <f t="shared" si="2"/>
        <v>FALSE</v>
      </c>
      <c r="J13" t="b">
        <f t="shared" si="3"/>
        <v>0</v>
      </c>
    </row>
    <row r="14" spans="4:10" x14ac:dyDescent="0.3">
      <c r="D14">
        <v>4388161847</v>
      </c>
      <c r="E14">
        <v>6.71875</v>
      </c>
      <c r="F14">
        <v>7.1034722222222237</v>
      </c>
      <c r="G14" s="3" t="str">
        <f t="shared" si="0"/>
        <v>TRUE</v>
      </c>
      <c r="H14" s="4">
        <f t="shared" si="1"/>
        <v>94.584025808974459</v>
      </c>
      <c r="I14" s="5" t="str">
        <f t="shared" si="2"/>
        <v>FALSE</v>
      </c>
      <c r="J14" t="b">
        <f t="shared" si="3"/>
        <v>1</v>
      </c>
    </row>
    <row r="15" spans="4:10" x14ac:dyDescent="0.3">
      <c r="D15">
        <v>4445114986</v>
      </c>
      <c r="E15">
        <v>6.4196428571428568</v>
      </c>
      <c r="F15">
        <v>6.9470238095238104</v>
      </c>
      <c r="G15" s="3" t="str">
        <f t="shared" si="0"/>
        <v>TRUE</v>
      </c>
      <c r="H15" s="4">
        <f t="shared" si="1"/>
        <v>92.408533973095686</v>
      </c>
      <c r="I15" s="5" t="str">
        <f t="shared" si="2"/>
        <v>FALSE</v>
      </c>
      <c r="J15" t="b">
        <f t="shared" si="3"/>
        <v>1</v>
      </c>
    </row>
    <row r="16" spans="4:10" x14ac:dyDescent="0.3">
      <c r="D16">
        <v>4558609924</v>
      </c>
      <c r="E16">
        <v>2.1266666666666665</v>
      </c>
      <c r="F16">
        <v>2.3333333333333335</v>
      </c>
      <c r="G16" s="3" t="str">
        <f t="shared" si="0"/>
        <v>TRUE</v>
      </c>
      <c r="H16" s="4">
        <f t="shared" si="1"/>
        <v>91.142857142857125</v>
      </c>
      <c r="I16" s="5" t="str">
        <f t="shared" si="2"/>
        <v>FALSE</v>
      </c>
      <c r="J16" t="b">
        <f t="shared" si="3"/>
        <v>1</v>
      </c>
    </row>
    <row r="17" spans="4:10" hidden="1" x14ac:dyDescent="0.3">
      <c r="D17">
        <v>4702921684</v>
      </c>
      <c r="E17">
        <v>7.0190476190476181</v>
      </c>
      <c r="F17">
        <v>7.3660714285714288</v>
      </c>
      <c r="G17" s="3" t="str">
        <f t="shared" si="0"/>
        <v>FALSE</v>
      </c>
      <c r="H17" s="4">
        <f t="shared" si="1"/>
        <v>95.288888888888863</v>
      </c>
      <c r="I17" s="5" t="str">
        <f t="shared" si="2"/>
        <v>FALSE</v>
      </c>
      <c r="J17" t="b">
        <f t="shared" si="3"/>
        <v>0</v>
      </c>
    </row>
    <row r="18" spans="4:10" hidden="1" x14ac:dyDescent="0.3">
      <c r="D18">
        <v>5553957443</v>
      </c>
      <c r="E18">
        <v>7.7247311827956988</v>
      </c>
      <c r="F18">
        <v>8.4311827956989251</v>
      </c>
      <c r="G18" s="3" t="str">
        <f t="shared" si="0"/>
        <v>FALSE</v>
      </c>
      <c r="H18" s="4">
        <f t="shared" si="1"/>
        <v>91.620966713429411</v>
      </c>
      <c r="I18" s="5" t="str">
        <f t="shared" si="2"/>
        <v>FALSE</v>
      </c>
      <c r="J18" t="b">
        <f t="shared" si="3"/>
        <v>0</v>
      </c>
    </row>
    <row r="19" spans="4:10" hidden="1" x14ac:dyDescent="0.3">
      <c r="D19">
        <v>5577150313</v>
      </c>
      <c r="E19">
        <v>7.2000000000000011</v>
      </c>
      <c r="F19">
        <v>7.6769230769230781</v>
      </c>
      <c r="G19" s="3" t="str">
        <f t="shared" si="0"/>
        <v>FALSE</v>
      </c>
      <c r="H19" s="4">
        <f t="shared" si="1"/>
        <v>93.787575150300611</v>
      </c>
      <c r="I19" s="5" t="str">
        <f t="shared" si="2"/>
        <v>FALSE</v>
      </c>
      <c r="J19" t="b">
        <f t="shared" si="3"/>
        <v>0</v>
      </c>
    </row>
    <row r="20" spans="4:10" hidden="1" x14ac:dyDescent="0.3">
      <c r="D20">
        <v>6117666160</v>
      </c>
      <c r="E20">
        <v>7.9796296296296294</v>
      </c>
      <c r="F20">
        <v>8.5027777777777764</v>
      </c>
      <c r="G20" s="3" t="str">
        <f t="shared" si="0"/>
        <v>FALSE</v>
      </c>
      <c r="H20" s="4">
        <f t="shared" si="1"/>
        <v>93.847326581727117</v>
      </c>
      <c r="I20" s="5" t="str">
        <f t="shared" si="2"/>
        <v>FALSE</v>
      </c>
      <c r="J20" t="b">
        <f t="shared" si="3"/>
        <v>0</v>
      </c>
    </row>
    <row r="21" spans="4:10" x14ac:dyDescent="0.3">
      <c r="D21">
        <v>6775888955</v>
      </c>
      <c r="E21">
        <v>5.8277777777777784</v>
      </c>
      <c r="F21">
        <v>6.1499999999999995</v>
      </c>
      <c r="G21" s="3" t="str">
        <f t="shared" si="0"/>
        <v>TRUE</v>
      </c>
      <c r="H21" s="4">
        <f t="shared" si="1"/>
        <v>94.76061427280942</v>
      </c>
      <c r="I21" s="5" t="str">
        <f t="shared" si="2"/>
        <v>FALSE</v>
      </c>
      <c r="J21" t="b">
        <f t="shared" si="3"/>
        <v>1</v>
      </c>
    </row>
    <row r="22" spans="4:10" hidden="1" x14ac:dyDescent="0.3">
      <c r="D22">
        <v>6962181067</v>
      </c>
      <c r="E22">
        <v>7.4666666666666668</v>
      </c>
      <c r="F22">
        <v>7.7688172043010741</v>
      </c>
      <c r="G22" s="3" t="str">
        <f t="shared" si="0"/>
        <v>FALSE</v>
      </c>
      <c r="H22" s="4">
        <f t="shared" si="1"/>
        <v>96.110726643598639</v>
      </c>
      <c r="I22" s="5" t="str">
        <f t="shared" si="2"/>
        <v>FALSE</v>
      </c>
      <c r="J22" t="b">
        <f t="shared" si="3"/>
        <v>0</v>
      </c>
    </row>
    <row r="23" spans="4:10" x14ac:dyDescent="0.3">
      <c r="D23">
        <v>7007744171</v>
      </c>
      <c r="E23">
        <v>1.1416666666666666</v>
      </c>
      <c r="F23">
        <v>1.1916666666666667</v>
      </c>
      <c r="G23" s="3" t="str">
        <f t="shared" si="0"/>
        <v>TRUE</v>
      </c>
      <c r="H23" s="4">
        <f t="shared" si="1"/>
        <v>95.8041958041958</v>
      </c>
      <c r="I23" s="5" t="str">
        <f t="shared" si="2"/>
        <v>FALSE</v>
      </c>
      <c r="J23" t="b">
        <f t="shared" si="3"/>
        <v>1</v>
      </c>
    </row>
    <row r="24" spans="4:10" hidden="1" x14ac:dyDescent="0.3">
      <c r="D24">
        <v>7086361926</v>
      </c>
      <c r="E24">
        <v>7.5520833333333357</v>
      </c>
      <c r="F24">
        <v>7.773611111111113</v>
      </c>
      <c r="G24" s="3" t="str">
        <f t="shared" si="0"/>
        <v>FALSE</v>
      </c>
      <c r="H24" s="4">
        <f t="shared" si="1"/>
        <v>97.150259067357524</v>
      </c>
      <c r="I24" s="5" t="str">
        <f t="shared" si="2"/>
        <v>FALSE</v>
      </c>
      <c r="J24" t="b">
        <f t="shared" si="3"/>
        <v>0</v>
      </c>
    </row>
    <row r="25" spans="4:10" x14ac:dyDescent="0.3">
      <c r="D25">
        <v>8053475328</v>
      </c>
      <c r="E25">
        <v>4.95</v>
      </c>
      <c r="F25">
        <v>5.0277777777777777</v>
      </c>
      <c r="G25" s="3" t="str">
        <f t="shared" si="0"/>
        <v>TRUE</v>
      </c>
      <c r="H25" s="4">
        <f t="shared" si="1"/>
        <v>98.453038674033152</v>
      </c>
      <c r="I25" s="5" t="str">
        <f t="shared" si="2"/>
        <v>FALSE</v>
      </c>
      <c r="J25" t="b">
        <f t="shared" si="3"/>
        <v>1</v>
      </c>
    </row>
    <row r="26" spans="4:10" hidden="1" x14ac:dyDescent="0.3">
      <c r="D26">
        <v>8378563200</v>
      </c>
      <c r="E26">
        <v>7.3890624999999996</v>
      </c>
      <c r="F26">
        <v>8.0552083333333329</v>
      </c>
      <c r="G26" s="3" t="str">
        <f t="shared" si="0"/>
        <v>FALSE</v>
      </c>
      <c r="H26" s="4">
        <f t="shared" si="1"/>
        <v>91.73024699340489</v>
      </c>
      <c r="I26" s="5" t="str">
        <f t="shared" si="2"/>
        <v>FALSE</v>
      </c>
      <c r="J26" t="b">
        <f t="shared" si="3"/>
        <v>0</v>
      </c>
    </row>
    <row r="27" spans="4:10" hidden="1" x14ac:dyDescent="0.3">
      <c r="D27">
        <v>8792009665</v>
      </c>
      <c r="E27">
        <v>7.2611111111111111</v>
      </c>
      <c r="F27">
        <v>7.5633333333333326</v>
      </c>
      <c r="G27" s="3" t="str">
        <f t="shared" si="0"/>
        <v>FALSE</v>
      </c>
      <c r="H27" s="4">
        <f t="shared" si="1"/>
        <v>96.004113412663443</v>
      </c>
      <c r="I27" s="5" t="str">
        <f t="shared" si="2"/>
        <v>FALSE</v>
      </c>
      <c r="J27" t="b">
        <f t="shared" si="3"/>
        <v>0</v>
      </c>
    </row>
    <row r="31" spans="4:10" x14ac:dyDescent="0.3">
      <c r="E31" s="22" t="s">
        <v>16</v>
      </c>
      <c r="F31" s="22"/>
      <c r="G31" s="22"/>
      <c r="H31" s="22"/>
      <c r="I31" s="22"/>
      <c r="J31" s="22"/>
    </row>
  </sheetData>
  <autoFilter ref="D3:J27" xr:uid="{08433F15-20DC-40E7-9A33-DEF922D9DE45}">
    <filterColumn colId="6">
      <filters>
        <filter val="TRUE"/>
      </filters>
    </filterColumn>
  </autoFilter>
  <mergeCells count="1">
    <mergeCell ref="E31:J3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9359B-0248-4663-B9F2-8F47C345934C}">
  <sheetPr>
    <tabColor rgb="FF92D050"/>
  </sheetPr>
  <dimension ref="A1:G22"/>
  <sheetViews>
    <sheetView tabSelected="1" workbookViewId="0">
      <selection activeCell="B16" sqref="B16"/>
    </sheetView>
  </sheetViews>
  <sheetFormatPr defaultRowHeight="14.4" x14ac:dyDescent="0.3"/>
  <cols>
    <col min="1" max="1" width="12.88671875" bestFit="1" customWidth="1"/>
    <col min="2" max="2" width="30.6640625" bestFit="1" customWidth="1"/>
    <col min="3" max="3" width="28.6640625" bestFit="1" customWidth="1"/>
    <col min="4" max="4" width="22.44140625" bestFit="1" customWidth="1"/>
    <col min="5" max="5" width="20.77734375" bestFit="1" customWidth="1"/>
    <col min="6" max="6" width="22.109375" bestFit="1" customWidth="1"/>
    <col min="7" max="7" width="20.33203125" bestFit="1" customWidth="1"/>
  </cols>
  <sheetData>
    <row r="1" spans="1:5" ht="15.6" thickTop="1" thickBot="1" x14ac:dyDescent="0.35">
      <c r="A1" s="8" t="s">
        <v>14</v>
      </c>
      <c r="B1" s="9" t="s">
        <v>9</v>
      </c>
      <c r="C1" s="9" t="s">
        <v>10</v>
      </c>
      <c r="D1" s="9" t="s">
        <v>13</v>
      </c>
      <c r="E1" s="10" t="s">
        <v>8</v>
      </c>
    </row>
    <row r="2" spans="1:5" ht="15" thickBot="1" x14ac:dyDescent="0.35">
      <c r="A2" s="6">
        <v>1503960366</v>
      </c>
      <c r="B2" s="17" t="s">
        <v>11</v>
      </c>
      <c r="C2" s="17" t="s">
        <v>12</v>
      </c>
      <c r="D2" s="14" t="str">
        <f>IF(AND(B2=TRUE,C2=TRUE),"BOTH",IF(B2=TRUE,"SLEEP QUALITY","IMPROPER SLEEP"))</f>
        <v>IMPROPER SLEEP</v>
      </c>
      <c r="E2" s="15" t="b">
        <v>1</v>
      </c>
    </row>
    <row r="3" spans="1:5" ht="15" thickBot="1" x14ac:dyDescent="0.35">
      <c r="A3" s="6">
        <v>1644430081</v>
      </c>
      <c r="B3" s="17" t="s">
        <v>11</v>
      </c>
      <c r="C3" s="17" t="s">
        <v>11</v>
      </c>
      <c r="D3" s="13" t="str">
        <f>IF(AND(B3="TRUE",C3="TRUE"),"BOTH",IF(B3="TRUE","BAD SLEEP QUALITY","IMPROPER SLEEP"))</f>
        <v>BOTH</v>
      </c>
      <c r="E3" s="15" t="b">
        <v>1</v>
      </c>
    </row>
    <row r="4" spans="1:5" ht="15" thickBot="1" x14ac:dyDescent="0.35">
      <c r="A4" s="6">
        <v>1844505072</v>
      </c>
      <c r="B4" s="17" t="s">
        <v>11</v>
      </c>
      <c r="C4" s="17" t="s">
        <v>11</v>
      </c>
      <c r="D4" s="13" t="str">
        <f t="shared" ref="D4:D14" si="0">IF(AND(B4="TRUE",C4="TRUE"),"BOTH",IF(B4="TRUE","BAD SLEEP QUALITY","IMPROPER SLEEP"))</f>
        <v>BOTH</v>
      </c>
      <c r="E4" s="15" t="b">
        <v>1</v>
      </c>
    </row>
    <row r="5" spans="1:5" ht="15" thickBot="1" x14ac:dyDescent="0.35">
      <c r="A5" s="6">
        <v>1927972279</v>
      </c>
      <c r="B5" s="17" t="s">
        <v>11</v>
      </c>
      <c r="C5" s="17" t="s">
        <v>12</v>
      </c>
      <c r="D5" s="11" t="str">
        <f t="shared" si="0"/>
        <v>BAD SLEEP QUALITY</v>
      </c>
      <c r="E5" s="15" t="b">
        <v>1</v>
      </c>
    </row>
    <row r="6" spans="1:5" ht="15" thickBot="1" x14ac:dyDescent="0.35">
      <c r="A6" s="6">
        <v>2320127002</v>
      </c>
      <c r="B6" s="17" t="s">
        <v>11</v>
      </c>
      <c r="C6" s="17" t="s">
        <v>11</v>
      </c>
      <c r="D6" s="13" t="str">
        <f t="shared" si="0"/>
        <v>BOTH</v>
      </c>
      <c r="E6" s="15" t="b">
        <v>1</v>
      </c>
    </row>
    <row r="7" spans="1:5" ht="15" thickBot="1" x14ac:dyDescent="0.35">
      <c r="A7" s="6">
        <v>3977333714</v>
      </c>
      <c r="B7" s="17" t="s">
        <v>11</v>
      </c>
      <c r="C7" s="17" t="s">
        <v>11</v>
      </c>
      <c r="D7" s="13" t="str">
        <f t="shared" si="0"/>
        <v>BOTH</v>
      </c>
      <c r="E7" s="15" t="b">
        <v>1</v>
      </c>
    </row>
    <row r="8" spans="1:5" ht="15" thickBot="1" x14ac:dyDescent="0.35">
      <c r="A8" s="6">
        <v>4020332650</v>
      </c>
      <c r="B8" s="17" t="s">
        <v>11</v>
      </c>
      <c r="C8" s="17" t="s">
        <v>12</v>
      </c>
      <c r="D8" s="11" t="str">
        <f t="shared" si="0"/>
        <v>BAD SLEEP QUALITY</v>
      </c>
      <c r="E8" s="15" t="b">
        <v>1</v>
      </c>
    </row>
    <row r="9" spans="1:5" ht="15" thickBot="1" x14ac:dyDescent="0.35">
      <c r="A9" s="6">
        <v>4388161847</v>
      </c>
      <c r="B9" s="17" t="s">
        <v>11</v>
      </c>
      <c r="C9" s="17" t="s">
        <v>12</v>
      </c>
      <c r="D9" s="11" t="str">
        <f t="shared" si="0"/>
        <v>BAD SLEEP QUALITY</v>
      </c>
      <c r="E9" s="15" t="b">
        <v>1</v>
      </c>
    </row>
    <row r="10" spans="1:5" ht="15" thickBot="1" x14ac:dyDescent="0.35">
      <c r="A10" s="6">
        <v>4445114986</v>
      </c>
      <c r="B10" s="17" t="s">
        <v>11</v>
      </c>
      <c r="C10" s="17" t="s">
        <v>12</v>
      </c>
      <c r="D10" s="11" t="str">
        <f t="shared" si="0"/>
        <v>BAD SLEEP QUALITY</v>
      </c>
      <c r="E10" s="15" t="b">
        <v>1</v>
      </c>
    </row>
    <row r="11" spans="1:5" ht="15" thickBot="1" x14ac:dyDescent="0.35">
      <c r="A11" s="6">
        <v>4558609924</v>
      </c>
      <c r="B11" s="17" t="s">
        <v>11</v>
      </c>
      <c r="C11" s="17" t="s">
        <v>12</v>
      </c>
      <c r="D11" s="11" t="str">
        <f t="shared" si="0"/>
        <v>BAD SLEEP QUALITY</v>
      </c>
      <c r="E11" s="15" t="b">
        <v>1</v>
      </c>
    </row>
    <row r="12" spans="1:5" ht="15" thickBot="1" x14ac:dyDescent="0.35">
      <c r="A12" s="6">
        <v>6775888955</v>
      </c>
      <c r="B12" s="17" t="s">
        <v>11</v>
      </c>
      <c r="C12" s="17" t="s">
        <v>12</v>
      </c>
      <c r="D12" s="11" t="str">
        <f t="shared" si="0"/>
        <v>BAD SLEEP QUALITY</v>
      </c>
      <c r="E12" s="15" t="b">
        <v>1</v>
      </c>
    </row>
    <row r="13" spans="1:5" ht="15" thickBot="1" x14ac:dyDescent="0.35">
      <c r="A13" s="6">
        <v>7007744171</v>
      </c>
      <c r="B13" s="17" t="s">
        <v>11</v>
      </c>
      <c r="C13" s="17" t="s">
        <v>12</v>
      </c>
      <c r="D13" s="11" t="str">
        <f t="shared" si="0"/>
        <v>BAD SLEEP QUALITY</v>
      </c>
      <c r="E13" s="15" t="b">
        <v>1</v>
      </c>
    </row>
    <row r="14" spans="1:5" ht="15" thickBot="1" x14ac:dyDescent="0.35">
      <c r="A14" s="7">
        <v>8053475328</v>
      </c>
      <c r="B14" s="18" t="s">
        <v>11</v>
      </c>
      <c r="C14" s="18" t="s">
        <v>12</v>
      </c>
      <c r="D14" s="12" t="str">
        <f t="shared" si="0"/>
        <v>BAD SLEEP QUALITY</v>
      </c>
      <c r="E14" s="16" t="b">
        <v>1</v>
      </c>
    </row>
    <row r="15" spans="1:5" ht="15" thickTop="1" x14ac:dyDescent="0.3"/>
    <row r="18" spans="2:7" ht="15" thickBot="1" x14ac:dyDescent="0.35"/>
    <row r="19" spans="2:7" ht="18.600000000000001" thickBot="1" x14ac:dyDescent="0.4">
      <c r="B19" s="20" t="s">
        <v>19</v>
      </c>
    </row>
    <row r="20" spans="2:7" ht="15" thickBot="1" x14ac:dyDescent="0.35"/>
    <row r="21" spans="2:7" ht="15" thickBot="1" x14ac:dyDescent="0.35">
      <c r="B21" s="19" t="s">
        <v>17</v>
      </c>
      <c r="C21" s="23" t="s">
        <v>21</v>
      </c>
      <c r="D21" s="24"/>
      <c r="E21" s="24"/>
      <c r="F21" s="25"/>
      <c r="G21" s="2"/>
    </row>
    <row r="22" spans="2:7" ht="15" thickBot="1" x14ac:dyDescent="0.35">
      <c r="B22" s="19" t="s">
        <v>18</v>
      </c>
      <c r="C22" s="26" t="s">
        <v>20</v>
      </c>
      <c r="D22" s="27"/>
      <c r="E22" s="27"/>
      <c r="F22" s="28"/>
    </row>
  </sheetData>
  <mergeCells count="2">
    <mergeCell ref="C21:F21"/>
    <mergeCell ref="C22:F2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USEFUL DATA</vt:lpstr>
      <vt:lpstr>OPERATIONS ON DATA</vt:lpstr>
      <vt:lpstr>POTENTIAL 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SHHROYE</dc:creator>
  <cp:lastModifiedBy>NEHA SHHROYE</cp:lastModifiedBy>
  <dcterms:created xsi:type="dcterms:W3CDTF">2023-09-09T13:23:54Z</dcterms:created>
  <dcterms:modified xsi:type="dcterms:W3CDTF">2023-09-09T16:11:28Z</dcterms:modified>
</cp:coreProperties>
</file>