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ads505_business_proj\ref_docs\"/>
    </mc:Choice>
  </mc:AlternateContent>
  <xr:revisionPtr revIDLastSave="0" documentId="8_{B227B16B-7657-4028-9BF3-BD9BA7F533B8}" xr6:coauthVersionLast="47" xr6:coauthVersionMax="47" xr10:uidLastSave="{00000000-0000-0000-0000-000000000000}"/>
  <bookViews>
    <workbookView xWindow="28680" yWindow="-120" windowWidth="29040" windowHeight="15840" xr2:uid="{2A6E4561-7611-4930-BD57-806259EE24E3}"/>
  </bookViews>
  <sheets>
    <sheet name="Sheet1" sheetId="1" r:id="rId1"/>
    <sheet name="Sheet2" sheetId="2" r:id="rId2"/>
  </sheets>
  <definedNames>
    <definedName name="_xlnm._FilterDatabase" localSheetId="0" hidden="1">Sheet1!$A$2:$S$2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L3" i="1" s="1"/>
  <c r="P7" i="1"/>
  <c r="K8" i="1"/>
  <c r="L8" i="1"/>
  <c r="M8" i="1"/>
  <c r="N8" i="1"/>
  <c r="O8" i="1"/>
  <c r="P8" i="1"/>
  <c r="Q8" i="1"/>
  <c r="R8" i="1"/>
  <c r="K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12" i="1"/>
  <c r="L12" i="1"/>
  <c r="M12" i="1"/>
  <c r="N12" i="1"/>
  <c r="O12" i="1"/>
  <c r="P12" i="1"/>
  <c r="Q12" i="1"/>
  <c r="R12" i="1"/>
  <c r="K7" i="1"/>
  <c r="L7" i="1"/>
  <c r="M7" i="1"/>
  <c r="N7" i="1"/>
  <c r="O7" i="1"/>
  <c r="Q7" i="1"/>
  <c r="R7" i="1"/>
  <c r="K10" i="1"/>
  <c r="L10" i="1"/>
  <c r="M10" i="1"/>
  <c r="N10" i="1"/>
  <c r="O10" i="1"/>
  <c r="P10" i="1"/>
  <c r="Q10" i="1"/>
  <c r="R10" i="1"/>
  <c r="K6" i="1"/>
  <c r="L6" i="1"/>
  <c r="M6" i="1"/>
  <c r="N6" i="1"/>
  <c r="O6" i="1"/>
  <c r="P6" i="1"/>
  <c r="Q6" i="1"/>
  <c r="R6" i="1"/>
  <c r="K9" i="1"/>
  <c r="L9" i="1"/>
  <c r="M9" i="1"/>
  <c r="N9" i="1"/>
  <c r="O9" i="1"/>
  <c r="P9" i="1"/>
  <c r="Q9" i="1"/>
  <c r="R9" i="1"/>
  <c r="Q11" i="1"/>
  <c r="R11" i="1"/>
  <c r="M11" i="1"/>
  <c r="P11" i="1"/>
  <c r="O11" i="1"/>
  <c r="N11" i="1"/>
  <c r="L11" i="1"/>
  <c r="K11" i="1"/>
  <c r="S11" i="1" l="1"/>
  <c r="S8" i="1"/>
  <c r="S3" i="1"/>
  <c r="S5" i="1"/>
  <c r="S9" i="1"/>
  <c r="S12" i="1"/>
  <c r="S4" i="1"/>
  <c r="S7" i="1"/>
  <c r="S10" i="1"/>
  <c r="S6" i="1"/>
</calcChain>
</file>

<file path=xl/sharedStrings.xml><?xml version="1.0" encoding="utf-8"?>
<sst xmlns="http://schemas.openxmlformats.org/spreadsheetml/2006/main" count="91" uniqueCount="35">
  <si>
    <t>Air Quality</t>
  </si>
  <si>
    <t>Data set</t>
  </si>
  <si>
    <t>Noise</t>
  </si>
  <si>
    <t># of Instances</t>
  </si>
  <si>
    <t>Interesting</t>
  </si>
  <si>
    <t>Scoring</t>
  </si>
  <si>
    <t>Low</t>
  </si>
  <si>
    <t>Med</t>
  </si>
  <si>
    <t>High</t>
  </si>
  <si>
    <t>Noise (L/M/H)</t>
  </si>
  <si>
    <t>Total Score</t>
  </si>
  <si>
    <t>Airline Delay</t>
  </si>
  <si>
    <t>Super</t>
  </si>
  <si>
    <t>Bankruptcy</t>
  </si>
  <si>
    <t>Company Sales</t>
  </si>
  <si>
    <t>Customer Churn</t>
  </si>
  <si>
    <t>E-shop</t>
  </si>
  <si>
    <t>Google Play</t>
  </si>
  <si>
    <t>Loan Defaulter</t>
  </si>
  <si>
    <t>Online Shop Intent</t>
  </si>
  <si>
    <t>Seoul Bikes</t>
  </si>
  <si>
    <t>TS/Seq Complexity (L/M/H)</t>
  </si>
  <si>
    <t>Interesting Scale (L/M/H)</t>
  </si>
  <si>
    <t>Business Related (L/M/H)</t>
  </si>
  <si>
    <t>Instances</t>
  </si>
  <si>
    <t>Business</t>
  </si>
  <si>
    <t>Sequential</t>
  </si>
  <si>
    <t>Initial Clarity on Goal (L/M/H)</t>
  </si>
  <si>
    <t>Clarity</t>
  </si>
  <si>
    <t>Features</t>
  </si>
  <si>
    <t># of Raw Features</t>
  </si>
  <si>
    <t>Requires File Combininig (Y/N)</t>
  </si>
  <si>
    <t>File Combining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</si>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</sst>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E654-A9EB-4C10-B0FF-7F276CEC6FD4}">
  <dimension ref="A1:S12"/>
  <sheetViews>
    <sheetView tabSelected="1" workbookViewId="0">
      <selection activeCell="F6" sqref="F6"/>
    </sheetView>
  </sheetViews>
  <sheetFormatPr defaultRowHeight="15" x14ac:dyDescent="0.25"/>
  <cols>
    <col min="1" max="1" width="18" bestFit="1" customWidth="1"/>
    <col min="2" max="9" width="11.140625" customWidth="1"/>
  </cols>
  <sheetData>
    <row r="1" spans="1:19" x14ac:dyDescent="0.25">
      <c r="K1" t="s">
        <v>5</v>
      </c>
    </row>
    <row r="2" spans="1:19" ht="60" x14ac:dyDescent="0.25">
      <c r="A2" s="1" t="s">
        <v>1</v>
      </c>
      <c r="B2" s="2" t="s">
        <v>9</v>
      </c>
      <c r="C2" s="2" t="s">
        <v>3</v>
      </c>
      <c r="D2" s="2" t="s">
        <v>30</v>
      </c>
      <c r="E2" s="2" t="s">
        <v>22</v>
      </c>
      <c r="F2" s="2" t="s">
        <v>23</v>
      </c>
      <c r="G2" s="2" t="s">
        <v>21</v>
      </c>
      <c r="H2" s="2" t="s">
        <v>31</v>
      </c>
      <c r="I2" s="2" t="s">
        <v>27</v>
      </c>
      <c r="J2" s="3"/>
      <c r="K2" s="2" t="s">
        <v>2</v>
      </c>
      <c r="L2" s="2" t="s">
        <v>24</v>
      </c>
      <c r="M2" s="2" t="s">
        <v>29</v>
      </c>
      <c r="N2" s="2" t="s">
        <v>4</v>
      </c>
      <c r="O2" s="2" t="s">
        <v>25</v>
      </c>
      <c r="P2" s="2" t="s">
        <v>26</v>
      </c>
      <c r="Q2" s="2" t="s">
        <v>32</v>
      </c>
      <c r="R2" s="2" t="s">
        <v>28</v>
      </c>
      <c r="S2" s="3" t="s">
        <v>10</v>
      </c>
    </row>
    <row r="3" spans="1:19" x14ac:dyDescent="0.25">
      <c r="A3" t="s">
        <v>13</v>
      </c>
      <c r="B3" s="4" t="s">
        <v>8</v>
      </c>
      <c r="C3" s="7">
        <f>7027+10173+10503+9792+5910</f>
        <v>43405</v>
      </c>
      <c r="D3" s="7">
        <v>65</v>
      </c>
      <c r="E3" s="6" t="s">
        <v>8</v>
      </c>
      <c r="F3" s="4" t="s">
        <v>8</v>
      </c>
      <c r="G3" s="4" t="s">
        <v>6</v>
      </c>
      <c r="H3" s="4" t="s">
        <v>34</v>
      </c>
      <c r="I3" s="4" t="s">
        <v>8</v>
      </c>
      <c r="K3">
        <f>IF(B3="low",Sheet2!$B$1,
IF(B3="med",Sheet2!$B$2,
IF(B3="high",Sheet2!$B$3,0
)))</f>
        <v>3</v>
      </c>
      <c r="L3">
        <f>IF(C3=0,0,
IF(C3&lt;5000,Sheet2!$B$1,
IF(C3&lt;12000,Sheet2!$B$2,
IF(C3&lt;50000,Sheet2!$B$3,Sheet2!$B$2
))))</f>
        <v>3</v>
      </c>
      <c r="M3">
        <f>IF(D3=0,0,
IF(D3&lt;5,Sheet2!$B$1,
IF(D3&lt;15,Sheet2!$B$2,
IF(D3&lt;100,Sheet2!$B$3,Sheet2!$B$2
))))</f>
        <v>3</v>
      </c>
      <c r="N3">
        <f>IF(E3="low",Sheet2!$B$1,
IF(E3="med",Sheet2!$B$2,
IF(E3="high",Sheet2!$B$3,0
)))</f>
        <v>3</v>
      </c>
      <c r="O3">
        <f>IF(F3="low",Sheet2!$B$1,
IF(F3="med",Sheet2!$B$2,
IF(F3="high",Sheet2!$B$3,0
)))</f>
        <v>3</v>
      </c>
      <c r="P3">
        <f>IF(G3="low",Sheet2!$B$3,
IF(G3="med",Sheet2!$B$2,
IF(G3="high",Sheet2!$B$1,0
)))</f>
        <v>3</v>
      </c>
      <c r="Q3">
        <f>IF(H3="yes",Sheet2!$B$1,
IF(H3="no",Sheet2!$B$2,0
))</f>
        <v>1</v>
      </c>
      <c r="R3">
        <f>IF(I3="low",Sheet2!$B$1,
IF(I3="med",Sheet2!$B$2,
IF(I3="high",Sheet2!$B$3,0
)))</f>
        <v>3</v>
      </c>
      <c r="S3">
        <f>SUM(K3:R3)</f>
        <v>22</v>
      </c>
    </row>
    <row r="4" spans="1:19" x14ac:dyDescent="0.25">
      <c r="A4" t="s">
        <v>14</v>
      </c>
      <c r="B4" s="4" t="s">
        <v>7</v>
      </c>
      <c r="C4" s="7">
        <v>40000</v>
      </c>
      <c r="D4" s="7">
        <v>15</v>
      </c>
      <c r="E4" s="5" t="s">
        <v>7</v>
      </c>
      <c r="F4" s="4" t="s">
        <v>8</v>
      </c>
      <c r="G4" s="4" t="s">
        <v>6</v>
      </c>
      <c r="H4" s="4" t="s">
        <v>33</v>
      </c>
      <c r="I4" s="4" t="s">
        <v>8</v>
      </c>
      <c r="K4">
        <f>IF(B4="low",Sheet2!$B$1,
IF(B4="med",Sheet2!$B$2,
IF(B4="high",Sheet2!$B$3,0
)))</f>
        <v>2</v>
      </c>
      <c r="L4">
        <f>IF(C4=0,0,
IF(C4&lt;5000,Sheet2!$B$1,
IF(C4&lt;12000,Sheet2!$B$2,
IF(C4&lt;50000,Sheet2!$B$3,Sheet2!$B$2
))))</f>
        <v>3</v>
      </c>
      <c r="M4">
        <f>IF(D4=0,0,
IF(D4&lt;5,Sheet2!$B$1,
IF(D4&lt;15,Sheet2!$B$2,
IF(D4&lt;100,Sheet2!$B$3,Sheet2!$B$2
))))</f>
        <v>3</v>
      </c>
      <c r="N4">
        <f>IF(E4="low",Sheet2!$B$1,
IF(E4="med",Sheet2!$B$2,
IF(E4="high",Sheet2!$B$3,0
)))</f>
        <v>2</v>
      </c>
      <c r="O4">
        <f>IF(F4="low",Sheet2!$B$1,
IF(F4="med",Sheet2!$B$2,
IF(F4="high",Sheet2!$B$3,0
)))</f>
        <v>3</v>
      </c>
      <c r="P4">
        <f>IF(G4="low",Sheet2!$B$3,
IF(G4="med",Sheet2!$B$2,
IF(G4="high",Sheet2!$B$1,0
)))</f>
        <v>3</v>
      </c>
      <c r="Q4">
        <f>IF(H4="yes",Sheet2!$B$1,
IF(H4="no",Sheet2!$B$2,0
))</f>
        <v>2</v>
      </c>
      <c r="R4">
        <f>IF(I4="low",Sheet2!$B$1,
IF(I4="med",Sheet2!$B$2,
IF(I4="high",Sheet2!$B$3,0
)))</f>
        <v>3</v>
      </c>
      <c r="S4">
        <f>SUM(K4:R4)</f>
        <v>21</v>
      </c>
    </row>
    <row r="5" spans="1:19" x14ac:dyDescent="0.25">
      <c r="A5" t="s">
        <v>15</v>
      </c>
      <c r="B5" s="4" t="s">
        <v>6</v>
      </c>
      <c r="C5" s="7">
        <v>7043</v>
      </c>
      <c r="D5" s="7">
        <v>21</v>
      </c>
      <c r="E5" s="6" t="s">
        <v>8</v>
      </c>
      <c r="F5" s="4" t="s">
        <v>8</v>
      </c>
      <c r="G5" s="4" t="s">
        <v>6</v>
      </c>
      <c r="H5" s="4" t="s">
        <v>33</v>
      </c>
      <c r="I5" s="4" t="s">
        <v>8</v>
      </c>
      <c r="K5">
        <f>IF(B5="low",Sheet2!$B$1,
IF(B5="med",Sheet2!$B$2,
IF(B5="high",Sheet2!$B$3,0
)))</f>
        <v>1</v>
      </c>
      <c r="L5">
        <f>IF(C5=0,0,
IF(C5&lt;5000,Sheet2!$B$1,
IF(C5&lt;12000,Sheet2!$B$2,
IF(C5&lt;50000,Sheet2!$B$3,Sheet2!$B$2
))))</f>
        <v>2</v>
      </c>
      <c r="M5">
        <f>IF(D5=0,0,
IF(D5&lt;5,Sheet2!$B$1,
IF(D5&lt;15,Sheet2!$B$2,
IF(D5&lt;100,Sheet2!$B$3,Sheet2!$B$2
))))</f>
        <v>3</v>
      </c>
      <c r="N5">
        <f>IF(E5="low",Sheet2!$B$1,
IF(E5="med",Sheet2!$B$2,
IF(E5="high",Sheet2!$B$3,0
)))</f>
        <v>3</v>
      </c>
      <c r="O5">
        <f>IF(F5="low",Sheet2!$B$1,
IF(F5="med",Sheet2!$B$2,
IF(F5="high",Sheet2!$B$3,0
)))</f>
        <v>3</v>
      </c>
      <c r="P5">
        <f>IF(G5="low",Sheet2!$B$3,
IF(G5="med",Sheet2!$B$2,
IF(G5="high",Sheet2!$B$1,0
)))</f>
        <v>3</v>
      </c>
      <c r="Q5">
        <f>IF(H5="yes",Sheet2!$B$1,
IF(H5="no",Sheet2!$B$2,0
))</f>
        <v>2</v>
      </c>
      <c r="R5">
        <f>IF(I5="low",Sheet2!$B$1,
IF(I5="med",Sheet2!$B$2,
IF(I5="high",Sheet2!$B$3,0
)))</f>
        <v>3</v>
      </c>
      <c r="S5">
        <f>SUM(K5:R5)</f>
        <v>20</v>
      </c>
    </row>
    <row r="6" spans="1:19" x14ac:dyDescent="0.25">
      <c r="A6" t="s">
        <v>19</v>
      </c>
      <c r="B6" s="4" t="s">
        <v>6</v>
      </c>
      <c r="C6" s="7">
        <v>12330</v>
      </c>
      <c r="D6" s="7">
        <v>18</v>
      </c>
      <c r="E6" s="5" t="s">
        <v>7</v>
      </c>
      <c r="F6" s="4" t="s">
        <v>8</v>
      </c>
      <c r="G6" s="4" t="s">
        <v>6</v>
      </c>
      <c r="H6" s="4" t="s">
        <v>33</v>
      </c>
      <c r="I6" s="4" t="s">
        <v>8</v>
      </c>
      <c r="K6">
        <f>IF(B6="low",Sheet2!$B$1,
IF(B6="med",Sheet2!$B$2,
IF(B6="high",Sheet2!$B$3,0
)))</f>
        <v>1</v>
      </c>
      <c r="L6">
        <f>IF(C6=0,0,
IF(C6&lt;5000,Sheet2!$B$1,
IF(C6&lt;12000,Sheet2!$B$2,
IF(C6&lt;50000,Sheet2!$B$3,Sheet2!$B$2
))))</f>
        <v>3</v>
      </c>
      <c r="M6">
        <f>IF(D6=0,0,
IF(D6&lt;5,Sheet2!$B$1,
IF(D6&lt;15,Sheet2!$B$2,
IF(D6&lt;100,Sheet2!$B$3,Sheet2!$B$2
))))</f>
        <v>3</v>
      </c>
      <c r="N6">
        <f>IF(E6="low",Sheet2!$B$1,
IF(E6="med",Sheet2!$B$2,
IF(E6="high",Sheet2!$B$3,0
)))</f>
        <v>2</v>
      </c>
      <c r="O6">
        <f>IF(F6="low",Sheet2!$B$1,
IF(F6="med",Sheet2!$B$2,
IF(F6="high",Sheet2!$B$3,0
)))</f>
        <v>3</v>
      </c>
      <c r="P6">
        <f>IF(G6="low",Sheet2!$B$3,
IF(G6="med",Sheet2!$B$2,
IF(G6="high",Sheet2!$B$1,0
)))</f>
        <v>3</v>
      </c>
      <c r="Q6">
        <f>IF(H6="yes",Sheet2!$B$1,
IF(H6="no",Sheet2!$B$2,0
))</f>
        <v>2</v>
      </c>
      <c r="R6">
        <f>IF(I6="low",Sheet2!$B$1,
IF(I6="med",Sheet2!$B$2,
IF(I6="high",Sheet2!$B$3,0
)))</f>
        <v>3</v>
      </c>
      <c r="S6">
        <f>SUM(K6:R6)</f>
        <v>20</v>
      </c>
    </row>
    <row r="7" spans="1:19" x14ac:dyDescent="0.25">
      <c r="A7" t="s">
        <v>17</v>
      </c>
      <c r="B7" s="4" t="s">
        <v>7</v>
      </c>
      <c r="C7" s="7">
        <v>37432</v>
      </c>
      <c r="D7" s="7">
        <v>18</v>
      </c>
      <c r="E7" s="4" t="s">
        <v>7</v>
      </c>
      <c r="F7" s="4" t="s">
        <v>8</v>
      </c>
      <c r="G7" s="4" t="s">
        <v>8</v>
      </c>
      <c r="H7" s="4" t="s">
        <v>34</v>
      </c>
      <c r="I7" s="4" t="s">
        <v>7</v>
      </c>
      <c r="K7">
        <f>IF(B7="low",Sheet2!$B$1,
IF(B7="med",Sheet2!$B$2,
IF(B7="high",Sheet2!$B$3,0
)))</f>
        <v>2</v>
      </c>
      <c r="L7">
        <f>IF(C7=0,0,
IF(C7&lt;5000,Sheet2!$B$1,
IF(C7&lt;12000,Sheet2!$B$2,
IF(C7&lt;50000,Sheet2!$B$3,Sheet2!$B$2
))))</f>
        <v>3</v>
      </c>
      <c r="M7">
        <f>IF(D7=0,0,
IF(D7&lt;5,Sheet2!$B$1,
IF(D7&lt;15,Sheet2!$B$2,
IF(D7&lt;100,Sheet2!$B$3,Sheet2!$B$2
))))</f>
        <v>3</v>
      </c>
      <c r="N7">
        <f>IF(E7="low",Sheet2!$B$1,
IF(E7="med",Sheet2!$B$2,
IF(E7="high",Sheet2!$B$3,0
)))</f>
        <v>2</v>
      </c>
      <c r="O7">
        <f>IF(F7="low",Sheet2!$B$1,
IF(F7="med",Sheet2!$B$2,
IF(F7="high",Sheet2!$B$3,0
)))</f>
        <v>3</v>
      </c>
      <c r="P7">
        <f>IF(G7="low",Sheet2!$B$3,
IF(G7="med",Sheet2!$B$2,
IF(G7="high",Sheet2!$B$1,0
)))</f>
        <v>1</v>
      </c>
      <c r="Q7">
        <f>IF(H7="yes",Sheet2!$B$1,
IF(H7="no",Sheet2!$B$2,0
))</f>
        <v>1</v>
      </c>
      <c r="R7">
        <f>IF(I7="low",Sheet2!$B$1,
IF(I7="med",Sheet2!$B$2,
IF(I7="high",Sheet2!$B$3,0
)))</f>
        <v>2</v>
      </c>
      <c r="S7">
        <f>SUM(K7:R7)</f>
        <v>17</v>
      </c>
    </row>
    <row r="8" spans="1:19" x14ac:dyDescent="0.25">
      <c r="A8" t="s">
        <v>11</v>
      </c>
      <c r="B8" s="4" t="s">
        <v>6</v>
      </c>
      <c r="C8" s="7">
        <v>318017</v>
      </c>
      <c r="D8" s="7">
        <v>21</v>
      </c>
      <c r="E8" s="4" t="s">
        <v>6</v>
      </c>
      <c r="F8" s="4" t="s">
        <v>8</v>
      </c>
      <c r="G8" s="4" t="s">
        <v>6</v>
      </c>
      <c r="H8" s="4" t="s">
        <v>33</v>
      </c>
      <c r="I8" s="4" t="s">
        <v>6</v>
      </c>
      <c r="K8">
        <f>IF(B8="low",Sheet2!$B$1,
IF(B8="med",Sheet2!$B$2,
IF(B8="high",Sheet2!$B$3,0
)))</f>
        <v>1</v>
      </c>
      <c r="L8">
        <f>IF(C8=0,0,
IF(C8&lt;5000,Sheet2!$B$1,
IF(C8&lt;12000,Sheet2!$B$2,
IF(C8&lt;50000,Sheet2!$B$3,Sheet2!$B$2
))))</f>
        <v>2</v>
      </c>
      <c r="M8">
        <f>IF(D8=0,0,
IF(D8&lt;5,Sheet2!$B$1,
IF(D8&lt;15,Sheet2!$B$2,
IF(D8&lt;100,Sheet2!$B$3,Sheet2!$B$2
))))</f>
        <v>3</v>
      </c>
      <c r="N8">
        <f>IF(E8="low",Sheet2!$B$1,
IF(E8="med",Sheet2!$B$2,
IF(E8="high",Sheet2!$B$3,0
)))</f>
        <v>1</v>
      </c>
      <c r="O8">
        <f>IF(F8="low",Sheet2!$B$1,
IF(F8="med",Sheet2!$B$2,
IF(F8="high",Sheet2!$B$3,0
)))</f>
        <v>3</v>
      </c>
      <c r="P8">
        <f>IF(G8="low",Sheet2!$B$3,
IF(G8="med",Sheet2!$B$2,
IF(G8="high",Sheet2!$B$1,0
)))</f>
        <v>3</v>
      </c>
      <c r="Q8">
        <f>IF(H8="yes",Sheet2!$B$1,
IF(H8="no",Sheet2!$B$2,0
))</f>
        <v>2</v>
      </c>
      <c r="R8">
        <f>IF(I8="low",Sheet2!$B$1,
IF(I8="med",Sheet2!$B$2,
IF(I8="high",Sheet2!$B$3,0
)))</f>
        <v>1</v>
      </c>
      <c r="S8">
        <f>SUM(K8:R8)</f>
        <v>16</v>
      </c>
    </row>
    <row r="9" spans="1:19" x14ac:dyDescent="0.25">
      <c r="A9" t="s">
        <v>20</v>
      </c>
      <c r="B9" s="4" t="s">
        <v>6</v>
      </c>
      <c r="C9" s="7">
        <v>8760</v>
      </c>
      <c r="D9" s="7">
        <v>14</v>
      </c>
      <c r="E9" s="4" t="s">
        <v>8</v>
      </c>
      <c r="F9" s="4" t="s">
        <v>8</v>
      </c>
      <c r="G9" s="4" t="s">
        <v>7</v>
      </c>
      <c r="H9" s="4"/>
      <c r="I9" s="4" t="s">
        <v>8</v>
      </c>
      <c r="K9">
        <f>IF(B9="low",Sheet2!$B$1,
IF(B9="med",Sheet2!$B$2,
IF(B9="high",Sheet2!$B$3,0
)))</f>
        <v>1</v>
      </c>
      <c r="L9">
        <f>IF(C9=0,0,
IF(C9&lt;5000,Sheet2!$B$1,
IF(C9&lt;12000,Sheet2!$B$2,
IF(C9&lt;50000,Sheet2!$B$3,Sheet2!$B$2
))))</f>
        <v>2</v>
      </c>
      <c r="M9">
        <f>IF(D9=0,0,
IF(D9&lt;5,Sheet2!$B$1,
IF(D9&lt;15,Sheet2!$B$2,
IF(D9&lt;100,Sheet2!$B$3,Sheet2!$B$2
))))</f>
        <v>2</v>
      </c>
      <c r="N9">
        <f>IF(E9="low",Sheet2!$B$1,
IF(E9="med",Sheet2!$B$2,
IF(E9="high",Sheet2!$B$3,0
)))</f>
        <v>3</v>
      </c>
      <c r="O9">
        <f>IF(F9="low",Sheet2!$B$1,
IF(F9="med",Sheet2!$B$2,
IF(F9="high",Sheet2!$B$3,0
)))</f>
        <v>3</v>
      </c>
      <c r="P9">
        <f>IF(G9="low",Sheet2!$B$3,
IF(G9="med",Sheet2!$B$2,
IF(G9="high",Sheet2!$B$1,0
)))</f>
        <v>2</v>
      </c>
      <c r="Q9">
        <f>IF(H9="yes",Sheet2!$B$1,
IF(H9="no",Sheet2!$B$2,0
))</f>
        <v>0</v>
      </c>
      <c r="R9">
        <f>IF(I9="low",Sheet2!$B$1,
IF(I9="med",Sheet2!$B$2,
IF(I9="high",Sheet2!$B$3,0
)))</f>
        <v>3</v>
      </c>
      <c r="S9">
        <f>SUM(K9:R9)</f>
        <v>16</v>
      </c>
    </row>
    <row r="10" spans="1:19" x14ac:dyDescent="0.25">
      <c r="A10" t="s">
        <v>18</v>
      </c>
      <c r="B10" s="4" t="s">
        <v>8</v>
      </c>
      <c r="C10" s="7">
        <v>307511</v>
      </c>
      <c r="D10" s="7">
        <v>160</v>
      </c>
      <c r="E10" s="4" t="s">
        <v>7</v>
      </c>
      <c r="F10" s="4" t="s">
        <v>8</v>
      </c>
      <c r="G10" s="4"/>
      <c r="H10" s="4" t="s">
        <v>34</v>
      </c>
      <c r="I10" s="4" t="s">
        <v>7</v>
      </c>
      <c r="K10">
        <f>IF(B10="low",Sheet2!$B$1,
IF(B10="med",Sheet2!$B$2,
IF(B10="high",Sheet2!$B$3,0
)))</f>
        <v>3</v>
      </c>
      <c r="L10">
        <f>IF(C10=0,0,
IF(C10&lt;5000,Sheet2!$B$1,
IF(C10&lt;12000,Sheet2!$B$2,
IF(C10&lt;50000,Sheet2!$B$3,Sheet2!$B$2
))))</f>
        <v>2</v>
      </c>
      <c r="M10">
        <f>IF(D10=0,0,
IF(D10&lt;5,Sheet2!$B$1,
IF(D10&lt;15,Sheet2!$B$2,
IF(D10&lt;100,Sheet2!$B$3,Sheet2!$B$2
))))</f>
        <v>2</v>
      </c>
      <c r="N10">
        <f>IF(E10="low",Sheet2!$B$1,
IF(E10="med",Sheet2!$B$2,
IF(E10="high",Sheet2!$B$3,0
)))</f>
        <v>2</v>
      </c>
      <c r="O10">
        <f>IF(F10="low",Sheet2!$B$1,
IF(F10="med",Sheet2!$B$2,
IF(F10="high",Sheet2!$B$3,0
)))</f>
        <v>3</v>
      </c>
      <c r="P10">
        <f>IF(G10="low",Sheet2!$B$3,
IF(G10="med",Sheet2!$B$2,
IF(G10="high",Sheet2!$B$1,0
)))</f>
        <v>0</v>
      </c>
      <c r="Q10">
        <f>IF(H10="yes",Sheet2!$B$1,
IF(H10="no",Sheet2!$B$2,0
))</f>
        <v>1</v>
      </c>
      <c r="R10">
        <f>IF(I10="low",Sheet2!$B$1,
IF(I10="med",Sheet2!$B$2,
IF(I10="high",Sheet2!$B$3,0
)))</f>
        <v>2</v>
      </c>
      <c r="S10">
        <f>SUM(K10:R10)</f>
        <v>15</v>
      </c>
    </row>
    <row r="11" spans="1:19" x14ac:dyDescent="0.25">
      <c r="A11" t="s">
        <v>0</v>
      </c>
      <c r="B11" s="4" t="s">
        <v>6</v>
      </c>
      <c r="C11" s="7">
        <v>9357</v>
      </c>
      <c r="D11" s="7">
        <v>15</v>
      </c>
      <c r="E11" s="4" t="s">
        <v>7</v>
      </c>
      <c r="F11" s="4" t="s">
        <v>6</v>
      </c>
      <c r="G11" s="4" t="s">
        <v>7</v>
      </c>
      <c r="H11" s="4" t="s">
        <v>33</v>
      </c>
      <c r="I11" s="4" t="s">
        <v>6</v>
      </c>
      <c r="K11">
        <f>IF(B11="low",Sheet2!$B$1,
IF(B11="med",Sheet2!$B$2,
IF(B11="high",Sheet2!$B$3,0
)))</f>
        <v>1</v>
      </c>
      <c r="L11">
        <f>IF(C11=0,0,
IF(C11&lt;5000,Sheet2!$B$1,
IF(C11&lt;12000,Sheet2!$B$2,
IF(C11&lt;50000,Sheet2!$B$3,Sheet2!$B$2
))))</f>
        <v>2</v>
      </c>
      <c r="M11">
        <f>IF(D11=0,0,
IF(D11&lt;5,Sheet2!$B$1,
IF(D11&lt;15,Sheet2!$B$2,
IF(D11&lt;100,Sheet2!$B$3,Sheet2!$B$2
))))</f>
        <v>3</v>
      </c>
      <c r="N11">
        <f>IF(E11="low",Sheet2!$B$1,
IF(E11="med",Sheet2!$B$2,
IF(E11="high",Sheet2!$B$3,0
)))</f>
        <v>2</v>
      </c>
      <c r="O11">
        <f>IF(F11="low",Sheet2!$B$1,
IF(F11="med",Sheet2!$B$2,
IF(F11="high",Sheet2!$B$3,0
)))</f>
        <v>1</v>
      </c>
      <c r="P11">
        <f>IF(G11="low",Sheet2!$B$3,
IF(G11="med",Sheet2!$B$2,
IF(G11="high",Sheet2!$B$1,0
)))</f>
        <v>2</v>
      </c>
      <c r="Q11">
        <f>IF(H11="yes",Sheet2!$B$1,
IF(H11="no",Sheet2!$B$2,0
))</f>
        <v>2</v>
      </c>
      <c r="R11">
        <f>IF(I11="low",Sheet2!$B$1,
IF(I11="med",Sheet2!$B$2,
IF(I11="high",Sheet2!$B$3,0
)))</f>
        <v>1</v>
      </c>
      <c r="S11">
        <f>SUM(K11:R11)</f>
        <v>14</v>
      </c>
    </row>
    <row r="12" spans="1:19" x14ac:dyDescent="0.25">
      <c r="A12" t="s">
        <v>16</v>
      </c>
      <c r="B12" s="4" t="s">
        <v>6</v>
      </c>
      <c r="C12" s="7">
        <v>165474</v>
      </c>
      <c r="D12" s="7">
        <v>14</v>
      </c>
      <c r="E12" s="4" t="s">
        <v>6</v>
      </c>
      <c r="F12" s="4" t="s">
        <v>8</v>
      </c>
      <c r="G12" s="4" t="s">
        <v>8</v>
      </c>
      <c r="H12" s="4" t="s">
        <v>33</v>
      </c>
      <c r="I12" s="4" t="s">
        <v>7</v>
      </c>
      <c r="K12">
        <f>IF(B12="low",Sheet2!$B$1,
IF(B12="med",Sheet2!$B$2,
IF(B12="high",Sheet2!$B$3,0
)))</f>
        <v>1</v>
      </c>
      <c r="L12">
        <f>IF(C12=0,0,
IF(C12&lt;5000,Sheet2!$B$1,
IF(C12&lt;12000,Sheet2!$B$2,
IF(C12&lt;50000,Sheet2!$B$3,Sheet2!$B$2
))))</f>
        <v>2</v>
      </c>
      <c r="M12">
        <f>IF(D12=0,0,
IF(D12&lt;5,Sheet2!$B$1,
IF(D12&lt;15,Sheet2!$B$2,
IF(D12&lt;100,Sheet2!$B$3,Sheet2!$B$2
))))</f>
        <v>2</v>
      </c>
      <c r="N12">
        <f>IF(E12="low",Sheet2!$B$1,
IF(E12="med",Sheet2!$B$2,
IF(E12="high",Sheet2!$B$3,0
)))</f>
        <v>1</v>
      </c>
      <c r="O12">
        <f>IF(F12="low",Sheet2!$B$1,
IF(F12="med",Sheet2!$B$2,
IF(F12="high",Sheet2!$B$3,0
)))</f>
        <v>3</v>
      </c>
      <c r="P12">
        <f>IF(G12="low",Sheet2!$B$3,
IF(G12="med",Sheet2!$B$2,
IF(G12="high",Sheet2!$B$1,0
)))</f>
        <v>1</v>
      </c>
      <c r="Q12">
        <f>IF(H12="yes",Sheet2!$B$1,
IF(H12="no",Sheet2!$B$2,0
))</f>
        <v>2</v>
      </c>
      <c r="R12">
        <f>IF(I12="low",Sheet2!$B$1,
IF(I12="med",Sheet2!$B$2,
IF(I12="high",Sheet2!$B$3,0
)))</f>
        <v>2</v>
      </c>
      <c r="S12">
        <f>SUM(K12:R12)</f>
        <v>14</v>
      </c>
    </row>
  </sheetData>
  <autoFilter ref="A2:S2" xr:uid="{F013E654-A9EB-4C10-B0FF-7F276CEC6FD4}">
    <sortState xmlns:xlrd2="http://schemas.microsoft.com/office/spreadsheetml/2017/richdata2" ref="A3:S12">
      <sortCondition descending="1" ref="S2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8EED90-B29F-424A-A9D8-FDD235FC4183}">
          <x14:formula1>
            <xm:f>Sheet2!$A$1:$A$3</xm:f>
          </x14:formula1>
          <xm:sqref>B3:B12 E3:F3 G3:G12 I3:I12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30F6-F8C6-4CD8-973B-D8B9A4D27C20}">
  <dimension ref="A1:B4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6</v>
      </c>
      <c r="B1">
        <v>1</v>
      </c>
    </row>
    <row r="2" spans="1:2" x14ac:dyDescent="0.25">
      <c r="A2" t="s">
        <v>7</v>
      </c>
      <c r="B2">
        <v>2</v>
      </c>
    </row>
    <row r="3" spans="1:2" x14ac:dyDescent="0.25">
      <c r="A3" t="s">
        <v>8</v>
      </c>
      <c r="B3">
        <v>3</v>
      </c>
    </row>
    <row r="4" spans="1:2" x14ac:dyDescent="0.25">
      <c r="A4" t="s">
        <v>12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2022-09-22T19:37:25Z</dcterms:created>
  <dcterms:modified xsi:type="dcterms:W3CDTF">2022-09-22T20:46:14Z</dcterms:modified>
</cp:coreProperties>
</file>