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predictive-modeling\outputs\"/>
    </mc:Choice>
  </mc:AlternateContent>
  <xr:revisionPtr revIDLastSave="0" documentId="13_ncr:40009_{8C7DDD42-1757-40B2-BFD9-09E4B3BC743C}" xr6:coauthVersionLast="47" xr6:coauthVersionMax="47" xr10:uidLastSave="{00000000-0000-0000-0000-000000000000}"/>
  <bookViews>
    <workbookView xWindow="14970" yWindow="510" windowWidth="13890" windowHeight="14955" activeTab="1"/>
  </bookViews>
  <sheets>
    <sheet name="demos" sheetId="1" r:id="rId1"/>
    <sheet name="demos (2)" sheetId="2" r:id="rId2"/>
  </sheets>
  <calcPr calcId="0"/>
</workbook>
</file>

<file path=xl/calcChain.xml><?xml version="1.0" encoding="utf-8"?>
<calcChain xmlns="http://schemas.openxmlformats.org/spreadsheetml/2006/main">
  <c r="D35" i="2" l="1"/>
  <c r="D33" i="2"/>
  <c r="C34" i="2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B35" i="1"/>
  <c r="L29" i="2"/>
  <c r="J29" i="2"/>
  <c r="I29" i="2"/>
  <c r="H29" i="2"/>
  <c r="G29" i="2"/>
  <c r="F29" i="2"/>
  <c r="E29" i="2"/>
  <c r="D29" i="2"/>
  <c r="C29" i="2"/>
  <c r="K29" i="2"/>
  <c r="D30" i="2"/>
  <c r="E30" i="2"/>
  <c r="F30" i="2"/>
  <c r="G30" i="2"/>
  <c r="H30" i="2"/>
  <c r="I30" i="2"/>
  <c r="J30" i="2"/>
  <c r="K30" i="2"/>
  <c r="L30" i="2"/>
  <c r="D31" i="2"/>
  <c r="E31" i="2"/>
  <c r="F31" i="2"/>
  <c r="G31" i="2"/>
  <c r="H31" i="2"/>
  <c r="I31" i="2"/>
  <c r="J31" i="2"/>
  <c r="K31" i="2"/>
  <c r="L31" i="2"/>
  <c r="D32" i="2"/>
  <c r="E32" i="2"/>
  <c r="F32" i="2"/>
  <c r="G32" i="2"/>
  <c r="H32" i="2"/>
  <c r="I32" i="2"/>
  <c r="J32" i="2"/>
  <c r="K32" i="2"/>
  <c r="L32" i="2"/>
  <c r="E33" i="2"/>
  <c r="F33" i="2"/>
  <c r="G33" i="2"/>
  <c r="H33" i="2"/>
  <c r="I33" i="2"/>
  <c r="J33" i="2"/>
  <c r="K33" i="2"/>
  <c r="L33" i="2"/>
  <c r="D34" i="2"/>
  <c r="E34" i="2"/>
  <c r="F34" i="2"/>
  <c r="G34" i="2"/>
  <c r="H34" i="2"/>
  <c r="I34" i="2"/>
  <c r="J34" i="2"/>
  <c r="K34" i="2"/>
  <c r="L34" i="2"/>
  <c r="E35" i="2"/>
  <c r="F35" i="2"/>
  <c r="G35" i="2"/>
  <c r="H35" i="2"/>
  <c r="I35" i="2"/>
  <c r="J35" i="2"/>
  <c r="K35" i="2"/>
  <c r="L35" i="2"/>
  <c r="D36" i="2"/>
  <c r="E36" i="2"/>
  <c r="F36" i="2"/>
  <c r="G36" i="2"/>
  <c r="H36" i="2"/>
  <c r="I36" i="2"/>
  <c r="J36" i="2"/>
  <c r="K36" i="2"/>
  <c r="L36" i="2"/>
  <c r="D37" i="2"/>
  <c r="E37" i="2"/>
  <c r="F37" i="2"/>
  <c r="G37" i="2"/>
  <c r="H37" i="2"/>
  <c r="I37" i="2"/>
  <c r="J37" i="2"/>
  <c r="K37" i="2"/>
  <c r="L37" i="2"/>
  <c r="C35" i="2"/>
  <c r="C33" i="2"/>
  <c r="C37" i="2"/>
  <c r="C36" i="2"/>
  <c r="C32" i="2"/>
  <c r="C31" i="2"/>
  <c r="C30" i="2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X33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B32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B30" i="1"/>
  <c r="B31" i="1"/>
  <c r="B29" i="1"/>
  <c r="B28" i="1"/>
  <c r="B27" i="1"/>
  <c r="B26" i="1"/>
</calcChain>
</file>

<file path=xl/sharedStrings.xml><?xml version="1.0" encoding="utf-8"?>
<sst xmlns="http://schemas.openxmlformats.org/spreadsheetml/2006/main" count="99" uniqueCount="66">
  <si>
    <t>Variable: SpMax_L</t>
  </si>
  <si>
    <t>Variable: J_Dz.e.</t>
  </si>
  <si>
    <t>Variable: nHM</t>
  </si>
  <si>
    <t>Variable: F01.N.N.</t>
  </si>
  <si>
    <t>Variable: F04.C.N.</t>
  </si>
  <si>
    <t>Variable: NssssC</t>
  </si>
  <si>
    <t>Variable: nCb.</t>
  </si>
  <si>
    <t>Variable: C.</t>
  </si>
  <si>
    <t>Variable: nCp</t>
  </si>
  <si>
    <t>Variable: nO</t>
  </si>
  <si>
    <t>Variable: F03.C.N.</t>
  </si>
  <si>
    <t>Variable: SdssC</t>
  </si>
  <si>
    <t>Variable: HyWi_B.m.</t>
  </si>
  <si>
    <t>Variable: LOC</t>
  </si>
  <si>
    <t>Variable: SM6_L</t>
  </si>
  <si>
    <t>Variable: F03.C.O.</t>
  </si>
  <si>
    <t>Variable: Me</t>
  </si>
  <si>
    <t>Variable: Mi</t>
  </si>
  <si>
    <t>Variable: nN.N</t>
  </si>
  <si>
    <t>Variable: nArNO2</t>
  </si>
  <si>
    <t>Variable: nCRX3</t>
  </si>
  <si>
    <t>Variable: SpPosA_B.p.</t>
  </si>
  <si>
    <t>Variable: nCIR</t>
  </si>
  <si>
    <t>Variable: B01.C.Br.</t>
  </si>
  <si>
    <t>Variable: B03.C.Cl.</t>
  </si>
  <si>
    <t>Variable: N.073</t>
  </si>
  <si>
    <t>Variable: SpMax_A</t>
  </si>
  <si>
    <t>Variable: Psi_i_1d</t>
  </si>
  <si>
    <t>Variable: B04.C.Br.</t>
  </si>
  <si>
    <t>Variable: SdO</t>
  </si>
  <si>
    <t>Variable: TI2_L</t>
  </si>
  <si>
    <t>Variable: nCrt</t>
  </si>
  <si>
    <t>Variable: C.026</t>
  </si>
  <si>
    <t>Variable: F02.C.N.</t>
  </si>
  <si>
    <t>Variable: nHDon</t>
  </si>
  <si>
    <t>Variable: SpMax_B.m.</t>
  </si>
  <si>
    <t>Variable: Psi_i_A</t>
  </si>
  <si>
    <t>Variable: nN</t>
  </si>
  <si>
    <t>Variable: SM6_B.m.</t>
  </si>
  <si>
    <t>Variable: nArCOOR</t>
  </si>
  <si>
    <t>Variable: nX</t>
  </si>
  <si>
    <t>Total N:</t>
  </si>
  <si>
    <t>Count</t>
  </si>
  <si>
    <t>NA Count</t>
  </si>
  <si>
    <t>Mean</t>
  </si>
  <si>
    <t>Median</t>
  </si>
  <si>
    <t>Standard Deviation</t>
  </si>
  <si>
    <t>Variance</t>
  </si>
  <si>
    <t>Range</t>
  </si>
  <si>
    <t>Min</t>
  </si>
  <si>
    <t>Max</t>
  </si>
  <si>
    <t>25th Percentile</t>
  </si>
  <si>
    <t>75th Percentile</t>
  </si>
  <si>
    <t>Subset w/o Outliers:</t>
  </si>
  <si>
    <t>%</t>
  </si>
  <si>
    <t>Outlier %</t>
  </si>
  <si>
    <t>SpMax_L</t>
  </si>
  <si>
    <t>J_Dz.e.</t>
  </si>
  <si>
    <t>F04.C.N.</t>
  </si>
  <si>
    <t>F03.C.N.</t>
  </si>
  <si>
    <t>HyWi_B.m.</t>
  </si>
  <si>
    <t>LOC</t>
  </si>
  <si>
    <t>nCIR</t>
  </si>
  <si>
    <t>SpMax_A</t>
  </si>
  <si>
    <t>Psi_i_A</t>
  </si>
  <si>
    <t>SpMax_B.m.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</si>
</sst>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164" fontId="0" fillId="33" borderId="0" xfId="1" applyNumberFormat="1" applyFont="1" applyFill="1"/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165" fontId="0" fillId="0" borderId="0" xfId="0" applyNumberFormat="1"/>
    <xf numFmtId="165" fontId="0" fillId="36" borderId="0" xfId="0" applyNumberFormat="1" applyFill="1"/>
    <xf numFmtId="0" fontId="16" fillId="35" borderId="0" xfId="0" applyFont="1" applyFill="1"/>
    <xf numFmtId="0" fontId="0" fillId="0" borderId="11" xfId="0" applyBorder="1"/>
    <xf numFmtId="165" fontId="0" fillId="0" borderId="11" xfId="0" applyNumberFormat="1" applyBorder="1"/>
    <xf numFmtId="0" fontId="0" fillId="0" borderId="0" xfId="0" applyFill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Fill="1" applyBorder="1" applyAlignment="1">
      <alignment horizontal="center" wrapText="1"/>
    </xf>
    <xf numFmtId="0" fontId="19" fillId="0" borderId="0" xfId="0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topLeftCell="X1" workbookViewId="0">
      <selection activeCell="Z1" sqref="Z1"/>
    </sheetView>
  </sheetViews>
  <sheetFormatPr defaultRowHeight="15" x14ac:dyDescent="0.25"/>
  <cols>
    <col min="1" max="1" width="19.42578125" bestFit="1" customWidth="1"/>
  </cols>
  <sheetData>
    <row r="1" spans="1:42" s="3" customFormat="1" ht="45" x14ac:dyDescent="0.25">
      <c r="B1" s="6" t="s">
        <v>0</v>
      </c>
      <c r="C1" s="6" t="s">
        <v>1</v>
      </c>
      <c r="D1" s="3" t="s">
        <v>2</v>
      </c>
      <c r="E1" s="13" t="s">
        <v>3</v>
      </c>
      <c r="F1" s="7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3" t="s">
        <v>11</v>
      </c>
      <c r="N1" s="6" t="s">
        <v>12</v>
      </c>
      <c r="O1" s="6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7" t="s">
        <v>22</v>
      </c>
      <c r="Y1" s="3" t="s">
        <v>23</v>
      </c>
      <c r="Z1" s="3" t="s">
        <v>24</v>
      </c>
      <c r="AA1" s="3" t="s">
        <v>25</v>
      </c>
      <c r="AB1" s="6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7" t="s">
        <v>35</v>
      </c>
      <c r="AL1" s="6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1:42" x14ac:dyDescent="0.25">
      <c r="A2" t="s">
        <v>41</v>
      </c>
    </row>
    <row r="3" spans="1:42" x14ac:dyDescent="0.25">
      <c r="A3" t="s">
        <v>42</v>
      </c>
      <c r="B3">
        <v>845</v>
      </c>
      <c r="C3">
        <v>845</v>
      </c>
      <c r="D3">
        <v>845</v>
      </c>
      <c r="E3">
        <v>845</v>
      </c>
      <c r="F3">
        <v>845</v>
      </c>
      <c r="G3">
        <v>845</v>
      </c>
      <c r="H3">
        <v>845</v>
      </c>
      <c r="I3">
        <v>845</v>
      </c>
      <c r="J3">
        <v>845</v>
      </c>
      <c r="K3">
        <v>845</v>
      </c>
      <c r="L3">
        <v>845</v>
      </c>
      <c r="M3">
        <v>845</v>
      </c>
      <c r="N3">
        <v>845</v>
      </c>
      <c r="O3">
        <v>845</v>
      </c>
      <c r="P3">
        <v>845</v>
      </c>
      <c r="Q3">
        <v>845</v>
      </c>
      <c r="R3">
        <v>845</v>
      </c>
      <c r="S3">
        <v>845</v>
      </c>
      <c r="T3">
        <v>845</v>
      </c>
      <c r="U3">
        <v>845</v>
      </c>
      <c r="V3">
        <v>845</v>
      </c>
      <c r="W3">
        <v>845</v>
      </c>
      <c r="X3">
        <v>845</v>
      </c>
      <c r="Y3">
        <v>845</v>
      </c>
      <c r="Z3">
        <v>845</v>
      </c>
      <c r="AA3">
        <v>845</v>
      </c>
      <c r="AB3">
        <v>845</v>
      </c>
      <c r="AC3">
        <v>845</v>
      </c>
      <c r="AD3">
        <v>845</v>
      </c>
      <c r="AE3">
        <v>845</v>
      </c>
      <c r="AF3">
        <v>845</v>
      </c>
      <c r="AG3">
        <v>845</v>
      </c>
      <c r="AH3">
        <v>845</v>
      </c>
      <c r="AI3">
        <v>845</v>
      </c>
      <c r="AJ3">
        <v>845</v>
      </c>
      <c r="AK3">
        <v>845</v>
      </c>
      <c r="AL3">
        <v>845</v>
      </c>
      <c r="AM3">
        <v>845</v>
      </c>
      <c r="AN3">
        <v>845</v>
      </c>
      <c r="AO3">
        <v>845</v>
      </c>
      <c r="AP3">
        <v>845</v>
      </c>
    </row>
    <row r="4" spans="1:42" x14ac:dyDescent="0.25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44</v>
      </c>
      <c r="B5">
        <v>4.7930000000000001</v>
      </c>
      <c r="C5">
        <v>3.073</v>
      </c>
      <c r="D5">
        <v>0.70099999999999996</v>
      </c>
      <c r="E5">
        <v>4.7E-2</v>
      </c>
      <c r="F5">
        <v>1.03</v>
      </c>
      <c r="G5">
        <v>0.29299999999999998</v>
      </c>
      <c r="H5">
        <v>1.647</v>
      </c>
      <c r="I5">
        <v>36.945</v>
      </c>
      <c r="J5">
        <v>1.417</v>
      </c>
      <c r="K5">
        <v>1.8320000000000001</v>
      </c>
      <c r="L5">
        <v>1.484</v>
      </c>
      <c r="M5">
        <v>-0.20100000000000001</v>
      </c>
      <c r="N5">
        <v>3.476</v>
      </c>
      <c r="O5">
        <v>1.3640000000000001</v>
      </c>
      <c r="P5">
        <v>9.9529999999999994</v>
      </c>
      <c r="Q5">
        <v>3.702</v>
      </c>
      <c r="R5">
        <v>1.0129999999999999</v>
      </c>
      <c r="S5">
        <v>1.131</v>
      </c>
      <c r="T5">
        <v>8.9999999999999993E-3</v>
      </c>
      <c r="U5">
        <v>7.6999999999999999E-2</v>
      </c>
      <c r="V5">
        <v>3.1E-2</v>
      </c>
      <c r="W5">
        <v>1.238</v>
      </c>
      <c r="X5">
        <v>1.4079999999999999</v>
      </c>
      <c r="Y5">
        <v>3.7999999999999999E-2</v>
      </c>
      <c r="Z5">
        <v>0.14299999999999999</v>
      </c>
      <c r="AA5">
        <v>3.2000000000000001E-2</v>
      </c>
      <c r="AB5">
        <v>2.218</v>
      </c>
      <c r="AC5">
        <v>-4.0000000000000001E-3</v>
      </c>
      <c r="AD5">
        <v>2.7E-2</v>
      </c>
      <c r="AE5">
        <v>8.9339999999999993</v>
      </c>
      <c r="AF5">
        <v>2.6949999999999998</v>
      </c>
      <c r="AG5">
        <v>0.127</v>
      </c>
      <c r="AH5">
        <v>0.88800000000000001</v>
      </c>
      <c r="AI5">
        <v>1.3180000000000001</v>
      </c>
      <c r="AJ5">
        <v>0.99199999999999999</v>
      </c>
      <c r="AK5">
        <v>3.899</v>
      </c>
      <c r="AL5">
        <v>2.5609999999999999</v>
      </c>
      <c r="AM5">
        <v>0.70199999999999996</v>
      </c>
      <c r="AN5">
        <v>8.6120000000000001</v>
      </c>
      <c r="AO5">
        <v>0.06</v>
      </c>
      <c r="AP5">
        <v>0.68600000000000005</v>
      </c>
    </row>
    <row r="6" spans="1:42" x14ac:dyDescent="0.25">
      <c r="A6" t="s">
        <v>45</v>
      </c>
      <c r="B6">
        <v>4.8380000000000001</v>
      </c>
      <c r="C6">
        <v>3.0579999999999998</v>
      </c>
      <c r="D6">
        <v>0</v>
      </c>
      <c r="E6">
        <v>0</v>
      </c>
      <c r="F6">
        <v>0</v>
      </c>
      <c r="G6">
        <v>0</v>
      </c>
      <c r="H6">
        <v>1</v>
      </c>
      <c r="I6">
        <v>37.5</v>
      </c>
      <c r="J6">
        <v>1</v>
      </c>
      <c r="K6">
        <v>2</v>
      </c>
      <c r="L6">
        <v>0</v>
      </c>
      <c r="M6">
        <v>0</v>
      </c>
      <c r="N6">
        <v>3.444</v>
      </c>
      <c r="O6">
        <v>1.1870000000000001</v>
      </c>
      <c r="P6">
        <v>10.053000000000001</v>
      </c>
      <c r="Q6">
        <v>2</v>
      </c>
      <c r="R6">
        <v>1.0029999999999999</v>
      </c>
      <c r="S6">
        <v>1.1299999999999999</v>
      </c>
      <c r="T6">
        <v>0</v>
      </c>
      <c r="U6">
        <v>0</v>
      </c>
      <c r="V6">
        <v>0</v>
      </c>
      <c r="W6">
        <v>1.2410000000000001</v>
      </c>
      <c r="X6">
        <v>1</v>
      </c>
      <c r="Y6">
        <v>0</v>
      </c>
      <c r="Z6">
        <v>0</v>
      </c>
      <c r="AA6">
        <v>0</v>
      </c>
      <c r="AB6">
        <v>2.2480000000000002</v>
      </c>
      <c r="AC6">
        <v>0</v>
      </c>
      <c r="AD6">
        <v>0</v>
      </c>
      <c r="AE6">
        <v>0</v>
      </c>
      <c r="AF6">
        <v>2.036</v>
      </c>
      <c r="AG6">
        <v>0</v>
      </c>
      <c r="AH6">
        <v>0</v>
      </c>
      <c r="AI6">
        <v>0</v>
      </c>
      <c r="AJ6">
        <v>1</v>
      </c>
      <c r="AK6">
        <v>3.72</v>
      </c>
      <c r="AL6">
        <v>2.452</v>
      </c>
      <c r="AM6">
        <v>0</v>
      </c>
      <c r="AN6">
        <v>8.5020000000000007</v>
      </c>
      <c r="AO6">
        <v>0</v>
      </c>
      <c r="AP6">
        <v>0</v>
      </c>
    </row>
    <row r="7" spans="1:42" x14ac:dyDescent="0.25">
      <c r="A7" t="s">
        <v>46</v>
      </c>
      <c r="B7">
        <v>0.53900000000000003</v>
      </c>
      <c r="C7">
        <v>0.79900000000000004</v>
      </c>
      <c r="D7">
        <v>1.4570000000000001</v>
      </c>
      <c r="E7">
        <v>0.27100000000000002</v>
      </c>
      <c r="F7">
        <v>2.4580000000000002</v>
      </c>
      <c r="G7">
        <v>0.995</v>
      </c>
      <c r="H7">
        <v>2.1859999999999999</v>
      </c>
      <c r="I7">
        <v>8.9649999999999999</v>
      </c>
      <c r="J7">
        <v>1.9510000000000001</v>
      </c>
      <c r="K7">
        <v>1.8120000000000001</v>
      </c>
      <c r="L7">
        <v>3.2610000000000001</v>
      </c>
      <c r="M7">
        <v>0.78</v>
      </c>
      <c r="N7">
        <v>0.58599999999999997</v>
      </c>
      <c r="O7">
        <v>0.78800000000000003</v>
      </c>
      <c r="P7">
        <v>0.91700000000000004</v>
      </c>
      <c r="Q7">
        <v>4.556</v>
      </c>
      <c r="R7">
        <v>4.7E-2</v>
      </c>
      <c r="S7">
        <v>0.03</v>
      </c>
      <c r="T7">
        <v>0.108</v>
      </c>
      <c r="U7">
        <v>0.32700000000000001</v>
      </c>
      <c r="V7">
        <v>0.216</v>
      </c>
      <c r="W7">
        <v>9.6000000000000002E-2</v>
      </c>
      <c r="X7">
        <v>5.2569999999999997</v>
      </c>
      <c r="Y7">
        <v>0.191</v>
      </c>
      <c r="Z7">
        <v>0.35</v>
      </c>
      <c r="AA7">
        <v>0.20699999999999999</v>
      </c>
      <c r="AB7">
        <v>0.222</v>
      </c>
      <c r="AC7">
        <v>0.157</v>
      </c>
      <c r="AD7">
        <v>0.16300000000000001</v>
      </c>
      <c r="AE7">
        <v>12.026</v>
      </c>
      <c r="AF7">
        <v>2.1579999999999999</v>
      </c>
      <c r="AG7">
        <v>0.61899999999999999</v>
      </c>
      <c r="AH7">
        <v>1.502</v>
      </c>
      <c r="AI7">
        <v>2.363</v>
      </c>
      <c r="AJ7">
        <v>1.276</v>
      </c>
      <c r="AK7">
        <v>0.94299999999999995</v>
      </c>
      <c r="AL7">
        <v>0.64</v>
      </c>
      <c r="AM7">
        <v>1.1120000000000001</v>
      </c>
      <c r="AN7">
        <v>1.2110000000000001</v>
      </c>
      <c r="AO7">
        <v>0.34799999999999998</v>
      </c>
      <c r="AP7">
        <v>2.0310000000000001</v>
      </c>
    </row>
    <row r="8" spans="1:42" x14ac:dyDescent="0.25">
      <c r="A8" t="s">
        <v>47</v>
      </c>
      <c r="B8">
        <v>0.28999999999999998</v>
      </c>
      <c r="C8">
        <v>0.63900000000000001</v>
      </c>
      <c r="D8">
        <v>2.1219999999999999</v>
      </c>
      <c r="E8">
        <v>7.3999999999999996E-2</v>
      </c>
      <c r="F8">
        <v>6.0430000000000001</v>
      </c>
      <c r="G8">
        <v>0.99</v>
      </c>
      <c r="H8">
        <v>4.7809999999999997</v>
      </c>
      <c r="I8">
        <v>80.373000000000005</v>
      </c>
      <c r="J8">
        <v>3.8050000000000002</v>
      </c>
      <c r="K8">
        <v>3.2850000000000001</v>
      </c>
      <c r="L8">
        <v>10.632</v>
      </c>
      <c r="M8">
        <v>0.60899999999999999</v>
      </c>
      <c r="N8">
        <v>0.34300000000000003</v>
      </c>
      <c r="O8">
        <v>0.62</v>
      </c>
      <c r="P8">
        <v>0.84099999999999997</v>
      </c>
      <c r="Q8">
        <v>20.759</v>
      </c>
      <c r="R8">
        <v>2E-3</v>
      </c>
      <c r="S8">
        <v>1E-3</v>
      </c>
      <c r="T8">
        <v>1.2E-2</v>
      </c>
      <c r="U8">
        <v>0.107</v>
      </c>
      <c r="V8">
        <v>4.5999999999999999E-2</v>
      </c>
      <c r="W8">
        <v>8.9999999999999993E-3</v>
      </c>
      <c r="X8">
        <v>27.64</v>
      </c>
      <c r="Y8">
        <v>3.5999999999999997E-2</v>
      </c>
      <c r="Z8">
        <v>0.123</v>
      </c>
      <c r="AA8">
        <v>4.2999999999999997E-2</v>
      </c>
      <c r="AB8">
        <v>4.9000000000000002E-2</v>
      </c>
      <c r="AC8">
        <v>2.5000000000000001E-2</v>
      </c>
      <c r="AD8">
        <v>2.7E-2</v>
      </c>
      <c r="AE8">
        <v>144.63399999999999</v>
      </c>
      <c r="AF8">
        <v>4.6559999999999997</v>
      </c>
      <c r="AG8">
        <v>0.38300000000000001</v>
      </c>
      <c r="AH8">
        <v>2.2559999999999998</v>
      </c>
      <c r="AI8">
        <v>5.5819999999999999</v>
      </c>
      <c r="AJ8">
        <v>1.629</v>
      </c>
      <c r="AK8">
        <v>0.89</v>
      </c>
      <c r="AL8">
        <v>0.40899999999999997</v>
      </c>
      <c r="AM8">
        <v>1.236</v>
      </c>
      <c r="AN8">
        <v>1.4670000000000001</v>
      </c>
      <c r="AO8">
        <v>0.121</v>
      </c>
      <c r="AP8">
        <v>4.1230000000000002</v>
      </c>
    </row>
    <row r="9" spans="1:42" x14ac:dyDescent="0.25">
      <c r="A9" t="s">
        <v>48</v>
      </c>
      <c r="B9">
        <v>4.4960000000000004</v>
      </c>
      <c r="C9">
        <v>6.9189999999999996</v>
      </c>
      <c r="D9">
        <v>12</v>
      </c>
      <c r="E9">
        <v>3</v>
      </c>
      <c r="F9">
        <v>36</v>
      </c>
      <c r="G9">
        <v>11</v>
      </c>
      <c r="H9">
        <v>16</v>
      </c>
      <c r="I9">
        <v>60</v>
      </c>
      <c r="J9">
        <v>24</v>
      </c>
      <c r="K9">
        <v>12</v>
      </c>
      <c r="L9">
        <v>44</v>
      </c>
      <c r="M9">
        <v>9.8569999999999993</v>
      </c>
      <c r="N9">
        <v>4.157</v>
      </c>
      <c r="O9">
        <v>4.4909999999999997</v>
      </c>
      <c r="P9">
        <v>8.4350000000000005</v>
      </c>
      <c r="Q9">
        <v>40</v>
      </c>
      <c r="R9">
        <v>0.34399999999999997</v>
      </c>
      <c r="S9">
        <v>0.34300000000000003</v>
      </c>
      <c r="T9">
        <v>2</v>
      </c>
      <c r="U9">
        <v>3</v>
      </c>
      <c r="V9">
        <v>2</v>
      </c>
      <c r="W9">
        <v>0.77800000000000002</v>
      </c>
      <c r="X9">
        <v>147</v>
      </c>
      <c r="Y9">
        <v>1</v>
      </c>
      <c r="Z9">
        <v>1</v>
      </c>
      <c r="AA9">
        <v>3</v>
      </c>
      <c r="AB9">
        <v>1.859</v>
      </c>
      <c r="AC9">
        <v>2.1720000000000002</v>
      </c>
      <c r="AD9">
        <v>1</v>
      </c>
      <c r="AE9">
        <v>67.468999999999994</v>
      </c>
      <c r="AF9">
        <v>17.036999999999999</v>
      </c>
      <c r="AG9">
        <v>8</v>
      </c>
      <c r="AH9">
        <v>12</v>
      </c>
      <c r="AI9">
        <v>18</v>
      </c>
      <c r="AJ9">
        <v>7</v>
      </c>
      <c r="AK9">
        <v>8.4250000000000007</v>
      </c>
      <c r="AL9">
        <v>4.2830000000000004</v>
      </c>
      <c r="AM9">
        <v>8</v>
      </c>
      <c r="AN9">
        <v>9.7829999999999995</v>
      </c>
      <c r="AO9">
        <v>4</v>
      </c>
      <c r="AP9">
        <v>23</v>
      </c>
    </row>
    <row r="10" spans="1:42" x14ac:dyDescent="0.25">
      <c r="A10" t="s">
        <v>49</v>
      </c>
      <c r="B10">
        <v>2</v>
      </c>
      <c r="C10">
        <v>0.80400000000000005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-5.1349999999999998</v>
      </c>
      <c r="N10">
        <v>1.544</v>
      </c>
      <c r="O10">
        <v>0</v>
      </c>
      <c r="P10">
        <v>4.1740000000000004</v>
      </c>
      <c r="Q10">
        <v>0</v>
      </c>
      <c r="R10">
        <v>0.95899999999999996</v>
      </c>
      <c r="S10">
        <v>1.022</v>
      </c>
      <c r="T10">
        <v>0</v>
      </c>
      <c r="U10">
        <v>0</v>
      </c>
      <c r="V10">
        <v>0</v>
      </c>
      <c r="W10">
        <v>0.86299999999999999</v>
      </c>
      <c r="X10">
        <v>0</v>
      </c>
      <c r="Y10">
        <v>0</v>
      </c>
      <c r="Z10">
        <v>0</v>
      </c>
      <c r="AA10">
        <v>0</v>
      </c>
      <c r="AB10">
        <v>1</v>
      </c>
      <c r="AC10">
        <v>-1.099</v>
      </c>
      <c r="AD10">
        <v>0</v>
      </c>
      <c r="AE10">
        <v>0</v>
      </c>
      <c r="AF10">
        <v>0.5</v>
      </c>
      <c r="AG10">
        <v>0</v>
      </c>
      <c r="AH10">
        <v>0</v>
      </c>
      <c r="AI10">
        <v>0</v>
      </c>
      <c r="AJ10">
        <v>0</v>
      </c>
      <c r="AK10">
        <v>2.2669999999999999</v>
      </c>
      <c r="AL10">
        <v>1.4670000000000001</v>
      </c>
      <c r="AM10">
        <v>0</v>
      </c>
      <c r="AN10">
        <v>4.9169999999999998</v>
      </c>
      <c r="AO10">
        <v>0</v>
      </c>
      <c r="AP10">
        <v>0</v>
      </c>
    </row>
    <row r="11" spans="1:42" x14ac:dyDescent="0.25">
      <c r="A11" t="s">
        <v>50</v>
      </c>
      <c r="B11">
        <v>6.4960000000000004</v>
      </c>
      <c r="C11">
        <v>7.7229999999999999</v>
      </c>
      <c r="D11">
        <v>12</v>
      </c>
      <c r="E11">
        <v>3</v>
      </c>
      <c r="F11">
        <v>36</v>
      </c>
      <c r="G11">
        <v>11</v>
      </c>
      <c r="H11">
        <v>16</v>
      </c>
      <c r="I11">
        <v>60</v>
      </c>
      <c r="J11">
        <v>24</v>
      </c>
      <c r="K11">
        <v>12</v>
      </c>
      <c r="L11">
        <v>44</v>
      </c>
      <c r="M11">
        <v>4.7220000000000004</v>
      </c>
      <c r="N11">
        <v>5.7009999999999996</v>
      </c>
      <c r="O11">
        <v>4.4909999999999997</v>
      </c>
      <c r="P11">
        <v>12.609</v>
      </c>
      <c r="Q11">
        <v>40</v>
      </c>
      <c r="R11">
        <v>1.3029999999999999</v>
      </c>
      <c r="S11">
        <v>1.365</v>
      </c>
      <c r="T11">
        <v>2</v>
      </c>
      <c r="U11">
        <v>3</v>
      </c>
      <c r="V11">
        <v>2</v>
      </c>
      <c r="W11">
        <v>1.641</v>
      </c>
      <c r="X11">
        <v>147</v>
      </c>
      <c r="Y11">
        <v>1</v>
      </c>
      <c r="Z11">
        <v>1</v>
      </c>
      <c r="AA11">
        <v>3</v>
      </c>
      <c r="AB11">
        <v>2.859</v>
      </c>
      <c r="AC11">
        <v>1.073</v>
      </c>
      <c r="AD11">
        <v>1</v>
      </c>
      <c r="AE11">
        <v>67.468999999999994</v>
      </c>
      <c r="AF11">
        <v>17.536999999999999</v>
      </c>
      <c r="AG11">
        <v>8</v>
      </c>
      <c r="AH11">
        <v>12</v>
      </c>
      <c r="AI11">
        <v>18</v>
      </c>
      <c r="AJ11">
        <v>7</v>
      </c>
      <c r="AK11">
        <v>10.692</v>
      </c>
      <c r="AL11">
        <v>5.75</v>
      </c>
      <c r="AM11">
        <v>8</v>
      </c>
      <c r="AN11">
        <v>14.7</v>
      </c>
      <c r="AO11">
        <v>4</v>
      </c>
      <c r="AP11">
        <v>23</v>
      </c>
    </row>
    <row r="12" spans="1:42" x14ac:dyDescent="0.25">
      <c r="A12" t="s">
        <v>51</v>
      </c>
      <c r="B12">
        <v>4.4989999999999997</v>
      </c>
      <c r="C12">
        <v>2.524</v>
      </c>
      <c r="D12">
        <v>0</v>
      </c>
      <c r="E12">
        <v>0</v>
      </c>
      <c r="F12">
        <v>0</v>
      </c>
      <c r="G12">
        <v>0</v>
      </c>
      <c r="H12">
        <v>0</v>
      </c>
      <c r="I12">
        <v>30.6</v>
      </c>
      <c r="J12">
        <v>0</v>
      </c>
      <c r="K12">
        <v>0</v>
      </c>
      <c r="L12">
        <v>0</v>
      </c>
      <c r="M12">
        <v>-0.19500000000000001</v>
      </c>
      <c r="N12">
        <v>3.1059999999999999</v>
      </c>
      <c r="O12">
        <v>0.875</v>
      </c>
      <c r="P12">
        <v>9.5399999999999991</v>
      </c>
      <c r="Q12">
        <v>0</v>
      </c>
      <c r="R12">
        <v>0.98299999999999998</v>
      </c>
      <c r="S12">
        <v>1.117</v>
      </c>
      <c r="T12">
        <v>0</v>
      </c>
      <c r="U12">
        <v>0</v>
      </c>
      <c r="V12">
        <v>0</v>
      </c>
      <c r="W12">
        <v>1.1830000000000001</v>
      </c>
      <c r="X12">
        <v>0</v>
      </c>
      <c r="Y12">
        <v>0</v>
      </c>
      <c r="Z12">
        <v>0</v>
      </c>
      <c r="AA12">
        <v>0</v>
      </c>
      <c r="AB12">
        <v>2.105</v>
      </c>
      <c r="AC12">
        <v>-8.0000000000000002E-3</v>
      </c>
      <c r="AD12">
        <v>0</v>
      </c>
      <c r="AE12">
        <v>0</v>
      </c>
      <c r="AF12">
        <v>1.4350000000000001</v>
      </c>
      <c r="AG12">
        <v>0</v>
      </c>
      <c r="AH12">
        <v>0</v>
      </c>
      <c r="AI12">
        <v>0</v>
      </c>
      <c r="AJ12">
        <v>0</v>
      </c>
      <c r="AK12">
        <v>3.4950000000000001</v>
      </c>
      <c r="AL12">
        <v>2.1070000000000002</v>
      </c>
      <c r="AM12">
        <v>0</v>
      </c>
      <c r="AN12">
        <v>8.0030000000000001</v>
      </c>
      <c r="AO12">
        <v>0</v>
      </c>
      <c r="AP12">
        <v>0</v>
      </c>
    </row>
    <row r="13" spans="1:42" x14ac:dyDescent="0.25">
      <c r="A13" t="s">
        <v>52</v>
      </c>
      <c r="B13">
        <v>5.1260000000000003</v>
      </c>
      <c r="C13">
        <v>3.448</v>
      </c>
      <c r="D13">
        <v>1</v>
      </c>
      <c r="E13">
        <v>0</v>
      </c>
      <c r="F13">
        <v>1</v>
      </c>
      <c r="G13">
        <v>0</v>
      </c>
      <c r="H13">
        <v>3</v>
      </c>
      <c r="I13">
        <v>42.9</v>
      </c>
      <c r="J13">
        <v>2</v>
      </c>
      <c r="K13">
        <v>3</v>
      </c>
      <c r="L13">
        <v>2</v>
      </c>
      <c r="M13">
        <v>0</v>
      </c>
      <c r="N13">
        <v>3.8090000000000002</v>
      </c>
      <c r="O13">
        <v>1.7050000000000001</v>
      </c>
      <c r="P13">
        <v>10.51</v>
      </c>
      <c r="Q13">
        <v>6</v>
      </c>
      <c r="R13">
        <v>1.0289999999999999</v>
      </c>
      <c r="S13">
        <v>1.143</v>
      </c>
      <c r="T13">
        <v>0</v>
      </c>
      <c r="U13">
        <v>0</v>
      </c>
      <c r="V13">
        <v>0</v>
      </c>
      <c r="W13">
        <v>1.294</v>
      </c>
      <c r="X13">
        <v>1</v>
      </c>
      <c r="Y13">
        <v>0</v>
      </c>
      <c r="Z13">
        <v>0</v>
      </c>
      <c r="AA13">
        <v>0</v>
      </c>
      <c r="AB13">
        <v>2.3580000000000001</v>
      </c>
      <c r="AC13">
        <v>5.0000000000000001E-3</v>
      </c>
      <c r="AD13">
        <v>0</v>
      </c>
      <c r="AE13">
        <v>13.096</v>
      </c>
      <c r="AF13">
        <v>3.1760000000000002</v>
      </c>
      <c r="AG13">
        <v>0</v>
      </c>
      <c r="AH13">
        <v>2</v>
      </c>
      <c r="AI13">
        <v>2</v>
      </c>
      <c r="AJ13">
        <v>2</v>
      </c>
      <c r="AK13">
        <v>3.972</v>
      </c>
      <c r="AL13">
        <v>2.8809999999999998</v>
      </c>
      <c r="AM13">
        <v>1</v>
      </c>
      <c r="AN13">
        <v>8.9909999999999997</v>
      </c>
      <c r="AO13">
        <v>0</v>
      </c>
      <c r="AP13">
        <v>0</v>
      </c>
    </row>
    <row r="14" spans="1:42" x14ac:dyDescent="0.25">
      <c r="A14" t="s">
        <v>53</v>
      </c>
    </row>
    <row r="15" spans="1:42" x14ac:dyDescent="0.25">
      <c r="A15" t="s">
        <v>42</v>
      </c>
      <c r="B15">
        <v>835</v>
      </c>
      <c r="C15">
        <v>836</v>
      </c>
      <c r="D15">
        <v>826</v>
      </c>
      <c r="E15">
        <v>816</v>
      </c>
      <c r="F15">
        <v>827</v>
      </c>
      <c r="G15">
        <v>831</v>
      </c>
      <c r="H15">
        <v>833</v>
      </c>
      <c r="I15">
        <v>841</v>
      </c>
      <c r="J15">
        <v>832</v>
      </c>
      <c r="K15">
        <v>838</v>
      </c>
      <c r="L15">
        <v>828</v>
      </c>
      <c r="M15">
        <v>824</v>
      </c>
      <c r="N15">
        <v>837</v>
      </c>
      <c r="O15">
        <v>830</v>
      </c>
      <c r="P15">
        <v>836</v>
      </c>
      <c r="Q15">
        <v>833</v>
      </c>
      <c r="R15">
        <v>830</v>
      </c>
      <c r="S15">
        <v>832</v>
      </c>
      <c r="T15">
        <v>838</v>
      </c>
      <c r="U15">
        <v>834</v>
      </c>
      <c r="V15">
        <v>826</v>
      </c>
      <c r="W15">
        <v>830</v>
      </c>
      <c r="X15">
        <v>844</v>
      </c>
      <c r="Y15">
        <v>813</v>
      </c>
      <c r="Z15">
        <v>845</v>
      </c>
      <c r="AA15">
        <v>822</v>
      </c>
      <c r="AB15">
        <v>836</v>
      </c>
      <c r="AC15">
        <v>818</v>
      </c>
      <c r="AD15">
        <v>822</v>
      </c>
      <c r="AE15">
        <v>829</v>
      </c>
      <c r="AF15">
        <v>820</v>
      </c>
      <c r="AG15">
        <v>817</v>
      </c>
      <c r="AH15">
        <v>829</v>
      </c>
      <c r="AI15">
        <v>831</v>
      </c>
      <c r="AJ15">
        <v>827</v>
      </c>
      <c r="AK15">
        <v>806</v>
      </c>
      <c r="AL15">
        <v>834</v>
      </c>
      <c r="AM15">
        <v>832</v>
      </c>
      <c r="AN15">
        <v>817</v>
      </c>
      <c r="AO15">
        <v>825</v>
      </c>
      <c r="AP15">
        <v>831</v>
      </c>
    </row>
    <row r="16" spans="1:42" x14ac:dyDescent="0.25">
      <c r="A16" t="s">
        <v>54</v>
      </c>
      <c r="B16" s="1">
        <v>0.98799999999999999</v>
      </c>
      <c r="C16" s="1">
        <v>0.98899999999999999</v>
      </c>
      <c r="D16" s="1">
        <v>0.97799999999999998</v>
      </c>
      <c r="E16" s="1">
        <v>0.96599999999999997</v>
      </c>
      <c r="F16" s="1">
        <v>0.97899999999999998</v>
      </c>
      <c r="G16" s="1">
        <v>0.98299999999999998</v>
      </c>
      <c r="H16" s="1">
        <v>0.98599999999999999</v>
      </c>
      <c r="I16" s="1">
        <v>0.995</v>
      </c>
      <c r="J16" s="1">
        <v>0.98499999999999999</v>
      </c>
      <c r="K16" s="1">
        <v>0.99199999999999999</v>
      </c>
      <c r="L16" s="2">
        <v>0.98</v>
      </c>
      <c r="M16" s="1">
        <v>0.97499999999999998</v>
      </c>
      <c r="N16" s="1">
        <v>0.99099999999999999</v>
      </c>
      <c r="O16" s="1">
        <v>0.98199999999999998</v>
      </c>
      <c r="P16" s="1">
        <v>0.98899999999999999</v>
      </c>
      <c r="Q16" s="1">
        <v>0.98599999999999999</v>
      </c>
      <c r="R16" s="1">
        <v>0.98199999999999998</v>
      </c>
      <c r="S16" s="1">
        <v>0.98499999999999999</v>
      </c>
      <c r="T16" s="1">
        <v>0.99199999999999999</v>
      </c>
      <c r="U16" s="1">
        <v>0.98699999999999999</v>
      </c>
      <c r="V16" s="1">
        <v>0.97799999999999998</v>
      </c>
      <c r="W16" s="1">
        <v>0.98199999999999998</v>
      </c>
      <c r="X16" s="1">
        <v>0.999</v>
      </c>
      <c r="Y16" s="1">
        <v>0.96199999999999997</v>
      </c>
      <c r="Z16" s="2">
        <v>1</v>
      </c>
      <c r="AA16" s="1">
        <v>0.97299999999999998</v>
      </c>
      <c r="AB16" s="1">
        <v>0.98899999999999999</v>
      </c>
      <c r="AC16" s="1">
        <v>0.96799999999999997</v>
      </c>
      <c r="AD16" s="1">
        <v>0.97299999999999998</v>
      </c>
      <c r="AE16" s="1">
        <v>0.98099999999999998</v>
      </c>
      <c r="AF16" s="2">
        <v>0.97</v>
      </c>
      <c r="AG16" s="1">
        <v>0.96699999999999997</v>
      </c>
      <c r="AH16" s="1">
        <v>0.98099999999999998</v>
      </c>
      <c r="AI16" s="1">
        <v>0.98299999999999998</v>
      </c>
      <c r="AJ16" s="1">
        <v>0.97899999999999998</v>
      </c>
      <c r="AK16" s="1">
        <v>0.95399999999999996</v>
      </c>
      <c r="AL16" s="1">
        <v>0.98699999999999999</v>
      </c>
      <c r="AM16" s="1">
        <v>0.98499999999999999</v>
      </c>
      <c r="AN16" s="1">
        <v>0.96699999999999997</v>
      </c>
      <c r="AO16" s="1">
        <v>0.97599999999999998</v>
      </c>
      <c r="AP16" s="1">
        <v>0.98299999999999998</v>
      </c>
    </row>
    <row r="17" spans="1:42" x14ac:dyDescent="0.25">
      <c r="A17" t="s">
        <v>55</v>
      </c>
      <c r="B17" s="1">
        <v>1.2E-2</v>
      </c>
      <c r="C17" s="1">
        <v>1.0999999999999999E-2</v>
      </c>
      <c r="D17" s="1">
        <v>2.1999999999999999E-2</v>
      </c>
      <c r="E17" s="1">
        <v>3.4000000000000002E-2</v>
      </c>
      <c r="F17" s="1">
        <v>2.1000000000000001E-2</v>
      </c>
      <c r="G17" s="1">
        <v>1.7000000000000001E-2</v>
      </c>
      <c r="H17" s="1">
        <v>1.4E-2</v>
      </c>
      <c r="I17" s="1">
        <v>5.0000000000000001E-3</v>
      </c>
      <c r="J17" s="1">
        <v>1.4999999999999999E-2</v>
      </c>
      <c r="K17" s="1">
        <v>8.0000000000000002E-3</v>
      </c>
      <c r="L17" s="2">
        <v>0.02</v>
      </c>
      <c r="M17" s="1">
        <v>2.5000000000000001E-2</v>
      </c>
      <c r="N17" s="1">
        <v>8.9999999999999993E-3</v>
      </c>
      <c r="O17" s="1">
        <v>1.7999999999999999E-2</v>
      </c>
      <c r="P17" s="1">
        <v>1.0999999999999999E-2</v>
      </c>
      <c r="Q17" s="1">
        <v>1.4E-2</v>
      </c>
      <c r="R17" s="1">
        <v>1.7999999999999999E-2</v>
      </c>
      <c r="S17" s="1">
        <v>1.4999999999999999E-2</v>
      </c>
      <c r="T17" s="1">
        <v>8.0000000000000002E-3</v>
      </c>
      <c r="U17" s="1">
        <v>1.2999999999999999E-2</v>
      </c>
      <c r="V17" s="1">
        <v>2.1999999999999999E-2</v>
      </c>
      <c r="W17" s="1">
        <v>1.7999999999999999E-2</v>
      </c>
      <c r="X17" s="1">
        <v>1E-3</v>
      </c>
      <c r="Y17" s="1">
        <v>3.7999999999999999E-2</v>
      </c>
      <c r="Z17" s="2">
        <v>0</v>
      </c>
      <c r="AA17" s="1">
        <v>2.7E-2</v>
      </c>
      <c r="AB17" s="1">
        <v>1.0999999999999999E-2</v>
      </c>
      <c r="AC17" s="1">
        <v>3.2000000000000001E-2</v>
      </c>
      <c r="AD17" s="1">
        <v>2.7E-2</v>
      </c>
      <c r="AE17" s="1">
        <v>1.9E-2</v>
      </c>
      <c r="AF17" s="2">
        <v>0.03</v>
      </c>
      <c r="AG17" s="1">
        <v>3.3000000000000002E-2</v>
      </c>
      <c r="AH17" s="1">
        <v>1.9E-2</v>
      </c>
      <c r="AI17" s="1">
        <v>1.7000000000000001E-2</v>
      </c>
      <c r="AJ17" s="1">
        <v>2.1000000000000001E-2</v>
      </c>
      <c r="AK17" s="1">
        <v>4.5999999999999999E-2</v>
      </c>
      <c r="AL17" s="1">
        <v>1.2999999999999999E-2</v>
      </c>
      <c r="AM17" s="1">
        <v>1.4999999999999999E-2</v>
      </c>
      <c r="AN17" s="1">
        <v>3.3000000000000002E-2</v>
      </c>
      <c r="AO17" s="1">
        <v>2.4E-2</v>
      </c>
      <c r="AP17" s="1">
        <v>1.7000000000000001E-2</v>
      </c>
    </row>
    <row r="18" spans="1:42" x14ac:dyDescent="0.25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44</v>
      </c>
      <c r="B19">
        <v>4.8120000000000003</v>
      </c>
      <c r="C19">
        <v>3.0339999999999998</v>
      </c>
      <c r="D19">
        <v>0.55200000000000005</v>
      </c>
      <c r="E19">
        <v>0</v>
      </c>
      <c r="F19">
        <v>0.77100000000000002</v>
      </c>
      <c r="G19">
        <v>0.19</v>
      </c>
      <c r="H19">
        <v>1.51</v>
      </c>
      <c r="I19">
        <v>37.085999999999999</v>
      </c>
      <c r="J19">
        <v>1.2689999999999999</v>
      </c>
      <c r="K19">
        <v>1.7669999999999999</v>
      </c>
      <c r="L19">
        <v>1.167</v>
      </c>
      <c r="M19">
        <v>-0.155</v>
      </c>
      <c r="N19">
        <v>3.4660000000000002</v>
      </c>
      <c r="O19">
        <v>1.3160000000000001</v>
      </c>
      <c r="P19">
        <v>9.9949999999999992</v>
      </c>
      <c r="Q19">
        <v>3.4140000000000001</v>
      </c>
      <c r="R19">
        <v>1.0089999999999999</v>
      </c>
      <c r="S19">
        <v>1.129</v>
      </c>
      <c r="T19">
        <v>0</v>
      </c>
      <c r="U19">
        <v>4.9000000000000002E-2</v>
      </c>
      <c r="V19">
        <v>0</v>
      </c>
      <c r="W19">
        <v>1.238</v>
      </c>
      <c r="X19">
        <v>1.236</v>
      </c>
      <c r="Y19">
        <v>0</v>
      </c>
      <c r="Z19">
        <v>0.14299999999999999</v>
      </c>
      <c r="AA19">
        <v>0</v>
      </c>
      <c r="AB19">
        <v>2.2280000000000002</v>
      </c>
      <c r="AC19">
        <v>4.0000000000000001E-3</v>
      </c>
      <c r="AD19">
        <v>0</v>
      </c>
      <c r="AE19">
        <v>8.109</v>
      </c>
      <c r="AF19">
        <v>2.4359999999999999</v>
      </c>
      <c r="AG19">
        <v>2.8000000000000001E-2</v>
      </c>
      <c r="AH19">
        <v>0.76400000000000001</v>
      </c>
      <c r="AI19">
        <v>1.1240000000000001</v>
      </c>
      <c r="AJ19">
        <v>0.89</v>
      </c>
      <c r="AK19">
        <v>3.722</v>
      </c>
      <c r="AL19">
        <v>2.5249999999999999</v>
      </c>
      <c r="AM19">
        <v>0.625</v>
      </c>
      <c r="AN19">
        <v>8.4730000000000008</v>
      </c>
      <c r="AO19">
        <v>0.01</v>
      </c>
      <c r="AP19">
        <v>0.49</v>
      </c>
    </row>
    <row r="20" spans="1:42" x14ac:dyDescent="0.25">
      <c r="A20" t="s">
        <v>45</v>
      </c>
      <c r="B20">
        <v>4.843</v>
      </c>
      <c r="C20">
        <v>3.0489999999999999</v>
      </c>
      <c r="D20">
        <v>0</v>
      </c>
      <c r="E20">
        <v>0</v>
      </c>
      <c r="F20">
        <v>0</v>
      </c>
      <c r="G20">
        <v>0</v>
      </c>
      <c r="H20">
        <v>1</v>
      </c>
      <c r="I20">
        <v>37.5</v>
      </c>
      <c r="J20">
        <v>1</v>
      </c>
      <c r="K20">
        <v>2</v>
      </c>
      <c r="L20">
        <v>0</v>
      </c>
      <c r="M20">
        <v>0</v>
      </c>
      <c r="N20">
        <v>3.4420000000000002</v>
      </c>
      <c r="O20">
        <v>1.1850000000000001</v>
      </c>
      <c r="P20">
        <v>10.057</v>
      </c>
      <c r="Q20">
        <v>2</v>
      </c>
      <c r="R20">
        <v>1.002</v>
      </c>
      <c r="S20">
        <v>1.1299999999999999</v>
      </c>
      <c r="T20">
        <v>0</v>
      </c>
      <c r="U20">
        <v>0</v>
      </c>
      <c r="V20">
        <v>0</v>
      </c>
      <c r="W20">
        <v>1.2410000000000001</v>
      </c>
      <c r="X20">
        <v>1</v>
      </c>
      <c r="Y20">
        <v>0</v>
      </c>
      <c r="Z20">
        <v>0</v>
      </c>
      <c r="AA20">
        <v>0</v>
      </c>
      <c r="AB20">
        <v>2.2530000000000001</v>
      </c>
      <c r="AC20">
        <v>0</v>
      </c>
      <c r="AD20">
        <v>0</v>
      </c>
      <c r="AE20">
        <v>0</v>
      </c>
      <c r="AF20">
        <v>2.0059999999999998</v>
      </c>
      <c r="AG20">
        <v>0</v>
      </c>
      <c r="AH20">
        <v>0</v>
      </c>
      <c r="AI20">
        <v>0</v>
      </c>
      <c r="AJ20">
        <v>1</v>
      </c>
      <c r="AK20">
        <v>3.7050000000000001</v>
      </c>
      <c r="AL20">
        <v>2.4359999999999999</v>
      </c>
      <c r="AM20">
        <v>0</v>
      </c>
      <c r="AN20">
        <v>8.4849999999999994</v>
      </c>
      <c r="AO20">
        <v>0</v>
      </c>
      <c r="AP20">
        <v>0</v>
      </c>
    </row>
    <row r="21" spans="1:42" x14ac:dyDescent="0.25">
      <c r="A21" t="s">
        <v>46</v>
      </c>
      <c r="B21">
        <v>0.49399999999999999</v>
      </c>
      <c r="C21">
        <v>0.70499999999999996</v>
      </c>
      <c r="D21">
        <v>1.0580000000000001</v>
      </c>
      <c r="E21">
        <v>0</v>
      </c>
      <c r="F21">
        <v>1.504</v>
      </c>
      <c r="G21">
        <v>0.52900000000000003</v>
      </c>
      <c r="H21">
        <v>1.859</v>
      </c>
      <c r="I21">
        <v>8.7439999999999998</v>
      </c>
      <c r="J21">
        <v>1.4550000000000001</v>
      </c>
      <c r="K21">
        <v>1.667</v>
      </c>
      <c r="L21">
        <v>2.1259999999999999</v>
      </c>
      <c r="M21">
        <v>0.55900000000000005</v>
      </c>
      <c r="N21">
        <v>0.55500000000000005</v>
      </c>
      <c r="O21">
        <v>0.70599999999999996</v>
      </c>
      <c r="P21">
        <v>0.82099999999999995</v>
      </c>
      <c r="Q21">
        <v>3.8290000000000002</v>
      </c>
      <c r="R21">
        <v>3.5000000000000003E-2</v>
      </c>
      <c r="S21">
        <v>2.1000000000000001E-2</v>
      </c>
      <c r="T21">
        <v>0</v>
      </c>
      <c r="U21">
        <v>0.216</v>
      </c>
      <c r="V21">
        <v>0</v>
      </c>
      <c r="W21">
        <v>8.5000000000000006E-2</v>
      </c>
      <c r="X21">
        <v>1.581</v>
      </c>
      <c r="Y21">
        <v>0</v>
      </c>
      <c r="Z21">
        <v>0.35</v>
      </c>
      <c r="AA21">
        <v>0</v>
      </c>
      <c r="AB21">
        <v>0.20200000000000001</v>
      </c>
      <c r="AC21">
        <v>8.8999999999999996E-2</v>
      </c>
      <c r="AD21">
        <v>0</v>
      </c>
      <c r="AE21">
        <v>10.523999999999999</v>
      </c>
      <c r="AF21">
        <v>1.5409999999999999</v>
      </c>
      <c r="AG21">
        <v>0.16600000000000001</v>
      </c>
      <c r="AH21">
        <v>1.1819999999999999</v>
      </c>
      <c r="AI21">
        <v>1.79</v>
      </c>
      <c r="AJ21">
        <v>1.0820000000000001</v>
      </c>
      <c r="AK21">
        <v>0.41499999999999998</v>
      </c>
      <c r="AL21">
        <v>0.55900000000000005</v>
      </c>
      <c r="AM21">
        <v>0.92800000000000005</v>
      </c>
      <c r="AN21">
        <v>0.871</v>
      </c>
      <c r="AO21">
        <v>9.8000000000000004E-2</v>
      </c>
      <c r="AP21">
        <v>1.2030000000000001</v>
      </c>
    </row>
    <row r="22" spans="1:42" x14ac:dyDescent="0.25">
      <c r="A22" t="s">
        <v>47</v>
      </c>
      <c r="B22">
        <v>0.24399999999999999</v>
      </c>
      <c r="C22">
        <v>0.498</v>
      </c>
      <c r="D22">
        <v>1.1200000000000001</v>
      </c>
      <c r="E22">
        <v>0</v>
      </c>
      <c r="F22">
        <v>2.2610000000000001</v>
      </c>
      <c r="G22">
        <v>0.27900000000000003</v>
      </c>
      <c r="H22">
        <v>3.4569999999999999</v>
      </c>
      <c r="I22">
        <v>76.459000000000003</v>
      </c>
      <c r="J22">
        <v>2.1179999999999999</v>
      </c>
      <c r="K22">
        <v>2.7789999999999999</v>
      </c>
      <c r="L22">
        <v>4.5209999999999999</v>
      </c>
      <c r="M22">
        <v>0.313</v>
      </c>
      <c r="N22">
        <v>0.308</v>
      </c>
      <c r="O22">
        <v>0.499</v>
      </c>
      <c r="P22">
        <v>0.67300000000000004</v>
      </c>
      <c r="Q22">
        <v>14.659000000000001</v>
      </c>
      <c r="R22">
        <v>1E-3</v>
      </c>
      <c r="S22">
        <v>0</v>
      </c>
      <c r="T22">
        <v>0</v>
      </c>
      <c r="U22">
        <v>4.7E-2</v>
      </c>
      <c r="V22">
        <v>0</v>
      </c>
      <c r="W22">
        <v>7.0000000000000001E-3</v>
      </c>
      <c r="X22">
        <v>2.4980000000000002</v>
      </c>
      <c r="Y22">
        <v>0</v>
      </c>
      <c r="Z22">
        <v>0.123</v>
      </c>
      <c r="AA22">
        <v>0</v>
      </c>
      <c r="AB22">
        <v>4.1000000000000002E-2</v>
      </c>
      <c r="AC22">
        <v>8.0000000000000002E-3</v>
      </c>
      <c r="AD22">
        <v>0</v>
      </c>
      <c r="AE22">
        <v>110.748</v>
      </c>
      <c r="AF22">
        <v>2.375</v>
      </c>
      <c r="AG22">
        <v>2.7E-2</v>
      </c>
      <c r="AH22">
        <v>1.3979999999999999</v>
      </c>
      <c r="AI22">
        <v>3.2029999999999998</v>
      </c>
      <c r="AJ22">
        <v>1.171</v>
      </c>
      <c r="AK22">
        <v>0.17199999999999999</v>
      </c>
      <c r="AL22">
        <v>0.312</v>
      </c>
      <c r="AM22">
        <v>0.86</v>
      </c>
      <c r="AN22">
        <v>0.75900000000000001</v>
      </c>
      <c r="AO22">
        <v>0.01</v>
      </c>
      <c r="AP22">
        <v>1.448</v>
      </c>
    </row>
    <row r="23" spans="1:42" x14ac:dyDescent="0.25">
      <c r="A23" t="s">
        <v>48</v>
      </c>
      <c r="B23">
        <v>2.9020000000000001</v>
      </c>
      <c r="C23">
        <v>4.6449999999999996</v>
      </c>
      <c r="D23">
        <v>5</v>
      </c>
      <c r="E23">
        <v>0</v>
      </c>
      <c r="F23">
        <v>8</v>
      </c>
      <c r="G23">
        <v>3</v>
      </c>
      <c r="H23">
        <v>8</v>
      </c>
      <c r="I23">
        <v>48.9</v>
      </c>
      <c r="J23">
        <v>7</v>
      </c>
      <c r="K23">
        <v>7</v>
      </c>
      <c r="L23">
        <v>11</v>
      </c>
      <c r="M23">
        <v>4.5819999999999999</v>
      </c>
      <c r="N23">
        <v>3.3359999999999999</v>
      </c>
      <c r="O23">
        <v>3.7109999999999999</v>
      </c>
      <c r="P23">
        <v>5.2009999999999996</v>
      </c>
      <c r="Q23">
        <v>16</v>
      </c>
      <c r="R23">
        <v>0.193</v>
      </c>
      <c r="S23">
        <v>0.16800000000000001</v>
      </c>
      <c r="T23">
        <v>0</v>
      </c>
      <c r="U23">
        <v>1</v>
      </c>
      <c r="V23">
        <v>0</v>
      </c>
      <c r="W23">
        <v>0.53300000000000003</v>
      </c>
      <c r="X23">
        <v>15</v>
      </c>
      <c r="Y23">
        <v>0</v>
      </c>
      <c r="Z23">
        <v>1</v>
      </c>
      <c r="AA23">
        <v>0</v>
      </c>
      <c r="AB23">
        <v>1.2410000000000001</v>
      </c>
      <c r="AC23">
        <v>0.72099999999999997</v>
      </c>
      <c r="AD23">
        <v>0</v>
      </c>
      <c r="AE23">
        <v>44.994999999999997</v>
      </c>
      <c r="AF23">
        <v>8.4309999999999992</v>
      </c>
      <c r="AG23">
        <v>1</v>
      </c>
      <c r="AH23">
        <v>5</v>
      </c>
      <c r="AI23">
        <v>8</v>
      </c>
      <c r="AJ23">
        <v>4</v>
      </c>
      <c r="AK23">
        <v>3.5409999999999999</v>
      </c>
      <c r="AL23">
        <v>2.95</v>
      </c>
      <c r="AM23">
        <v>4</v>
      </c>
      <c r="AN23">
        <v>5.8369999999999997</v>
      </c>
      <c r="AO23">
        <v>1</v>
      </c>
      <c r="AP23">
        <v>6</v>
      </c>
    </row>
    <row r="24" spans="1:42" x14ac:dyDescent="0.25">
      <c r="A24" t="s">
        <v>49</v>
      </c>
      <c r="B24">
        <v>3.4140000000000001</v>
      </c>
      <c r="C24">
        <v>0.80400000000000005</v>
      </c>
      <c r="D24">
        <v>0</v>
      </c>
      <c r="E24">
        <v>0</v>
      </c>
      <c r="F24">
        <v>0</v>
      </c>
      <c r="G24">
        <v>0</v>
      </c>
      <c r="H24">
        <v>0</v>
      </c>
      <c r="I24">
        <v>11.1</v>
      </c>
      <c r="J24">
        <v>0</v>
      </c>
      <c r="K24">
        <v>0</v>
      </c>
      <c r="L24">
        <v>0</v>
      </c>
      <c r="M24">
        <v>-2.5139999999999998</v>
      </c>
      <c r="N24">
        <v>1.883</v>
      </c>
      <c r="O24">
        <v>0</v>
      </c>
      <c r="P24">
        <v>7.4080000000000004</v>
      </c>
      <c r="Q24">
        <v>0</v>
      </c>
      <c r="R24">
        <v>0.95899999999999996</v>
      </c>
      <c r="S24">
        <v>1.0509999999999999</v>
      </c>
      <c r="T24">
        <v>0</v>
      </c>
      <c r="U24">
        <v>0</v>
      </c>
      <c r="V24">
        <v>0</v>
      </c>
      <c r="W24">
        <v>0.98</v>
      </c>
      <c r="X24">
        <v>0</v>
      </c>
      <c r="Y24">
        <v>0</v>
      </c>
      <c r="Z24">
        <v>0</v>
      </c>
      <c r="AA24">
        <v>0</v>
      </c>
      <c r="AB24">
        <v>1.6180000000000001</v>
      </c>
      <c r="AC24">
        <v>-0.27700000000000002</v>
      </c>
      <c r="AD24">
        <v>0</v>
      </c>
      <c r="AE24">
        <v>0</v>
      </c>
      <c r="AF24">
        <v>0.5</v>
      </c>
      <c r="AG24">
        <v>0</v>
      </c>
      <c r="AH24">
        <v>0</v>
      </c>
      <c r="AI24">
        <v>0</v>
      </c>
      <c r="AJ24">
        <v>0</v>
      </c>
      <c r="AK24">
        <v>2.2669999999999999</v>
      </c>
      <c r="AL24">
        <v>1.4670000000000001</v>
      </c>
      <c r="AM24">
        <v>0</v>
      </c>
      <c r="AN24">
        <v>5.8339999999999996</v>
      </c>
      <c r="AO24">
        <v>0</v>
      </c>
      <c r="AP24">
        <v>0</v>
      </c>
    </row>
    <row r="25" spans="1:42" x14ac:dyDescent="0.25">
      <c r="A25" t="s">
        <v>50</v>
      </c>
      <c r="B25">
        <v>6.3159999999999998</v>
      </c>
      <c r="C25">
        <v>5.4489999999999998</v>
      </c>
      <c r="D25">
        <v>5</v>
      </c>
      <c r="E25">
        <v>0</v>
      </c>
      <c r="F25">
        <v>8</v>
      </c>
      <c r="G25">
        <v>3</v>
      </c>
      <c r="H25">
        <v>8</v>
      </c>
      <c r="I25">
        <v>60</v>
      </c>
      <c r="J25">
        <v>7</v>
      </c>
      <c r="K25">
        <v>7</v>
      </c>
      <c r="L25">
        <v>11</v>
      </c>
      <c r="M25">
        <v>2.0680000000000001</v>
      </c>
      <c r="N25">
        <v>5.2190000000000003</v>
      </c>
      <c r="O25">
        <v>3.7109999999999999</v>
      </c>
      <c r="P25">
        <v>12.609</v>
      </c>
      <c r="Q25">
        <v>16</v>
      </c>
      <c r="R25">
        <v>1.1519999999999999</v>
      </c>
      <c r="S25">
        <v>1.2190000000000001</v>
      </c>
      <c r="T25">
        <v>0</v>
      </c>
      <c r="U25">
        <v>1</v>
      </c>
      <c r="V25">
        <v>0</v>
      </c>
      <c r="W25">
        <v>1.5129999999999999</v>
      </c>
      <c r="X25">
        <v>15</v>
      </c>
      <c r="Y25">
        <v>0</v>
      </c>
      <c r="Z25">
        <v>1</v>
      </c>
      <c r="AA25">
        <v>0</v>
      </c>
      <c r="AB25">
        <v>2.859</v>
      </c>
      <c r="AC25">
        <v>0.44400000000000001</v>
      </c>
      <c r="AD25">
        <v>0</v>
      </c>
      <c r="AE25">
        <v>44.994999999999997</v>
      </c>
      <c r="AF25">
        <v>8.9309999999999992</v>
      </c>
      <c r="AG25">
        <v>1</v>
      </c>
      <c r="AH25">
        <v>5</v>
      </c>
      <c r="AI25">
        <v>8</v>
      </c>
      <c r="AJ25">
        <v>4</v>
      </c>
      <c r="AK25">
        <v>5.8079999999999998</v>
      </c>
      <c r="AL25">
        <v>4.4169999999999998</v>
      </c>
      <c r="AM25">
        <v>4</v>
      </c>
      <c r="AN25">
        <v>11.670999999999999</v>
      </c>
      <c r="AO25">
        <v>1</v>
      </c>
      <c r="AP25">
        <v>6</v>
      </c>
    </row>
    <row r="26" spans="1:42" x14ac:dyDescent="0.25">
      <c r="B26" s="4">
        <f>B19-B5</f>
        <v>1.9000000000000128E-2</v>
      </c>
      <c r="C26" s="4">
        <f t="shared" ref="C26:AP26" si="0">C19-C5</f>
        <v>-3.9000000000000146E-2</v>
      </c>
      <c r="D26" s="4">
        <f t="shared" si="0"/>
        <v>-0.14899999999999991</v>
      </c>
      <c r="E26" s="4">
        <f t="shared" si="0"/>
        <v>-4.7E-2</v>
      </c>
      <c r="F26" s="4">
        <f t="shared" si="0"/>
        <v>-0.25900000000000001</v>
      </c>
      <c r="G26" s="4">
        <f t="shared" si="0"/>
        <v>-0.10299999999999998</v>
      </c>
      <c r="H26" s="4">
        <f t="shared" si="0"/>
        <v>-0.13700000000000001</v>
      </c>
      <c r="I26" s="4">
        <f t="shared" si="0"/>
        <v>0.14099999999999824</v>
      </c>
      <c r="J26" s="4">
        <f t="shared" si="0"/>
        <v>-0.14800000000000013</v>
      </c>
      <c r="K26" s="4">
        <f t="shared" si="0"/>
        <v>-6.5000000000000169E-2</v>
      </c>
      <c r="L26" s="4">
        <f t="shared" si="0"/>
        <v>-0.31699999999999995</v>
      </c>
      <c r="M26" s="4">
        <f t="shared" si="0"/>
        <v>4.6000000000000013E-2</v>
      </c>
      <c r="N26" s="4">
        <f t="shared" si="0"/>
        <v>-9.9999999999997868E-3</v>
      </c>
      <c r="O26" s="4">
        <f t="shared" si="0"/>
        <v>-4.8000000000000043E-2</v>
      </c>
      <c r="P26" s="4">
        <f t="shared" si="0"/>
        <v>4.1999999999999815E-2</v>
      </c>
      <c r="Q26" s="4">
        <f t="shared" si="0"/>
        <v>-0.28799999999999981</v>
      </c>
      <c r="R26" s="4">
        <f t="shared" si="0"/>
        <v>-4.0000000000000036E-3</v>
      </c>
      <c r="S26" s="4">
        <f t="shared" si="0"/>
        <v>-2.0000000000000018E-3</v>
      </c>
      <c r="T26" s="4">
        <f t="shared" si="0"/>
        <v>-8.9999999999999993E-3</v>
      </c>
      <c r="U26" s="4">
        <f t="shared" si="0"/>
        <v>-2.7999999999999997E-2</v>
      </c>
      <c r="V26" s="4">
        <f t="shared" si="0"/>
        <v>-3.1E-2</v>
      </c>
      <c r="W26" s="4">
        <f t="shared" si="0"/>
        <v>0</v>
      </c>
      <c r="X26" s="4">
        <f t="shared" si="0"/>
        <v>-0.17199999999999993</v>
      </c>
      <c r="Y26" s="4">
        <f t="shared" si="0"/>
        <v>-3.7999999999999999E-2</v>
      </c>
      <c r="Z26" s="4">
        <f t="shared" si="0"/>
        <v>0</v>
      </c>
      <c r="AA26" s="4">
        <f t="shared" si="0"/>
        <v>-3.2000000000000001E-2</v>
      </c>
      <c r="AB26" s="4">
        <f t="shared" si="0"/>
        <v>1.0000000000000231E-2</v>
      </c>
      <c r="AC26" s="4">
        <f t="shared" si="0"/>
        <v>8.0000000000000002E-3</v>
      </c>
      <c r="AD26" s="4">
        <f t="shared" si="0"/>
        <v>-2.7E-2</v>
      </c>
      <c r="AE26" s="4">
        <f t="shared" si="0"/>
        <v>-0.82499999999999929</v>
      </c>
      <c r="AF26" s="4">
        <f t="shared" si="0"/>
        <v>-0.2589999999999999</v>
      </c>
      <c r="AG26" s="4">
        <f t="shared" si="0"/>
        <v>-9.9000000000000005E-2</v>
      </c>
      <c r="AH26" s="4">
        <f t="shared" si="0"/>
        <v>-0.124</v>
      </c>
      <c r="AI26" s="4">
        <f t="shared" si="0"/>
        <v>-0.19399999999999995</v>
      </c>
      <c r="AJ26" s="4">
        <f t="shared" si="0"/>
        <v>-0.10199999999999998</v>
      </c>
      <c r="AK26" s="4">
        <f t="shared" si="0"/>
        <v>-0.17700000000000005</v>
      </c>
      <c r="AL26" s="4">
        <f t="shared" si="0"/>
        <v>-3.6000000000000032E-2</v>
      </c>
      <c r="AM26" s="4">
        <f t="shared" si="0"/>
        <v>-7.6999999999999957E-2</v>
      </c>
      <c r="AN26" s="4">
        <f t="shared" si="0"/>
        <v>-0.13899999999999935</v>
      </c>
      <c r="AO26" s="4">
        <f t="shared" si="0"/>
        <v>-4.9999999999999996E-2</v>
      </c>
      <c r="AP26" s="4">
        <f t="shared" si="0"/>
        <v>-0.19600000000000006</v>
      </c>
    </row>
    <row r="27" spans="1:42" x14ac:dyDescent="0.25">
      <c r="B27" s="4">
        <f>B20-B6</f>
        <v>4.9999999999998934E-3</v>
      </c>
      <c r="C27" s="4">
        <f t="shared" ref="C27:AP27" si="1">C20-C6</f>
        <v>-8.999999999999897E-3</v>
      </c>
      <c r="D27" s="4">
        <f t="shared" si="1"/>
        <v>0</v>
      </c>
      <c r="E27" s="4">
        <f t="shared" si="1"/>
        <v>0</v>
      </c>
      <c r="F27" s="4">
        <f t="shared" si="1"/>
        <v>0</v>
      </c>
      <c r="G27" s="4">
        <f t="shared" si="1"/>
        <v>0</v>
      </c>
      <c r="H27" s="4">
        <f t="shared" si="1"/>
        <v>0</v>
      </c>
      <c r="I27" s="4">
        <f t="shared" si="1"/>
        <v>0</v>
      </c>
      <c r="J27" s="4">
        <f t="shared" si="1"/>
        <v>0</v>
      </c>
      <c r="K27" s="4">
        <f t="shared" si="1"/>
        <v>0</v>
      </c>
      <c r="L27" s="4">
        <f t="shared" si="1"/>
        <v>0</v>
      </c>
      <c r="M27" s="4">
        <f t="shared" si="1"/>
        <v>0</v>
      </c>
      <c r="N27" s="4">
        <f t="shared" si="1"/>
        <v>-1.9999999999997797E-3</v>
      </c>
      <c r="O27" s="4">
        <f t="shared" si="1"/>
        <v>-2.0000000000000018E-3</v>
      </c>
      <c r="P27" s="4">
        <f t="shared" si="1"/>
        <v>3.9999999999995595E-3</v>
      </c>
      <c r="Q27" s="4">
        <f t="shared" si="1"/>
        <v>0</v>
      </c>
      <c r="R27" s="4">
        <f t="shared" si="1"/>
        <v>-9.9999999999988987E-4</v>
      </c>
      <c r="S27" s="4">
        <f t="shared" si="1"/>
        <v>0</v>
      </c>
      <c r="T27" s="4">
        <f t="shared" si="1"/>
        <v>0</v>
      </c>
      <c r="U27" s="4">
        <f t="shared" si="1"/>
        <v>0</v>
      </c>
      <c r="V27" s="4">
        <f t="shared" si="1"/>
        <v>0</v>
      </c>
      <c r="W27" s="4">
        <f t="shared" si="1"/>
        <v>0</v>
      </c>
      <c r="X27" s="4">
        <f t="shared" si="1"/>
        <v>0</v>
      </c>
      <c r="Y27" s="4">
        <f t="shared" si="1"/>
        <v>0</v>
      </c>
      <c r="Z27" s="4">
        <f t="shared" si="1"/>
        <v>0</v>
      </c>
      <c r="AA27" s="4">
        <f t="shared" si="1"/>
        <v>0</v>
      </c>
      <c r="AB27" s="4">
        <f t="shared" si="1"/>
        <v>4.9999999999998934E-3</v>
      </c>
      <c r="AC27" s="4">
        <f t="shared" si="1"/>
        <v>0</v>
      </c>
      <c r="AD27" s="4">
        <f t="shared" si="1"/>
        <v>0</v>
      </c>
      <c r="AE27" s="4">
        <f t="shared" si="1"/>
        <v>0</v>
      </c>
      <c r="AF27" s="4">
        <f t="shared" si="1"/>
        <v>-3.0000000000000249E-2</v>
      </c>
      <c r="AG27" s="4">
        <f t="shared" si="1"/>
        <v>0</v>
      </c>
      <c r="AH27" s="4">
        <f t="shared" si="1"/>
        <v>0</v>
      </c>
      <c r="AI27" s="4">
        <f t="shared" si="1"/>
        <v>0</v>
      </c>
      <c r="AJ27" s="4">
        <f t="shared" si="1"/>
        <v>0</v>
      </c>
      <c r="AK27" s="4">
        <f t="shared" si="1"/>
        <v>-1.5000000000000124E-2</v>
      </c>
      <c r="AL27" s="4">
        <f t="shared" si="1"/>
        <v>-1.6000000000000014E-2</v>
      </c>
      <c r="AM27" s="4">
        <f t="shared" si="1"/>
        <v>0</v>
      </c>
      <c r="AN27" s="4">
        <f t="shared" si="1"/>
        <v>-1.7000000000001236E-2</v>
      </c>
      <c r="AO27" s="4">
        <f t="shared" si="1"/>
        <v>0</v>
      </c>
      <c r="AP27" s="4">
        <f t="shared" si="1"/>
        <v>0</v>
      </c>
    </row>
    <row r="28" spans="1:42" x14ac:dyDescent="0.25">
      <c r="B28" s="4">
        <f>B21-B7</f>
        <v>-4.500000000000004E-2</v>
      </c>
      <c r="C28" s="4">
        <f t="shared" ref="C28:AP28" si="2">C21-C7</f>
        <v>-9.4000000000000083E-2</v>
      </c>
      <c r="D28" s="4">
        <f t="shared" si="2"/>
        <v>-0.39900000000000002</v>
      </c>
      <c r="E28" s="4">
        <f t="shared" si="2"/>
        <v>-0.27100000000000002</v>
      </c>
      <c r="F28" s="4">
        <f t="shared" si="2"/>
        <v>-0.95400000000000018</v>
      </c>
      <c r="G28" s="4">
        <f t="shared" si="2"/>
        <v>-0.46599999999999997</v>
      </c>
      <c r="H28" s="4">
        <f t="shared" si="2"/>
        <v>-0.32699999999999996</v>
      </c>
      <c r="I28" s="4">
        <f t="shared" si="2"/>
        <v>-0.22100000000000009</v>
      </c>
      <c r="J28" s="4">
        <f t="shared" si="2"/>
        <v>-0.496</v>
      </c>
      <c r="K28" s="4">
        <f t="shared" si="2"/>
        <v>-0.14500000000000002</v>
      </c>
      <c r="L28" s="4">
        <f t="shared" si="2"/>
        <v>-1.1350000000000002</v>
      </c>
      <c r="M28" s="4">
        <f t="shared" si="2"/>
        <v>-0.22099999999999997</v>
      </c>
      <c r="N28" s="4">
        <f t="shared" si="2"/>
        <v>-3.0999999999999917E-2</v>
      </c>
      <c r="O28" s="4">
        <f t="shared" si="2"/>
        <v>-8.2000000000000073E-2</v>
      </c>
      <c r="P28" s="4">
        <f t="shared" si="2"/>
        <v>-9.6000000000000085E-2</v>
      </c>
      <c r="Q28" s="4">
        <f t="shared" si="2"/>
        <v>-0.72699999999999987</v>
      </c>
      <c r="R28" s="4">
        <f t="shared" si="2"/>
        <v>-1.1999999999999997E-2</v>
      </c>
      <c r="S28" s="4">
        <f t="shared" si="2"/>
        <v>-8.9999999999999976E-3</v>
      </c>
      <c r="T28" s="4">
        <f t="shared" si="2"/>
        <v>-0.108</v>
      </c>
      <c r="U28" s="4">
        <f t="shared" si="2"/>
        <v>-0.11100000000000002</v>
      </c>
      <c r="V28" s="4">
        <f t="shared" si="2"/>
        <v>-0.216</v>
      </c>
      <c r="W28" s="4">
        <f t="shared" si="2"/>
        <v>-1.0999999999999996E-2</v>
      </c>
      <c r="X28" s="4">
        <f t="shared" si="2"/>
        <v>-3.6759999999999997</v>
      </c>
      <c r="Y28" s="4">
        <f t="shared" si="2"/>
        <v>-0.191</v>
      </c>
      <c r="Z28" s="4">
        <f t="shared" si="2"/>
        <v>0</v>
      </c>
      <c r="AA28" s="4">
        <f t="shared" si="2"/>
        <v>-0.20699999999999999</v>
      </c>
      <c r="AB28" s="4">
        <f t="shared" si="2"/>
        <v>-1.999999999999999E-2</v>
      </c>
      <c r="AC28" s="4">
        <f t="shared" si="2"/>
        <v>-6.8000000000000005E-2</v>
      </c>
      <c r="AD28" s="4">
        <f t="shared" si="2"/>
        <v>-0.16300000000000001</v>
      </c>
      <c r="AE28" s="4">
        <f t="shared" si="2"/>
        <v>-1.5020000000000007</v>
      </c>
      <c r="AF28" s="4">
        <f t="shared" si="2"/>
        <v>-0.61699999999999999</v>
      </c>
      <c r="AG28" s="4">
        <f t="shared" si="2"/>
        <v>-0.45299999999999996</v>
      </c>
      <c r="AH28" s="4">
        <f t="shared" si="2"/>
        <v>-0.32000000000000006</v>
      </c>
      <c r="AI28" s="4">
        <f t="shared" si="2"/>
        <v>-0.57299999999999995</v>
      </c>
      <c r="AJ28" s="4">
        <f t="shared" si="2"/>
        <v>-0.19399999999999995</v>
      </c>
      <c r="AK28" s="4">
        <f t="shared" si="2"/>
        <v>-0.52800000000000002</v>
      </c>
      <c r="AL28" s="4">
        <f t="shared" si="2"/>
        <v>-8.0999999999999961E-2</v>
      </c>
      <c r="AM28" s="4">
        <f t="shared" si="2"/>
        <v>-0.18400000000000005</v>
      </c>
      <c r="AN28" s="4">
        <f t="shared" si="2"/>
        <v>-0.34000000000000008</v>
      </c>
      <c r="AO28" s="4">
        <f t="shared" si="2"/>
        <v>-0.24999999999999997</v>
      </c>
      <c r="AP28" s="4">
        <f t="shared" si="2"/>
        <v>-0.82800000000000007</v>
      </c>
    </row>
    <row r="29" spans="1:42" x14ac:dyDescent="0.25">
      <c r="B29" s="5">
        <f>1-(B19/B5)</f>
        <v>-3.9641143334028239E-3</v>
      </c>
      <c r="C29" s="5">
        <f t="shared" ref="C29:AP31" si="3">1-(C19/C5)</f>
        <v>1.269118125610158E-2</v>
      </c>
      <c r="D29" s="5">
        <f t="shared" si="3"/>
        <v>0.2125534950071325</v>
      </c>
      <c r="E29" s="5">
        <f t="shared" si="3"/>
        <v>1</v>
      </c>
      <c r="F29" s="5">
        <f t="shared" si="3"/>
        <v>0.25145631067961161</v>
      </c>
      <c r="G29" s="5">
        <f t="shared" si="3"/>
        <v>0.3515358361774743</v>
      </c>
      <c r="H29" s="5">
        <f t="shared" si="3"/>
        <v>8.318154219793561E-2</v>
      </c>
      <c r="I29" s="5">
        <f t="shared" si="3"/>
        <v>-3.8164839626471103E-3</v>
      </c>
      <c r="J29" s="5">
        <f t="shared" si="3"/>
        <v>0.10444601270289355</v>
      </c>
      <c r="K29" s="5">
        <f t="shared" si="3"/>
        <v>3.5480349344978235E-2</v>
      </c>
      <c r="L29" s="5">
        <f t="shared" si="3"/>
        <v>0.21361185983827491</v>
      </c>
      <c r="M29" s="5">
        <f t="shared" si="3"/>
        <v>0.22885572139303489</v>
      </c>
      <c r="N29" s="5">
        <f t="shared" si="3"/>
        <v>2.8768699654775354E-3</v>
      </c>
      <c r="O29" s="5">
        <f t="shared" si="3"/>
        <v>3.5190615835777206E-2</v>
      </c>
      <c r="P29" s="5">
        <f t="shared" si="3"/>
        <v>-4.2198332161156316E-3</v>
      </c>
      <c r="Q29" s="5">
        <f t="shared" si="3"/>
        <v>7.7795786061588323E-2</v>
      </c>
      <c r="R29" s="5">
        <f t="shared" si="3"/>
        <v>3.9486673247779436E-3</v>
      </c>
      <c r="S29" s="5">
        <f t="shared" si="3"/>
        <v>1.7683465959328348E-3</v>
      </c>
      <c r="T29" s="5">
        <f t="shared" si="3"/>
        <v>1</v>
      </c>
      <c r="U29" s="5">
        <f t="shared" si="3"/>
        <v>0.36363636363636365</v>
      </c>
      <c r="V29" s="5">
        <f t="shared" si="3"/>
        <v>1</v>
      </c>
      <c r="W29" s="5">
        <f t="shared" si="3"/>
        <v>0</v>
      </c>
      <c r="X29" s="5">
        <f t="shared" si="3"/>
        <v>0.12215909090909083</v>
      </c>
      <c r="Y29" s="5">
        <f t="shared" si="3"/>
        <v>1</v>
      </c>
      <c r="Z29" s="5">
        <f t="shared" si="3"/>
        <v>0</v>
      </c>
      <c r="AA29" s="5">
        <f t="shared" si="3"/>
        <v>1</v>
      </c>
      <c r="AB29" s="5">
        <f t="shared" si="3"/>
        <v>-4.5085662759243306E-3</v>
      </c>
      <c r="AC29" s="5">
        <f t="shared" si="3"/>
        <v>2</v>
      </c>
      <c r="AD29" s="5">
        <f t="shared" si="3"/>
        <v>1</v>
      </c>
      <c r="AE29" s="5">
        <f t="shared" si="3"/>
        <v>9.2343854936198677E-2</v>
      </c>
      <c r="AF29" s="5">
        <f t="shared" si="3"/>
        <v>9.6103896103896025E-2</v>
      </c>
      <c r="AG29" s="5">
        <f t="shared" si="3"/>
        <v>0.77952755905511806</v>
      </c>
      <c r="AH29" s="5">
        <f t="shared" si="3"/>
        <v>0.13963963963963966</v>
      </c>
      <c r="AI29" s="5">
        <f t="shared" si="3"/>
        <v>0.14719271623672225</v>
      </c>
      <c r="AJ29" s="5">
        <f t="shared" si="3"/>
        <v>0.10282258064516125</v>
      </c>
      <c r="AK29" s="5">
        <f t="shared" si="3"/>
        <v>4.5396255450115386E-2</v>
      </c>
      <c r="AL29" s="5">
        <f t="shared" si="3"/>
        <v>1.4057008980866814E-2</v>
      </c>
      <c r="AM29" s="5">
        <f t="shared" si="3"/>
        <v>0.10968660968660959</v>
      </c>
      <c r="AN29" s="5">
        <f t="shared" si="3"/>
        <v>1.6140269391546558E-2</v>
      </c>
      <c r="AO29" s="5">
        <f t="shared" si="3"/>
        <v>0.83333333333333326</v>
      </c>
      <c r="AP29" s="5">
        <f t="shared" si="3"/>
        <v>0.28571428571428581</v>
      </c>
    </row>
    <row r="30" spans="1:42" x14ac:dyDescent="0.25">
      <c r="B30" s="5">
        <f t="shared" ref="B30:Q31" si="4">1-(B20/B6)</f>
        <v>-1.0334849111202082E-3</v>
      </c>
      <c r="C30" s="5">
        <f t="shared" si="4"/>
        <v>2.9431000654022155E-3</v>
      </c>
      <c r="D30" s="5" t="e">
        <f t="shared" si="4"/>
        <v>#DIV/0!</v>
      </c>
      <c r="E30" s="5" t="e">
        <f t="shared" si="4"/>
        <v>#DIV/0!</v>
      </c>
      <c r="F30" s="5" t="e">
        <f t="shared" si="4"/>
        <v>#DIV/0!</v>
      </c>
      <c r="G30" s="5" t="e">
        <f t="shared" si="4"/>
        <v>#DIV/0!</v>
      </c>
      <c r="H30" s="5">
        <f t="shared" si="4"/>
        <v>0</v>
      </c>
      <c r="I30" s="5">
        <f t="shared" si="4"/>
        <v>0</v>
      </c>
      <c r="J30" s="5">
        <f t="shared" si="4"/>
        <v>0</v>
      </c>
      <c r="K30" s="5">
        <f t="shared" si="4"/>
        <v>0</v>
      </c>
      <c r="L30" s="5" t="e">
        <f t="shared" si="4"/>
        <v>#DIV/0!</v>
      </c>
      <c r="M30" s="5" t="e">
        <f t="shared" si="4"/>
        <v>#DIV/0!</v>
      </c>
      <c r="N30" s="5">
        <f t="shared" si="4"/>
        <v>5.8072009291509907E-4</v>
      </c>
      <c r="O30" s="5">
        <f t="shared" si="4"/>
        <v>1.6849199663016012E-3</v>
      </c>
      <c r="P30" s="5">
        <f t="shared" si="4"/>
        <v>-3.9789117676303221E-4</v>
      </c>
      <c r="Q30" s="5">
        <f t="shared" si="4"/>
        <v>0</v>
      </c>
      <c r="R30" s="5">
        <f t="shared" si="3"/>
        <v>9.9700897308063752E-4</v>
      </c>
      <c r="S30" s="5">
        <f t="shared" si="3"/>
        <v>0</v>
      </c>
      <c r="T30" s="5" t="e">
        <f t="shared" si="3"/>
        <v>#DIV/0!</v>
      </c>
      <c r="U30" s="5" t="e">
        <f t="shared" si="3"/>
        <v>#DIV/0!</v>
      </c>
      <c r="V30" s="5" t="e">
        <f t="shared" si="3"/>
        <v>#DIV/0!</v>
      </c>
      <c r="W30" s="5">
        <f t="shared" si="3"/>
        <v>0</v>
      </c>
      <c r="X30" s="5">
        <f t="shared" si="3"/>
        <v>0</v>
      </c>
      <c r="Y30" s="5" t="e">
        <f t="shared" si="3"/>
        <v>#DIV/0!</v>
      </c>
      <c r="Z30" s="5" t="e">
        <f t="shared" si="3"/>
        <v>#DIV/0!</v>
      </c>
      <c r="AA30" s="5" t="e">
        <f t="shared" si="3"/>
        <v>#DIV/0!</v>
      </c>
      <c r="AB30" s="5">
        <f t="shared" si="3"/>
        <v>-2.2241992882561235E-3</v>
      </c>
      <c r="AC30" s="5" t="e">
        <f t="shared" si="3"/>
        <v>#DIV/0!</v>
      </c>
      <c r="AD30" s="5" t="e">
        <f t="shared" si="3"/>
        <v>#DIV/0!</v>
      </c>
      <c r="AE30" s="5" t="e">
        <f t="shared" si="3"/>
        <v>#DIV/0!</v>
      </c>
      <c r="AF30" s="5">
        <f t="shared" si="3"/>
        <v>1.4734774066797796E-2</v>
      </c>
      <c r="AG30" s="5" t="e">
        <f t="shared" si="3"/>
        <v>#DIV/0!</v>
      </c>
      <c r="AH30" s="5" t="e">
        <f t="shared" si="3"/>
        <v>#DIV/0!</v>
      </c>
      <c r="AI30" s="5" t="e">
        <f t="shared" si="3"/>
        <v>#DIV/0!</v>
      </c>
      <c r="AJ30" s="5">
        <f t="shared" si="3"/>
        <v>0</v>
      </c>
      <c r="AK30" s="5">
        <f t="shared" si="3"/>
        <v>4.0322580645161255E-3</v>
      </c>
      <c r="AL30" s="5">
        <f t="shared" si="3"/>
        <v>6.525285481239762E-3</v>
      </c>
      <c r="AM30" s="5" t="e">
        <f t="shared" si="3"/>
        <v>#DIV/0!</v>
      </c>
      <c r="AN30" s="5">
        <f t="shared" si="3"/>
        <v>1.9995295224654042E-3</v>
      </c>
      <c r="AO30" s="5" t="e">
        <f t="shared" si="3"/>
        <v>#DIV/0!</v>
      </c>
      <c r="AP30" s="5" t="e">
        <f t="shared" si="3"/>
        <v>#DIV/0!</v>
      </c>
    </row>
    <row r="31" spans="1:42" x14ac:dyDescent="0.25">
      <c r="B31" s="5">
        <f t="shared" si="4"/>
        <v>8.3487940630797897E-2</v>
      </c>
      <c r="C31" s="5">
        <f t="shared" si="3"/>
        <v>0.11764705882352955</v>
      </c>
      <c r="D31" s="5">
        <f t="shared" si="3"/>
        <v>0.27385037748798902</v>
      </c>
      <c r="E31" s="5">
        <f t="shared" si="3"/>
        <v>1</v>
      </c>
      <c r="F31" s="5">
        <f t="shared" si="3"/>
        <v>0.38812042310821815</v>
      </c>
      <c r="G31" s="5">
        <f t="shared" si="3"/>
        <v>0.46834170854271351</v>
      </c>
      <c r="H31" s="5">
        <f t="shared" si="3"/>
        <v>0.1495882891125343</v>
      </c>
      <c r="I31" s="5">
        <f t="shared" si="3"/>
        <v>2.4651422197434436E-2</v>
      </c>
      <c r="J31" s="5">
        <f t="shared" si="3"/>
        <v>0.25422860071758069</v>
      </c>
      <c r="K31" s="5">
        <f t="shared" si="3"/>
        <v>8.0022075055187658E-2</v>
      </c>
      <c r="L31" s="5">
        <f t="shared" si="3"/>
        <v>0.3480527445568844</v>
      </c>
      <c r="M31" s="5">
        <f t="shared" si="3"/>
        <v>0.28333333333333333</v>
      </c>
      <c r="N31" s="5">
        <f t="shared" si="3"/>
        <v>5.2901023890784882E-2</v>
      </c>
      <c r="O31" s="5">
        <f t="shared" si="3"/>
        <v>0.10406091370558379</v>
      </c>
      <c r="P31" s="5">
        <f t="shared" si="3"/>
        <v>0.10468920392584524</v>
      </c>
      <c r="Q31" s="5">
        <f t="shared" si="3"/>
        <v>0.15956979806848104</v>
      </c>
      <c r="R31" s="5">
        <f t="shared" si="3"/>
        <v>0.25531914893617014</v>
      </c>
      <c r="S31" s="5">
        <f t="shared" si="3"/>
        <v>0.29999999999999993</v>
      </c>
      <c r="T31" s="5">
        <f t="shared" si="3"/>
        <v>1</v>
      </c>
      <c r="U31" s="5">
        <f t="shared" si="3"/>
        <v>0.33944954128440374</v>
      </c>
      <c r="V31" s="5">
        <f t="shared" si="3"/>
        <v>1</v>
      </c>
      <c r="W31" s="5">
        <f t="shared" si="3"/>
        <v>0.11458333333333326</v>
      </c>
      <c r="X31" s="5">
        <f t="shared" si="3"/>
        <v>0.69925813201445686</v>
      </c>
      <c r="Y31" s="5">
        <f t="shared" si="3"/>
        <v>1</v>
      </c>
      <c r="Z31" s="5">
        <f t="shared" si="3"/>
        <v>0</v>
      </c>
      <c r="AA31" s="5">
        <f t="shared" si="3"/>
        <v>1</v>
      </c>
      <c r="AB31" s="5">
        <f t="shared" si="3"/>
        <v>9.0090090090090058E-2</v>
      </c>
      <c r="AC31" s="5">
        <f t="shared" si="3"/>
        <v>0.43312101910828027</v>
      </c>
      <c r="AD31" s="5">
        <f t="shared" si="3"/>
        <v>1</v>
      </c>
      <c r="AE31" s="5">
        <f t="shared" si="3"/>
        <v>0.12489605853983043</v>
      </c>
      <c r="AF31" s="5">
        <f t="shared" si="3"/>
        <v>0.28591288229842449</v>
      </c>
      <c r="AG31" s="5">
        <f t="shared" si="3"/>
        <v>0.73182552504038778</v>
      </c>
      <c r="AH31" s="5">
        <f t="shared" si="3"/>
        <v>0.21304926764314247</v>
      </c>
      <c r="AI31" s="5">
        <f t="shared" si="3"/>
        <v>0.24248836225137538</v>
      </c>
      <c r="AJ31" s="5">
        <f t="shared" si="3"/>
        <v>0.15203761755485889</v>
      </c>
      <c r="AK31" s="5">
        <f t="shared" si="3"/>
        <v>0.55991516436903499</v>
      </c>
      <c r="AL31" s="5">
        <f t="shared" si="3"/>
        <v>0.12656249999999991</v>
      </c>
      <c r="AM31" s="5">
        <f t="shared" si="3"/>
        <v>0.16546762589928066</v>
      </c>
      <c r="AN31" s="5">
        <f t="shared" si="3"/>
        <v>0.28075970272502071</v>
      </c>
      <c r="AO31" s="5">
        <f t="shared" si="3"/>
        <v>0.7183908045977011</v>
      </c>
      <c r="AP31" s="5">
        <f t="shared" si="3"/>
        <v>0.40768094534711963</v>
      </c>
    </row>
    <row r="32" spans="1:42" x14ac:dyDescent="0.25">
      <c r="B32">
        <f>B5+(B7*3)</f>
        <v>6.41</v>
      </c>
      <c r="C32">
        <f t="shared" ref="C32:AP32" si="5">C5+(C7*3)</f>
        <v>5.4700000000000006</v>
      </c>
      <c r="D32">
        <f t="shared" si="5"/>
        <v>5.0720000000000001</v>
      </c>
      <c r="E32">
        <f t="shared" si="5"/>
        <v>0.8600000000000001</v>
      </c>
      <c r="F32">
        <f t="shared" si="5"/>
        <v>8.4039999999999999</v>
      </c>
      <c r="G32">
        <f t="shared" si="5"/>
        <v>3.278</v>
      </c>
      <c r="H32">
        <f t="shared" si="5"/>
        <v>8.2050000000000001</v>
      </c>
      <c r="I32">
        <f t="shared" si="5"/>
        <v>63.84</v>
      </c>
      <c r="J32">
        <f t="shared" si="5"/>
        <v>7.27</v>
      </c>
      <c r="K32">
        <f t="shared" si="5"/>
        <v>7.2679999999999998</v>
      </c>
      <c r="L32">
        <f t="shared" si="5"/>
        <v>11.267000000000001</v>
      </c>
      <c r="M32">
        <f t="shared" si="5"/>
        <v>2.1389999999999998</v>
      </c>
      <c r="N32">
        <f t="shared" si="5"/>
        <v>5.234</v>
      </c>
      <c r="O32">
        <f t="shared" si="5"/>
        <v>3.7279999999999998</v>
      </c>
      <c r="P32">
        <f t="shared" si="5"/>
        <v>12.704000000000001</v>
      </c>
      <c r="Q32">
        <f t="shared" si="5"/>
        <v>17.369999999999997</v>
      </c>
      <c r="R32">
        <f t="shared" si="5"/>
        <v>1.1539999999999999</v>
      </c>
      <c r="S32">
        <f t="shared" si="5"/>
        <v>1.2210000000000001</v>
      </c>
      <c r="T32">
        <f t="shared" si="5"/>
        <v>0.33300000000000002</v>
      </c>
      <c r="U32">
        <f t="shared" si="5"/>
        <v>1.0580000000000001</v>
      </c>
      <c r="V32">
        <f t="shared" si="5"/>
        <v>0.67900000000000005</v>
      </c>
      <c r="W32">
        <f t="shared" si="5"/>
        <v>1.526</v>
      </c>
      <c r="X32">
        <f t="shared" si="5"/>
        <v>17.178999999999998</v>
      </c>
      <c r="Y32">
        <f t="shared" si="5"/>
        <v>0.61099999999999999</v>
      </c>
      <c r="Z32">
        <f t="shared" si="5"/>
        <v>1.1929999999999998</v>
      </c>
      <c r="AA32">
        <f t="shared" si="5"/>
        <v>0.65300000000000002</v>
      </c>
      <c r="AB32">
        <f t="shared" si="5"/>
        <v>2.8839999999999999</v>
      </c>
      <c r="AC32">
        <f t="shared" si="5"/>
        <v>0.46699999999999997</v>
      </c>
      <c r="AD32">
        <f t="shared" si="5"/>
        <v>0.51600000000000001</v>
      </c>
      <c r="AE32">
        <f t="shared" si="5"/>
        <v>45.012</v>
      </c>
      <c r="AF32">
        <f t="shared" si="5"/>
        <v>9.1690000000000005</v>
      </c>
      <c r="AG32">
        <f t="shared" si="5"/>
        <v>1.984</v>
      </c>
      <c r="AH32">
        <f t="shared" si="5"/>
        <v>5.3940000000000001</v>
      </c>
      <c r="AI32">
        <f t="shared" si="5"/>
        <v>8.407</v>
      </c>
      <c r="AJ32">
        <f t="shared" si="5"/>
        <v>4.82</v>
      </c>
      <c r="AK32">
        <f t="shared" si="5"/>
        <v>6.7279999999999998</v>
      </c>
      <c r="AL32">
        <f t="shared" si="5"/>
        <v>4.4809999999999999</v>
      </c>
      <c r="AM32">
        <f t="shared" si="5"/>
        <v>4.0380000000000003</v>
      </c>
      <c r="AN32">
        <f t="shared" si="5"/>
        <v>12.245000000000001</v>
      </c>
      <c r="AO32">
        <f t="shared" si="5"/>
        <v>1.1040000000000001</v>
      </c>
      <c r="AP32">
        <f t="shared" si="5"/>
        <v>6.7789999999999999</v>
      </c>
    </row>
    <row r="33" spans="2:42" x14ac:dyDescent="0.25">
      <c r="B33">
        <f t="shared" ref="B33:AP33" si="6">(B11-B5)/B7</f>
        <v>3.1595547309833028</v>
      </c>
      <c r="C33">
        <f t="shared" si="6"/>
        <v>5.8197747183979978</v>
      </c>
      <c r="D33">
        <f t="shared" si="6"/>
        <v>7.754975978037062</v>
      </c>
      <c r="E33">
        <f t="shared" si="6"/>
        <v>10.896678966789667</v>
      </c>
      <c r="F33">
        <f t="shared" si="6"/>
        <v>14.227013832384051</v>
      </c>
      <c r="G33">
        <f t="shared" si="6"/>
        <v>10.760804020100503</v>
      </c>
      <c r="H33">
        <f t="shared" si="6"/>
        <v>6.565873741994511</v>
      </c>
      <c r="I33">
        <f t="shared" si="6"/>
        <v>2.5716675962074733</v>
      </c>
      <c r="J33">
        <f t="shared" si="6"/>
        <v>11.575089697590977</v>
      </c>
      <c r="K33">
        <f t="shared" si="6"/>
        <v>5.6114790286975715</v>
      </c>
      <c r="L33">
        <f t="shared" si="6"/>
        <v>13.037718491260348</v>
      </c>
      <c r="M33">
        <f t="shared" si="6"/>
        <v>6.3115384615384613</v>
      </c>
      <c r="N33">
        <f t="shared" si="6"/>
        <v>3.7969283276450509</v>
      </c>
      <c r="O33">
        <f t="shared" si="6"/>
        <v>3.9682741116751266</v>
      </c>
      <c r="P33">
        <f t="shared" si="6"/>
        <v>2.8964013086150495</v>
      </c>
      <c r="Q33">
        <f t="shared" si="6"/>
        <v>7.9670763827919231</v>
      </c>
      <c r="R33">
        <f t="shared" si="6"/>
        <v>6.1702127659574479</v>
      </c>
      <c r="S33">
        <f t="shared" si="6"/>
        <v>7.8</v>
      </c>
      <c r="T33">
        <f t="shared" si="6"/>
        <v>18.435185185185187</v>
      </c>
      <c r="U33">
        <f t="shared" si="6"/>
        <v>8.9388379204892967</v>
      </c>
      <c r="V33">
        <f t="shared" si="6"/>
        <v>9.1157407407407405</v>
      </c>
      <c r="W33">
        <f t="shared" si="6"/>
        <v>4.197916666666667</v>
      </c>
      <c r="X33">
        <f>(X11-X5)/X7</f>
        <v>27.694883013125359</v>
      </c>
      <c r="Y33">
        <f t="shared" ref="Y33:AP33" si="7">(Y11-Y5)/Y7</f>
        <v>5.0366492146596853</v>
      </c>
      <c r="Z33">
        <f t="shared" si="7"/>
        <v>2.4485714285714288</v>
      </c>
      <c r="AA33">
        <f t="shared" si="7"/>
        <v>14.338164251207729</v>
      </c>
      <c r="AB33">
        <f t="shared" si="7"/>
        <v>2.8873873873873874</v>
      </c>
      <c r="AC33">
        <f t="shared" si="7"/>
        <v>6.8598726114649677</v>
      </c>
      <c r="AD33">
        <f t="shared" si="7"/>
        <v>5.9693251533742329</v>
      </c>
      <c r="AE33">
        <f t="shared" si="7"/>
        <v>4.8673706968235484</v>
      </c>
      <c r="AF33">
        <f t="shared" si="7"/>
        <v>6.8776645041705278</v>
      </c>
      <c r="AG33">
        <f t="shared" si="7"/>
        <v>12.718901453957997</v>
      </c>
      <c r="AH33">
        <f t="shared" si="7"/>
        <v>7.3981358189081226</v>
      </c>
      <c r="AI33">
        <f t="shared" si="7"/>
        <v>7.0596699111299186</v>
      </c>
      <c r="AJ33">
        <f t="shared" si="7"/>
        <v>4.7084639498432601</v>
      </c>
      <c r="AK33">
        <f t="shared" si="7"/>
        <v>7.2036055143160134</v>
      </c>
      <c r="AL33">
        <f t="shared" si="7"/>
        <v>4.9828124999999996</v>
      </c>
      <c r="AM33">
        <f t="shared" si="7"/>
        <v>6.5629496402877692</v>
      </c>
      <c r="AN33">
        <f t="shared" si="7"/>
        <v>5.0272502064409572</v>
      </c>
      <c r="AO33">
        <f t="shared" si="7"/>
        <v>11.321839080459771</v>
      </c>
      <c r="AP33">
        <f t="shared" si="7"/>
        <v>10.986706056129984</v>
      </c>
    </row>
    <row r="35" spans="2:42" x14ac:dyDescent="0.25">
      <c r="B35">
        <f>B3-B15</f>
        <v>10</v>
      </c>
      <c r="C35">
        <f t="shared" ref="C35:AP35" si="8">C3-C15</f>
        <v>9</v>
      </c>
      <c r="D35">
        <f t="shared" si="8"/>
        <v>19</v>
      </c>
      <c r="E35">
        <f t="shared" si="8"/>
        <v>29</v>
      </c>
      <c r="F35">
        <f t="shared" si="8"/>
        <v>18</v>
      </c>
      <c r="G35">
        <f t="shared" si="8"/>
        <v>14</v>
      </c>
      <c r="H35">
        <f t="shared" si="8"/>
        <v>12</v>
      </c>
      <c r="I35">
        <f t="shared" si="8"/>
        <v>4</v>
      </c>
      <c r="J35">
        <f t="shared" si="8"/>
        <v>13</v>
      </c>
      <c r="K35">
        <f t="shared" si="8"/>
        <v>7</v>
      </c>
      <c r="L35">
        <f t="shared" si="8"/>
        <v>17</v>
      </c>
      <c r="M35">
        <f t="shared" si="8"/>
        <v>21</v>
      </c>
      <c r="N35">
        <f t="shared" si="8"/>
        <v>8</v>
      </c>
      <c r="O35">
        <f t="shared" si="8"/>
        <v>15</v>
      </c>
      <c r="P35">
        <f t="shared" si="8"/>
        <v>9</v>
      </c>
      <c r="Q35">
        <f t="shared" si="8"/>
        <v>12</v>
      </c>
      <c r="R35">
        <f t="shared" si="8"/>
        <v>15</v>
      </c>
      <c r="S35">
        <f t="shared" si="8"/>
        <v>13</v>
      </c>
      <c r="T35">
        <f t="shared" si="8"/>
        <v>7</v>
      </c>
      <c r="U35">
        <f t="shared" si="8"/>
        <v>11</v>
      </c>
      <c r="V35">
        <f t="shared" si="8"/>
        <v>19</v>
      </c>
      <c r="W35">
        <f t="shared" si="8"/>
        <v>15</v>
      </c>
      <c r="X35">
        <f t="shared" si="8"/>
        <v>1</v>
      </c>
      <c r="Y35">
        <f t="shared" si="8"/>
        <v>32</v>
      </c>
      <c r="Z35">
        <f t="shared" si="8"/>
        <v>0</v>
      </c>
      <c r="AA35">
        <f t="shared" si="8"/>
        <v>23</v>
      </c>
      <c r="AB35">
        <f t="shared" si="8"/>
        <v>9</v>
      </c>
      <c r="AC35">
        <f t="shared" si="8"/>
        <v>27</v>
      </c>
      <c r="AD35">
        <f t="shared" si="8"/>
        <v>23</v>
      </c>
      <c r="AE35">
        <f t="shared" si="8"/>
        <v>16</v>
      </c>
      <c r="AF35">
        <f t="shared" si="8"/>
        <v>25</v>
      </c>
      <c r="AG35">
        <f t="shared" si="8"/>
        <v>28</v>
      </c>
      <c r="AH35">
        <f t="shared" si="8"/>
        <v>16</v>
      </c>
      <c r="AI35">
        <f t="shared" si="8"/>
        <v>14</v>
      </c>
      <c r="AJ35">
        <f t="shared" si="8"/>
        <v>18</v>
      </c>
      <c r="AK35">
        <f t="shared" si="8"/>
        <v>39</v>
      </c>
      <c r="AL35">
        <f t="shared" si="8"/>
        <v>11</v>
      </c>
      <c r="AM35">
        <f t="shared" si="8"/>
        <v>13</v>
      </c>
      <c r="AN35">
        <f t="shared" si="8"/>
        <v>28</v>
      </c>
      <c r="AO35">
        <f t="shared" si="8"/>
        <v>20</v>
      </c>
      <c r="AP35">
        <f t="shared" si="8"/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showGridLines="0" tabSelected="1" zoomScale="85" zoomScaleNormal="85" workbookViewId="0">
      <selection activeCell="I8" sqref="I8"/>
    </sheetView>
  </sheetViews>
  <sheetFormatPr defaultRowHeight="15" outlineLevelCol="1" x14ac:dyDescent="0.25"/>
  <cols>
    <col min="2" max="2" width="19.42578125" bestFit="1" customWidth="1"/>
    <col min="3" max="4" width="9.42578125" customWidth="1"/>
    <col min="5" max="6" width="9.42578125" customWidth="1" outlineLevel="1"/>
    <col min="7" max="8" width="9.42578125" customWidth="1"/>
    <col min="9" max="9" width="9.42578125" customWidth="1" outlineLevel="1"/>
    <col min="10" max="10" width="9.42578125" customWidth="1"/>
    <col min="11" max="11" width="9.42578125" customWidth="1" outlineLevel="1"/>
    <col min="12" max="12" width="9.42578125" customWidth="1"/>
  </cols>
  <sheetData>
    <row r="1" spans="2:12" ht="15.75" thickBot="1" x14ac:dyDescent="0.3"/>
    <row r="2" spans="2:12" s="16" customFormat="1" ht="30" x14ac:dyDescent="0.25">
      <c r="B2" s="14"/>
      <c r="C2" s="15" t="s">
        <v>56</v>
      </c>
      <c r="D2" s="15" t="s">
        <v>57</v>
      </c>
      <c r="E2" s="15" t="s">
        <v>58</v>
      </c>
      <c r="F2" s="15" t="s">
        <v>59</v>
      </c>
      <c r="G2" s="15" t="s">
        <v>60</v>
      </c>
      <c r="H2" s="15" t="s">
        <v>61</v>
      </c>
      <c r="I2" s="15" t="s">
        <v>62</v>
      </c>
      <c r="J2" s="15" t="s">
        <v>63</v>
      </c>
      <c r="K2" s="15" t="s">
        <v>65</v>
      </c>
      <c r="L2" s="15" t="s">
        <v>64</v>
      </c>
    </row>
    <row r="3" spans="2:12" x14ac:dyDescent="0.25">
      <c r="B3" s="10" t="s">
        <v>41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12" x14ac:dyDescent="0.25">
      <c r="B4" t="s">
        <v>42</v>
      </c>
      <c r="C4">
        <v>845</v>
      </c>
      <c r="D4">
        <v>845</v>
      </c>
      <c r="E4">
        <v>845</v>
      </c>
      <c r="F4">
        <v>845</v>
      </c>
      <c r="G4">
        <v>845</v>
      </c>
      <c r="H4">
        <v>845</v>
      </c>
      <c r="I4">
        <v>845</v>
      </c>
      <c r="J4">
        <v>845</v>
      </c>
      <c r="K4">
        <v>845</v>
      </c>
      <c r="L4">
        <v>845</v>
      </c>
    </row>
    <row r="5" spans="2:12" x14ac:dyDescent="0.25">
      <c r="B5" t="s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2:12" x14ac:dyDescent="0.25">
      <c r="B6" t="s">
        <v>44</v>
      </c>
      <c r="C6" s="8">
        <v>4.7930000000000001</v>
      </c>
      <c r="D6" s="8">
        <v>3.073</v>
      </c>
      <c r="E6" s="8">
        <v>1.03</v>
      </c>
      <c r="F6" s="8">
        <v>1.484</v>
      </c>
      <c r="G6" s="8">
        <v>3.476</v>
      </c>
      <c r="H6" s="8">
        <v>1.3640000000000001</v>
      </c>
      <c r="I6" s="8">
        <v>1.4079999999999999</v>
      </c>
      <c r="J6" s="8">
        <v>2.218</v>
      </c>
      <c r="K6" s="8">
        <v>3.899</v>
      </c>
      <c r="L6" s="8">
        <v>2.5609999999999999</v>
      </c>
    </row>
    <row r="7" spans="2:12" x14ac:dyDescent="0.25">
      <c r="B7" t="s">
        <v>45</v>
      </c>
      <c r="C7" s="8">
        <v>4.8380000000000001</v>
      </c>
      <c r="D7" s="8">
        <v>3.0579999999999998</v>
      </c>
      <c r="E7" s="8">
        <v>0</v>
      </c>
      <c r="F7" s="8">
        <v>0</v>
      </c>
      <c r="G7" s="8">
        <v>3.444</v>
      </c>
      <c r="H7" s="8">
        <v>1.1870000000000001</v>
      </c>
      <c r="I7" s="8">
        <v>1</v>
      </c>
      <c r="J7" s="8">
        <v>2.2480000000000002</v>
      </c>
      <c r="K7" s="8">
        <v>3.72</v>
      </c>
      <c r="L7" s="8">
        <v>2.452</v>
      </c>
    </row>
    <row r="8" spans="2:12" x14ac:dyDescent="0.25">
      <c r="B8" t="s">
        <v>46</v>
      </c>
      <c r="C8" s="8">
        <v>0.53900000000000003</v>
      </c>
      <c r="D8" s="8">
        <v>0.79900000000000004</v>
      </c>
      <c r="E8" s="8">
        <v>2.4580000000000002</v>
      </c>
      <c r="F8" s="8">
        <v>3.2610000000000001</v>
      </c>
      <c r="G8" s="8">
        <v>0.58599999999999997</v>
      </c>
      <c r="H8" s="8">
        <v>0.78800000000000003</v>
      </c>
      <c r="I8" s="8">
        <v>5.2569999999999997</v>
      </c>
      <c r="J8" s="8">
        <v>0.222</v>
      </c>
      <c r="K8" s="8">
        <v>0.94299999999999995</v>
      </c>
      <c r="L8" s="8">
        <v>0.64</v>
      </c>
    </row>
    <row r="9" spans="2:12" x14ac:dyDescent="0.25">
      <c r="B9" t="s">
        <v>47</v>
      </c>
      <c r="C9" s="8">
        <v>0.28999999999999998</v>
      </c>
      <c r="D9" s="8">
        <v>0.63900000000000001</v>
      </c>
      <c r="E9" s="8">
        <v>6.0430000000000001</v>
      </c>
      <c r="F9" s="8">
        <v>10.632</v>
      </c>
      <c r="G9" s="8">
        <v>0.34300000000000003</v>
      </c>
      <c r="H9" s="8">
        <v>0.62</v>
      </c>
      <c r="I9" s="8">
        <v>27.64</v>
      </c>
      <c r="J9" s="8">
        <v>4.9000000000000002E-2</v>
      </c>
      <c r="K9" s="8">
        <v>0.89</v>
      </c>
      <c r="L9" s="8">
        <v>0.40899999999999997</v>
      </c>
    </row>
    <row r="10" spans="2:12" x14ac:dyDescent="0.25">
      <c r="B10" t="s">
        <v>48</v>
      </c>
      <c r="C10" s="8">
        <v>4.4960000000000004</v>
      </c>
      <c r="D10" s="8">
        <v>6.9189999999999996</v>
      </c>
      <c r="E10" s="8">
        <v>36</v>
      </c>
      <c r="F10" s="8">
        <v>44</v>
      </c>
      <c r="G10" s="8">
        <v>4.157</v>
      </c>
      <c r="H10" s="8">
        <v>4.4909999999999997</v>
      </c>
      <c r="I10" s="8">
        <v>147</v>
      </c>
      <c r="J10" s="8">
        <v>1.859</v>
      </c>
      <c r="K10" s="8">
        <v>8.4250000000000007</v>
      </c>
      <c r="L10" s="8">
        <v>4.2830000000000004</v>
      </c>
    </row>
    <row r="11" spans="2:12" x14ac:dyDescent="0.25">
      <c r="B11" t="s">
        <v>49</v>
      </c>
      <c r="C11" s="8">
        <v>2</v>
      </c>
      <c r="D11" s="8">
        <v>0.80400000000000005</v>
      </c>
      <c r="E11" s="8">
        <v>0</v>
      </c>
      <c r="F11" s="8">
        <v>0</v>
      </c>
      <c r="G11" s="8">
        <v>1.544</v>
      </c>
      <c r="H11" s="8">
        <v>0</v>
      </c>
      <c r="I11" s="8">
        <v>0</v>
      </c>
      <c r="J11" s="8">
        <v>1</v>
      </c>
      <c r="K11" s="8">
        <v>2.2669999999999999</v>
      </c>
      <c r="L11" s="8">
        <v>1.4670000000000001</v>
      </c>
    </row>
    <row r="12" spans="2:12" x14ac:dyDescent="0.25">
      <c r="B12" t="s">
        <v>50</v>
      </c>
      <c r="C12" s="8">
        <v>6.4960000000000004</v>
      </c>
      <c r="D12" s="8">
        <v>7.7229999999999999</v>
      </c>
      <c r="E12" s="8">
        <v>36</v>
      </c>
      <c r="F12" s="8">
        <v>44</v>
      </c>
      <c r="G12" s="8">
        <v>5.7009999999999996</v>
      </c>
      <c r="H12" s="8">
        <v>4.4909999999999997</v>
      </c>
      <c r="I12" s="8">
        <v>147</v>
      </c>
      <c r="J12" s="8">
        <v>2.859</v>
      </c>
      <c r="K12" s="8">
        <v>10.692</v>
      </c>
      <c r="L12" s="8">
        <v>5.75</v>
      </c>
    </row>
    <row r="13" spans="2:12" x14ac:dyDescent="0.25">
      <c r="B13" t="s">
        <v>51</v>
      </c>
      <c r="C13" s="8">
        <v>4.4989999999999997</v>
      </c>
      <c r="D13" s="8">
        <v>2.524</v>
      </c>
      <c r="E13" s="8">
        <v>0</v>
      </c>
      <c r="F13" s="8">
        <v>0</v>
      </c>
      <c r="G13" s="8">
        <v>3.1059999999999999</v>
      </c>
      <c r="H13" s="8">
        <v>0.875</v>
      </c>
      <c r="I13" s="8">
        <v>0</v>
      </c>
      <c r="J13" s="8">
        <v>2.105</v>
      </c>
      <c r="K13" s="8">
        <v>3.4950000000000001</v>
      </c>
      <c r="L13" s="8">
        <v>2.1070000000000002</v>
      </c>
    </row>
    <row r="14" spans="2:12" x14ac:dyDescent="0.25">
      <c r="B14" t="s">
        <v>52</v>
      </c>
      <c r="C14" s="8">
        <v>5.1260000000000003</v>
      </c>
      <c r="D14" s="8">
        <v>3.448</v>
      </c>
      <c r="E14" s="8">
        <v>1</v>
      </c>
      <c r="F14" s="8">
        <v>2</v>
      </c>
      <c r="G14" s="8">
        <v>3.8090000000000002</v>
      </c>
      <c r="H14" s="8">
        <v>1.7050000000000001</v>
      </c>
      <c r="I14" s="8">
        <v>1</v>
      </c>
      <c r="J14" s="8">
        <v>2.3580000000000001</v>
      </c>
      <c r="K14" s="8">
        <v>3.972</v>
      </c>
      <c r="L14" s="8">
        <v>2.8809999999999998</v>
      </c>
    </row>
    <row r="15" spans="2:12" x14ac:dyDescent="0.25">
      <c r="B15" s="10" t="s">
        <v>53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5">
      <c r="B16" t="s">
        <v>42</v>
      </c>
      <c r="C16">
        <v>835</v>
      </c>
      <c r="D16">
        <v>836</v>
      </c>
      <c r="E16">
        <v>827</v>
      </c>
      <c r="F16">
        <v>828</v>
      </c>
      <c r="G16">
        <v>837</v>
      </c>
      <c r="H16">
        <v>830</v>
      </c>
      <c r="I16">
        <v>844</v>
      </c>
      <c r="J16">
        <v>836</v>
      </c>
      <c r="K16">
        <v>806</v>
      </c>
      <c r="L16">
        <v>834</v>
      </c>
    </row>
    <row r="17" spans="2:12" x14ac:dyDescent="0.25">
      <c r="B17" t="s">
        <v>54</v>
      </c>
      <c r="C17" s="1">
        <v>0.98799999999999999</v>
      </c>
      <c r="D17" s="1">
        <v>0.98899999999999999</v>
      </c>
      <c r="E17" s="1">
        <v>0.97899999999999998</v>
      </c>
      <c r="F17" s="2">
        <v>0.98</v>
      </c>
      <c r="G17" s="1">
        <v>0.99099999999999999</v>
      </c>
      <c r="H17" s="1">
        <v>0.98199999999999998</v>
      </c>
      <c r="I17" s="1">
        <v>0.999</v>
      </c>
      <c r="J17" s="1">
        <v>0.98899999999999999</v>
      </c>
      <c r="K17" s="1">
        <v>0.95399999999999996</v>
      </c>
      <c r="L17" s="1">
        <v>0.98699999999999999</v>
      </c>
    </row>
    <row r="18" spans="2:12" x14ac:dyDescent="0.25">
      <c r="B18" t="s">
        <v>55</v>
      </c>
      <c r="C18" s="1">
        <v>1.2E-2</v>
      </c>
      <c r="D18" s="1">
        <v>1.0999999999999999E-2</v>
      </c>
      <c r="E18" s="1">
        <v>2.1000000000000001E-2</v>
      </c>
      <c r="F18" s="2">
        <v>0.02</v>
      </c>
      <c r="G18" s="1">
        <v>8.9999999999999993E-3</v>
      </c>
      <c r="H18" s="1">
        <v>1.7999999999999999E-2</v>
      </c>
      <c r="I18" s="1">
        <v>1E-3</v>
      </c>
      <c r="J18" s="1">
        <v>1.0999999999999999E-2</v>
      </c>
      <c r="K18" s="1">
        <v>4.5999999999999999E-2</v>
      </c>
      <c r="L18" s="1">
        <v>1.2999999999999999E-2</v>
      </c>
    </row>
    <row r="19" spans="2:12" x14ac:dyDescent="0.25"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2:12" x14ac:dyDescent="0.25">
      <c r="B20" t="s">
        <v>44</v>
      </c>
      <c r="C20" s="8">
        <v>4.8120000000000003</v>
      </c>
      <c r="D20" s="8">
        <v>3.0339999999999998</v>
      </c>
      <c r="E20" s="8">
        <v>0.77100000000000002</v>
      </c>
      <c r="F20" s="8">
        <v>1.167</v>
      </c>
      <c r="G20" s="8">
        <v>3.4660000000000002</v>
      </c>
      <c r="H20" s="8">
        <v>1.3160000000000001</v>
      </c>
      <c r="I20" s="8">
        <v>1.236</v>
      </c>
      <c r="J20" s="8">
        <v>2.2280000000000002</v>
      </c>
      <c r="K20" s="8">
        <v>3.722</v>
      </c>
      <c r="L20" s="8">
        <v>2.5249999999999999</v>
      </c>
    </row>
    <row r="21" spans="2:12" x14ac:dyDescent="0.25">
      <c r="B21" t="s">
        <v>45</v>
      </c>
      <c r="C21" s="8">
        <v>4.843</v>
      </c>
      <c r="D21" s="8">
        <v>3.0489999999999999</v>
      </c>
      <c r="E21" s="8">
        <v>0</v>
      </c>
      <c r="F21" s="8">
        <v>0</v>
      </c>
      <c r="G21" s="8">
        <v>3.4420000000000002</v>
      </c>
      <c r="H21" s="8">
        <v>1.1850000000000001</v>
      </c>
      <c r="I21" s="8">
        <v>1</v>
      </c>
      <c r="J21" s="8">
        <v>2.2530000000000001</v>
      </c>
      <c r="K21" s="8">
        <v>3.7050000000000001</v>
      </c>
      <c r="L21" s="8">
        <v>2.4359999999999999</v>
      </c>
    </row>
    <row r="22" spans="2:12" x14ac:dyDescent="0.25">
      <c r="B22" t="s">
        <v>46</v>
      </c>
      <c r="C22" s="8">
        <v>0.49399999999999999</v>
      </c>
      <c r="D22" s="8">
        <v>0.70499999999999996</v>
      </c>
      <c r="E22" s="8">
        <v>1.504</v>
      </c>
      <c r="F22" s="8">
        <v>2.1259999999999999</v>
      </c>
      <c r="G22" s="8">
        <v>0.55500000000000005</v>
      </c>
      <c r="H22" s="8">
        <v>0.70599999999999996</v>
      </c>
      <c r="I22" s="8">
        <v>1.581</v>
      </c>
      <c r="J22" s="8">
        <v>0.20200000000000001</v>
      </c>
      <c r="K22" s="8">
        <v>0.41499999999999998</v>
      </c>
      <c r="L22" s="8">
        <v>0.55900000000000005</v>
      </c>
    </row>
    <row r="23" spans="2:12" x14ac:dyDescent="0.25">
      <c r="B23" t="s">
        <v>47</v>
      </c>
      <c r="C23" s="8">
        <v>0.24399999999999999</v>
      </c>
      <c r="D23" s="8">
        <v>0.498</v>
      </c>
      <c r="E23" s="8">
        <v>2.2610000000000001</v>
      </c>
      <c r="F23" s="8">
        <v>4.5209999999999999</v>
      </c>
      <c r="G23" s="8">
        <v>0.308</v>
      </c>
      <c r="H23" s="8">
        <v>0.499</v>
      </c>
      <c r="I23" s="8">
        <v>2.4980000000000002</v>
      </c>
      <c r="J23" s="8">
        <v>4.1000000000000002E-2</v>
      </c>
      <c r="K23" s="8">
        <v>0.17199999999999999</v>
      </c>
      <c r="L23" s="8">
        <v>0.312</v>
      </c>
    </row>
    <row r="24" spans="2:12" x14ac:dyDescent="0.25">
      <c r="B24" t="s">
        <v>48</v>
      </c>
      <c r="C24" s="8">
        <v>2.9020000000000001</v>
      </c>
      <c r="D24" s="8">
        <v>4.6449999999999996</v>
      </c>
      <c r="E24" s="8">
        <v>8</v>
      </c>
      <c r="F24" s="8">
        <v>11</v>
      </c>
      <c r="G24" s="8">
        <v>3.3359999999999999</v>
      </c>
      <c r="H24" s="8">
        <v>3.7109999999999999</v>
      </c>
      <c r="I24" s="8">
        <v>15</v>
      </c>
      <c r="J24" s="8">
        <v>1.2410000000000001</v>
      </c>
      <c r="K24" s="8">
        <v>3.5409999999999999</v>
      </c>
      <c r="L24" s="8">
        <v>2.95</v>
      </c>
    </row>
    <row r="25" spans="2:12" x14ac:dyDescent="0.25">
      <c r="B25" t="s">
        <v>49</v>
      </c>
      <c r="C25" s="8">
        <v>3.4140000000000001</v>
      </c>
      <c r="D25" s="8">
        <v>0.80400000000000005</v>
      </c>
      <c r="E25" s="8">
        <v>0</v>
      </c>
      <c r="F25" s="8">
        <v>0</v>
      </c>
      <c r="G25" s="8">
        <v>1.883</v>
      </c>
      <c r="H25" s="8">
        <v>0</v>
      </c>
      <c r="I25" s="8">
        <v>0</v>
      </c>
      <c r="J25" s="8">
        <v>1.6180000000000001</v>
      </c>
      <c r="K25" s="8">
        <v>2.2669999999999999</v>
      </c>
      <c r="L25" s="8">
        <v>1.4670000000000001</v>
      </c>
    </row>
    <row r="26" spans="2:12" ht="15.75" thickBot="1" x14ac:dyDescent="0.3">
      <c r="B26" s="11" t="s">
        <v>50</v>
      </c>
      <c r="C26" s="12">
        <v>6.3159999999999998</v>
      </c>
      <c r="D26" s="12">
        <v>5.4489999999999998</v>
      </c>
      <c r="E26" s="12">
        <v>8</v>
      </c>
      <c r="F26" s="12">
        <v>11</v>
      </c>
      <c r="G26" s="12">
        <v>5.2190000000000003</v>
      </c>
      <c r="H26" s="12">
        <v>3.7109999999999999</v>
      </c>
      <c r="I26" s="12">
        <v>15</v>
      </c>
      <c r="J26" s="12">
        <v>2.859</v>
      </c>
      <c r="K26" s="12">
        <v>5.8079999999999998</v>
      </c>
      <c r="L26" s="12">
        <v>4.4169999999999998</v>
      </c>
    </row>
    <row r="27" spans="2:12" x14ac:dyDescent="0.25"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2:12" x14ac:dyDescent="0.25"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2:12" x14ac:dyDescent="0.25">
      <c r="C29" s="8">
        <f t="shared" ref="C29:L29" si="0">C4-C16</f>
        <v>10</v>
      </c>
      <c r="D29" s="8">
        <f t="shared" si="0"/>
        <v>9</v>
      </c>
      <c r="E29" s="8">
        <f t="shared" si="0"/>
        <v>18</v>
      </c>
      <c r="F29" s="8">
        <f t="shared" si="0"/>
        <v>17</v>
      </c>
      <c r="G29" s="8">
        <f t="shared" si="0"/>
        <v>8</v>
      </c>
      <c r="H29" s="8">
        <f t="shared" si="0"/>
        <v>15</v>
      </c>
      <c r="I29" s="8">
        <f t="shared" si="0"/>
        <v>1</v>
      </c>
      <c r="J29" s="8">
        <f t="shared" si="0"/>
        <v>9</v>
      </c>
      <c r="K29" s="8">
        <f>K4-K16</f>
        <v>39</v>
      </c>
      <c r="L29" s="8">
        <f t="shared" ref="L29" si="1">L4-L16</f>
        <v>11</v>
      </c>
    </row>
    <row r="30" spans="2:12" x14ac:dyDescent="0.25">
      <c r="C30" s="9">
        <f>C20-C6</f>
        <v>1.9000000000000128E-2</v>
      </c>
      <c r="D30" s="9">
        <f t="shared" ref="D30:L30" si="2">D20-D6</f>
        <v>-3.9000000000000146E-2</v>
      </c>
      <c r="E30" s="9">
        <f t="shared" si="2"/>
        <v>-0.25900000000000001</v>
      </c>
      <c r="F30" s="9">
        <f t="shared" si="2"/>
        <v>-0.31699999999999995</v>
      </c>
      <c r="G30" s="9">
        <f t="shared" si="2"/>
        <v>-9.9999999999997868E-3</v>
      </c>
      <c r="H30" s="9">
        <f t="shared" si="2"/>
        <v>-4.8000000000000043E-2</v>
      </c>
      <c r="I30" s="9">
        <f t="shared" si="2"/>
        <v>-0.17199999999999993</v>
      </c>
      <c r="J30" s="9">
        <f t="shared" si="2"/>
        <v>1.0000000000000231E-2</v>
      </c>
      <c r="K30" s="9">
        <f t="shared" si="2"/>
        <v>-0.17700000000000005</v>
      </c>
      <c r="L30" s="9">
        <f t="shared" si="2"/>
        <v>-3.6000000000000032E-2</v>
      </c>
    </row>
    <row r="31" spans="2:12" x14ac:dyDescent="0.25">
      <c r="C31" s="9">
        <f>C21-C7</f>
        <v>4.9999999999998934E-3</v>
      </c>
      <c r="D31" s="9">
        <f t="shared" ref="D31:L31" si="3">D21-D7</f>
        <v>-8.999999999999897E-3</v>
      </c>
      <c r="E31" s="9">
        <f t="shared" si="3"/>
        <v>0</v>
      </c>
      <c r="F31" s="9">
        <f t="shared" si="3"/>
        <v>0</v>
      </c>
      <c r="G31" s="9">
        <f t="shared" si="3"/>
        <v>-1.9999999999997797E-3</v>
      </c>
      <c r="H31" s="9">
        <f t="shared" si="3"/>
        <v>-2.0000000000000018E-3</v>
      </c>
      <c r="I31" s="9">
        <f t="shared" si="3"/>
        <v>0</v>
      </c>
      <c r="J31" s="9">
        <f t="shared" si="3"/>
        <v>4.9999999999998934E-3</v>
      </c>
      <c r="K31" s="9">
        <f t="shared" si="3"/>
        <v>-1.5000000000000124E-2</v>
      </c>
      <c r="L31" s="9">
        <f t="shared" si="3"/>
        <v>-1.6000000000000014E-2</v>
      </c>
    </row>
    <row r="32" spans="2:12" x14ac:dyDescent="0.25">
      <c r="C32" s="9">
        <f>C22-C8</f>
        <v>-4.500000000000004E-2</v>
      </c>
      <c r="D32" s="9">
        <f t="shared" ref="D32:L32" si="4">D22-D8</f>
        <v>-9.4000000000000083E-2</v>
      </c>
      <c r="E32" s="9">
        <f t="shared" si="4"/>
        <v>-0.95400000000000018</v>
      </c>
      <c r="F32" s="9">
        <f t="shared" si="4"/>
        <v>-1.1350000000000002</v>
      </c>
      <c r="G32" s="9">
        <f t="shared" si="4"/>
        <v>-3.0999999999999917E-2</v>
      </c>
      <c r="H32" s="9">
        <f t="shared" si="4"/>
        <v>-8.2000000000000073E-2</v>
      </c>
      <c r="I32" s="9">
        <f t="shared" si="4"/>
        <v>-3.6759999999999997</v>
      </c>
      <c r="J32" s="9">
        <f t="shared" si="4"/>
        <v>-1.999999999999999E-2</v>
      </c>
      <c r="K32" s="9">
        <f t="shared" si="4"/>
        <v>-0.52800000000000002</v>
      </c>
      <c r="L32" s="9">
        <f t="shared" si="4"/>
        <v>-8.0999999999999961E-2</v>
      </c>
    </row>
    <row r="33" spans="3:12" x14ac:dyDescent="0.25">
      <c r="C33" s="5">
        <f>IF(C6=0,0,1-(C20/C6))</f>
        <v>-3.9641143334028239E-3</v>
      </c>
      <c r="D33" s="5">
        <f>IF(D6=0,0,1-(D20/D6))</f>
        <v>1.269118125610158E-2</v>
      </c>
      <c r="E33" s="5">
        <f t="shared" ref="D33:L33" si="5">IF(E6=0,0,1-(E20/E6))</f>
        <v>0.25145631067961161</v>
      </c>
      <c r="F33" s="5">
        <f t="shared" si="5"/>
        <v>0.21361185983827491</v>
      </c>
      <c r="G33" s="5">
        <f t="shared" si="5"/>
        <v>2.8768699654775354E-3</v>
      </c>
      <c r="H33" s="5">
        <f t="shared" si="5"/>
        <v>3.5190615835777206E-2</v>
      </c>
      <c r="I33" s="5">
        <f t="shared" si="5"/>
        <v>0.12215909090909083</v>
      </c>
      <c r="J33" s="5">
        <f t="shared" si="5"/>
        <v>-4.5085662759243306E-3</v>
      </c>
      <c r="K33" s="5">
        <f t="shared" si="5"/>
        <v>4.5396255450115386E-2</v>
      </c>
      <c r="L33" s="5">
        <f t="shared" si="5"/>
        <v>1.4057008980866814E-2</v>
      </c>
    </row>
    <row r="34" spans="3:12" x14ac:dyDescent="0.25">
      <c r="C34" s="5">
        <f>IF(C7=0,0,1-(C21/C7))</f>
        <v>-1.0334849111202082E-3</v>
      </c>
      <c r="D34" s="5">
        <f t="shared" ref="D34:L34" si="6">IF(D7=0,0,1-(D21/D7))</f>
        <v>2.9431000654022155E-3</v>
      </c>
      <c r="E34" s="5">
        <f t="shared" si="6"/>
        <v>0</v>
      </c>
      <c r="F34" s="5">
        <f t="shared" si="6"/>
        <v>0</v>
      </c>
      <c r="G34" s="5">
        <f t="shared" si="6"/>
        <v>5.8072009291509907E-4</v>
      </c>
      <c r="H34" s="5">
        <f t="shared" si="6"/>
        <v>1.6849199663016012E-3</v>
      </c>
      <c r="I34" s="5">
        <f t="shared" si="6"/>
        <v>0</v>
      </c>
      <c r="J34" s="5">
        <f t="shared" si="6"/>
        <v>-2.2241992882561235E-3</v>
      </c>
      <c r="K34" s="5">
        <f t="shared" si="6"/>
        <v>4.0322580645161255E-3</v>
      </c>
      <c r="L34" s="5">
        <f t="shared" si="6"/>
        <v>6.525285481239762E-3</v>
      </c>
    </row>
    <row r="35" spans="3:12" x14ac:dyDescent="0.25">
      <c r="C35" s="5">
        <f>IF(C8=0,0,1-(C22/C8))</f>
        <v>8.3487940630797897E-2</v>
      </c>
      <c r="D35" s="5">
        <f>IF(D8=0,0,1-(D22/D8))</f>
        <v>0.11764705882352955</v>
      </c>
      <c r="E35" s="5">
        <f t="shared" ref="D35:L35" si="7">IF(E8=0,0,1-(E22/E8))</f>
        <v>0.38812042310821815</v>
      </c>
      <c r="F35" s="5">
        <f t="shared" si="7"/>
        <v>0.3480527445568844</v>
      </c>
      <c r="G35" s="5">
        <f t="shared" si="7"/>
        <v>5.2901023890784882E-2</v>
      </c>
      <c r="H35" s="5">
        <f t="shared" si="7"/>
        <v>0.10406091370558379</v>
      </c>
      <c r="I35" s="5">
        <f t="shared" si="7"/>
        <v>0.69925813201445686</v>
      </c>
      <c r="J35" s="5">
        <f t="shared" si="7"/>
        <v>9.0090090090090058E-2</v>
      </c>
      <c r="K35" s="5">
        <f t="shared" si="7"/>
        <v>0.55991516436903499</v>
      </c>
      <c r="L35" s="5">
        <f t="shared" si="7"/>
        <v>0.12656249999999991</v>
      </c>
    </row>
    <row r="36" spans="3:12" x14ac:dyDescent="0.25">
      <c r="C36">
        <f>C6+(C8*3)</f>
        <v>6.41</v>
      </c>
      <c r="D36">
        <f t="shared" ref="D36:L36" si="8">D6+(D8*3)</f>
        <v>5.4700000000000006</v>
      </c>
      <c r="E36">
        <f t="shared" si="8"/>
        <v>8.4039999999999999</v>
      </c>
      <c r="F36">
        <f t="shared" si="8"/>
        <v>11.267000000000001</v>
      </c>
      <c r="G36">
        <f t="shared" si="8"/>
        <v>5.234</v>
      </c>
      <c r="H36">
        <f t="shared" si="8"/>
        <v>3.7279999999999998</v>
      </c>
      <c r="I36">
        <f t="shared" si="8"/>
        <v>17.178999999999998</v>
      </c>
      <c r="J36">
        <f t="shared" si="8"/>
        <v>2.8839999999999999</v>
      </c>
      <c r="K36">
        <f t="shared" si="8"/>
        <v>6.7279999999999998</v>
      </c>
      <c r="L36">
        <f t="shared" si="8"/>
        <v>4.4809999999999999</v>
      </c>
    </row>
    <row r="37" spans="3:12" x14ac:dyDescent="0.25">
      <c r="C37">
        <f>(C12-C6)/C8</f>
        <v>3.1595547309833028</v>
      </c>
      <c r="D37">
        <f t="shared" ref="D37:L37" si="9">(D12-D6)/D8</f>
        <v>5.8197747183979978</v>
      </c>
      <c r="E37">
        <f t="shared" si="9"/>
        <v>14.227013832384051</v>
      </c>
      <c r="F37">
        <f t="shared" si="9"/>
        <v>13.037718491260348</v>
      </c>
      <c r="G37">
        <f t="shared" si="9"/>
        <v>3.7969283276450509</v>
      </c>
      <c r="H37">
        <f t="shared" si="9"/>
        <v>3.9682741116751266</v>
      </c>
      <c r="I37">
        <f t="shared" si="9"/>
        <v>27.694883013125359</v>
      </c>
      <c r="J37">
        <f t="shared" si="9"/>
        <v>2.8873873873873874</v>
      </c>
      <c r="K37">
        <f t="shared" si="9"/>
        <v>7.2036055143160134</v>
      </c>
      <c r="L37">
        <f t="shared" si="9"/>
        <v>4.9828124999999996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demos</vt:lpstr>
      <vt:lpstr>demos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2022-06-23T17:37:09Z</dcterms:created>
  <dcterms:modified xsi:type="dcterms:W3CDTF">2022-06-23T21:10:08Z</dcterms:modified>
</cp:coreProperties>
</file>