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Flow\DO\DO_Analysis\"/>
    </mc:Choice>
  </mc:AlternateContent>
  <bookViews>
    <workbookView xWindow="0" yWindow="0" windowWidth="23040" windowHeight="8904" activeTab="5"/>
  </bookViews>
  <sheets>
    <sheet name="Exclude" sheetId="5" r:id="rId1"/>
    <sheet name="Generated" sheetId="6" r:id="rId2"/>
    <sheet name="Grouping" sheetId="4" r:id="rId3"/>
    <sheet name="Categorical" sheetId="10" r:id="rId4"/>
    <sheet name="Partial Correlation" sheetId="1" r:id="rId5"/>
    <sheet name="Collinearity" sheetId="7" r:id="rId6"/>
    <sheet name="Stepwise" sheetId="11" r:id="rId7"/>
  </sheets>
  <definedNames>
    <definedName name="_xlnm._FilterDatabase" localSheetId="5" hidden="1">Collinearity!$A$1:$Q$1</definedName>
  </definedNames>
  <calcPr calcId="162913"/>
</workbook>
</file>

<file path=xl/calcChain.xml><?xml version="1.0" encoding="utf-8"?>
<calcChain xmlns="http://schemas.openxmlformats.org/spreadsheetml/2006/main">
  <c r="G13" i="7" l="1"/>
  <c r="G2" i="7"/>
  <c r="G3" i="7"/>
  <c r="G4" i="7"/>
  <c r="G20" i="7"/>
  <c r="G21" i="7"/>
  <c r="G5" i="7"/>
  <c r="G6" i="7"/>
  <c r="G9" i="7"/>
  <c r="G10" i="7"/>
  <c r="G7" i="7"/>
  <c r="G22" i="7"/>
  <c r="G11" i="7"/>
  <c r="G24" i="7"/>
  <c r="G8" i="7"/>
  <c r="G12" i="7"/>
  <c r="G14" i="7"/>
  <c r="G15" i="7"/>
  <c r="G23" i="7"/>
  <c r="G16" i="7"/>
  <c r="G17" i="7"/>
  <c r="G18" i="7"/>
  <c r="G19" i="7"/>
  <c r="C22" i="1" l="1"/>
  <c r="D23" i="1"/>
  <c r="E24" i="1"/>
  <c r="F25" i="1"/>
  <c r="G26" i="1"/>
  <c r="H27" i="1"/>
  <c r="I28" i="1"/>
  <c r="I26" i="1"/>
  <c r="I27" i="1"/>
  <c r="C23" i="1"/>
  <c r="C24" i="1"/>
  <c r="D24" i="1"/>
  <c r="C25" i="1"/>
  <c r="D25" i="1"/>
  <c r="E25" i="1"/>
  <c r="C26" i="1"/>
  <c r="D26" i="1"/>
  <c r="E26" i="1"/>
  <c r="F26" i="1"/>
  <c r="C27" i="1"/>
  <c r="D27" i="1"/>
  <c r="E27" i="1"/>
  <c r="F27" i="1"/>
  <c r="G27" i="1"/>
  <c r="C28" i="1"/>
  <c r="D28" i="1"/>
  <c r="E28" i="1"/>
  <c r="F28" i="1"/>
  <c r="G28" i="1"/>
  <c r="H28" i="1"/>
  <c r="C29" i="1"/>
  <c r="D29" i="1"/>
  <c r="E29" i="1"/>
  <c r="F29" i="1"/>
  <c r="G29" i="1"/>
  <c r="H29" i="1"/>
  <c r="I29" i="1"/>
  <c r="J29" i="1"/>
  <c r="C30" i="1"/>
  <c r="D30" i="1"/>
  <c r="E30" i="1"/>
  <c r="F30" i="1"/>
  <c r="G30" i="1"/>
  <c r="H30" i="1"/>
  <c r="I30" i="1"/>
  <c r="J30" i="1"/>
  <c r="K30" i="1"/>
  <c r="C31" i="1"/>
  <c r="D31" i="1"/>
  <c r="E31" i="1"/>
  <c r="F31" i="1"/>
  <c r="G31" i="1"/>
  <c r="H31" i="1"/>
  <c r="I31" i="1"/>
  <c r="J31" i="1"/>
  <c r="K31" i="1"/>
  <c r="L31" i="1"/>
  <c r="C32" i="1"/>
  <c r="D32" i="1"/>
  <c r="E32" i="1"/>
  <c r="F32" i="1"/>
  <c r="G32" i="1"/>
  <c r="H32" i="1"/>
  <c r="I32" i="1"/>
  <c r="J32" i="1"/>
  <c r="K32" i="1"/>
  <c r="L32" i="1"/>
  <c r="M32" i="1"/>
  <c r="C33" i="1"/>
  <c r="D33" i="1"/>
  <c r="E33" i="1"/>
  <c r="F33" i="1"/>
  <c r="G33" i="1"/>
  <c r="H33" i="1"/>
  <c r="I33" i="1"/>
  <c r="J33" i="1"/>
  <c r="K33" i="1"/>
  <c r="L33" i="1"/>
  <c r="M33" i="1"/>
  <c r="N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D22" i="1"/>
  <c r="E22" i="1"/>
  <c r="F22" i="1"/>
  <c r="G22" i="1"/>
  <c r="H22" i="1"/>
  <c r="I22" i="1"/>
</calcChain>
</file>

<file path=xl/sharedStrings.xml><?xml version="1.0" encoding="utf-8"?>
<sst xmlns="http://schemas.openxmlformats.org/spreadsheetml/2006/main" count="364" uniqueCount="123">
  <si>
    <t>WaterTemp</t>
  </si>
  <si>
    <t>Volume</t>
  </si>
  <si>
    <t>UnitLength</t>
  </si>
  <si>
    <t>MaxDepth</t>
  </si>
  <si>
    <t>PoolStudyDate</t>
  </si>
  <si>
    <t>AvgWidth</t>
  </si>
  <si>
    <t>AvgDepth</t>
  </si>
  <si>
    <t>RiffleCrestThalweg</t>
  </si>
  <si>
    <t>RiffleLength</t>
  </si>
  <si>
    <t>PoolTailCrest</t>
  </si>
  <si>
    <t>AlgaeCover</t>
  </si>
  <si>
    <t>RiffleAvgWidth</t>
  </si>
  <si>
    <t>PoolArea</t>
  </si>
  <si>
    <t>RiffleArea</t>
  </si>
  <si>
    <t>Average_Temperature</t>
  </si>
  <si>
    <t>Max_Temperature</t>
  </si>
  <si>
    <t>sindoy</t>
  </si>
  <si>
    <t>cosdoy</t>
  </si>
  <si>
    <t>StudyDay</t>
  </si>
  <si>
    <t>Discharge_cfs</t>
  </si>
  <si>
    <t>Pool</t>
  </si>
  <si>
    <t>Riffle</t>
  </si>
  <si>
    <t>Exclude</t>
  </si>
  <si>
    <t>Crew</t>
  </si>
  <si>
    <t>Site</t>
  </si>
  <si>
    <t>SiteCode</t>
  </si>
  <si>
    <t>TripID</t>
  </si>
  <si>
    <t>DischargeComments</t>
  </si>
  <si>
    <t>HabitatID</t>
  </si>
  <si>
    <t>Year</t>
  </si>
  <si>
    <t>AlgaeColor</t>
  </si>
  <si>
    <t>CohoYOY_Pass1</t>
  </si>
  <si>
    <t>CohoParr_Pass1</t>
  </si>
  <si>
    <t>SteelheadYOY_Pass1</t>
  </si>
  <si>
    <t>SteelheadParr_Pass1</t>
  </si>
  <si>
    <t>Data_Pass1</t>
  </si>
  <si>
    <t>CohoYOY_Pass2</t>
  </si>
  <si>
    <t>CohoParr_Pass2</t>
  </si>
  <si>
    <t>SteelheadYOY_Pass2</t>
  </si>
  <si>
    <t>SteeleadParr_Pass2</t>
  </si>
  <si>
    <t>Date_pass2</t>
  </si>
  <si>
    <t>Observers_Pass1</t>
  </si>
  <si>
    <t>Observers_Pass2</t>
  </si>
  <si>
    <t>Generated</t>
  </si>
  <si>
    <t>DOCode</t>
  </si>
  <si>
    <t>Canopy</t>
  </si>
  <si>
    <t>reason</t>
  </si>
  <si>
    <t>Categorical</t>
  </si>
  <si>
    <t>Tributary</t>
  </si>
  <si>
    <t>SampleNumber</t>
  </si>
  <si>
    <t>Connected</t>
  </si>
  <si>
    <t>too many uniques</t>
  </si>
  <si>
    <t>not enough variance (only 1 year)</t>
  </si>
  <si>
    <t>not relevant</t>
  </si>
  <si>
    <t>not a variable</t>
  </si>
  <si>
    <t>not enough variance</t>
  </si>
  <si>
    <t>not a predictor</t>
  </si>
  <si>
    <t>converted to StudyDay</t>
  </si>
  <si>
    <t>not enough data</t>
  </si>
  <si>
    <t>include later?</t>
  </si>
  <si>
    <t>Yes, change to agency</t>
  </si>
  <si>
    <t>Yes, if multi-year dataset</t>
  </si>
  <si>
    <t>No</t>
  </si>
  <si>
    <t>Yes, if more variance appears</t>
  </si>
  <si>
    <t>Yes, if fisheries think it is a predictor</t>
  </si>
  <si>
    <t>Yes, if fisheries think it is relevant</t>
  </si>
  <si>
    <t>Yes if additional data collected</t>
  </si>
  <si>
    <t>Yes with more variance</t>
  </si>
  <si>
    <t>Reason</t>
  </si>
  <si>
    <t>time variable with lower magnitude than julian day</t>
  </si>
  <si>
    <t>day of year modeled as sine function (sindoy = sin(2pi/365)</t>
  </si>
  <si>
    <t>day of year modeled as cosine function (cosdoy = cos(2pi/365)</t>
  </si>
  <si>
    <t>categorical response variable for logistic regression</t>
  </si>
  <si>
    <t>ReachType</t>
  </si>
  <si>
    <t>No, StudyDay would be converted to Julian day</t>
  </si>
  <si>
    <t>Comments</t>
  </si>
  <si>
    <t>Response</t>
  </si>
  <si>
    <t>DissolvedOxygen</t>
  </si>
  <si>
    <t>Min_DO</t>
  </si>
  <si>
    <t>Max_DO</t>
  </si>
  <si>
    <t>Average_DO</t>
  </si>
  <si>
    <t>RiffleAvgDepth</t>
  </si>
  <si>
    <t>no data</t>
  </si>
  <si>
    <t>Yes if data collected</t>
  </si>
  <si>
    <t>Group</t>
  </si>
  <si>
    <t>Include?</t>
  </si>
  <si>
    <t>Other</t>
  </si>
  <si>
    <t>Temperature + Time</t>
  </si>
  <si>
    <t>p-value of Pearson's r partial correlation</t>
  </si>
  <si>
    <t>Index</t>
  </si>
  <si>
    <t>Yes</t>
  </si>
  <si>
    <t>-</t>
  </si>
  <si>
    <t>AIC *</t>
  </si>
  <si>
    <t>Chi-Square p-values</t>
  </si>
  <si>
    <t>Predictor</t>
  </si>
  <si>
    <t>Absolute values for formatting--hightlight if correlation &gt;0.3; if p-value &gt;= 0.05 then empty;</t>
  </si>
  <si>
    <t>VIF^</t>
  </si>
  <si>
    <t>^ VIF threshold = 10; greater than threshold indicates collinearity with the group</t>
  </si>
  <si>
    <t>Accuracy*</t>
  </si>
  <si>
    <t>p-value*</t>
  </si>
  <si>
    <t>Pearson</t>
  </si>
  <si>
    <t>Kendall</t>
  </si>
  <si>
    <t>ChiSq pval</t>
  </si>
  <si>
    <t>Highlight if a threshold met</t>
  </si>
  <si>
    <t>AIC-rank</t>
  </si>
  <si>
    <t>VIF &lt; 10</t>
  </si>
  <si>
    <t>AIC rank &lt;= 10</t>
  </si>
  <si>
    <t>Accuracy &gt;= 0.7</t>
  </si>
  <si>
    <t>p-value &lt; 0.05</t>
  </si>
  <si>
    <t>ChiSq pval &lt; 0.05</t>
  </si>
  <si>
    <t>Maybe</t>
  </si>
  <si>
    <t>More than 3 measures (2 if categorical)</t>
  </si>
  <si>
    <t>At most only 1 threshold met (0 if categorical)</t>
  </si>
  <si>
    <t>Include Criteria</t>
  </si>
  <si>
    <t>However, only one "Yes" per group to avoid collinearities</t>
  </si>
  <si>
    <t>abs(Pearson) &gt;= 0.4</t>
  </si>
  <si>
    <t>abs(Kendall) &gt;= 0.4</t>
  </si>
  <si>
    <t>2 - 3 measures reaches thresholds (1-2 if categorical)</t>
  </si>
  <si>
    <t>No, site variable coded in Site</t>
  </si>
  <si>
    <t>* AIC and accuracy are from a logistic or mixed logistic regression with DOCode as response; pval only for quantitative predictors</t>
  </si>
  <si>
    <t>AIC</t>
  </si>
  <si>
    <t>Accuracy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</si>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</sst>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9"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16" fillId="0" borderId="0" xfId="0" applyFont="1"/>
    <xf numFmtId="0" fontId="0" fillId="33" borderId="0" xfId="0" applyFill="1"/>
    <xf numFmtId="164" fontId="0" fillId="33" borderId="0" xfId="0" applyNumberFormat="1" applyFill="1"/>
    <xf numFmtId="11" fontId="0" fillId="33" borderId="0" xfId="0" applyNumberFormat="1" applyFill="1"/>
    <xf numFmtId="0" fontId="16" fillId="0" borderId="10" xfId="0" applyFont="1" applyBorder="1"/>
    <xf numFmtId="0" fontId="16" fillId="0" borderId="12" xfId="0" applyFont="1" applyBorder="1"/>
    <xf numFmtId="0" fontId="16" fillId="0" borderId="14" xfId="0" applyFont="1" applyBorder="1"/>
    <xf numFmtId="0" fontId="0" fillId="0" borderId="14" xfId="0" applyBorder="1"/>
    <xf numFmtId="2" fontId="0" fillId="33" borderId="14" xfId="0" applyNumberFormat="1" applyFill="1" applyBorder="1"/>
    <xf numFmtId="2" fontId="0" fillId="0" borderId="14" xfId="0" applyNumberFormat="1" applyBorder="1"/>
    <xf numFmtId="1" fontId="0" fillId="0" borderId="14" xfId="0" applyNumberFormat="1" applyBorder="1"/>
    <xf numFmtId="1" fontId="0" fillId="33" borderId="14" xfId="0" applyNumberFormat="1" applyFill="1" applyBorder="1"/>
    <xf numFmtId="164" fontId="0" fillId="0" borderId="14" xfId="0" applyNumberFormat="1" applyBorder="1"/>
    <xf numFmtId="164" fontId="0" fillId="33" borderId="14" xfId="0" applyNumberFormat="1" applyFill="1" applyBorder="1"/>
    <xf numFmtId="11" fontId="0" fillId="33" borderId="14" xfId="0" applyNumberFormat="1" applyFill="1" applyBorder="1"/>
    <xf numFmtId="0" fontId="16" fillId="0" borderId="15" xfId="0" applyFont="1" applyBorder="1"/>
    <xf numFmtId="0" fontId="0" fillId="0" borderId="15" xfId="0" applyBorder="1"/>
    <xf numFmtId="2" fontId="0" fillId="0" borderId="15" xfId="0" applyNumberFormat="1" applyBorder="1"/>
    <xf numFmtId="164" fontId="0" fillId="0" borderId="15" xfId="0" applyNumberFormat="1" applyBorder="1"/>
    <xf numFmtId="164" fontId="0" fillId="33" borderId="15" xfId="0" applyNumberFormat="1" applyFill="1" applyBorder="1"/>
    <xf numFmtId="2" fontId="0" fillId="0" borderId="13" xfId="0" applyNumberFormat="1" applyFill="1" applyBorder="1"/>
    <xf numFmtId="2" fontId="0" fillId="0" borderId="11" xfId="0" applyNumberFormat="1" applyFill="1" applyBorder="1"/>
    <xf numFmtId="0" fontId="0" fillId="34" borderId="14" xfId="0" applyFill="1" applyBorder="1"/>
    <xf numFmtId="0" fontId="18" fillId="0" borderId="0" xfId="0" applyFont="1" applyFill="1"/>
    <xf numFmtId="0" fontId="0" fillId="35" borderId="14" xfId="0" applyFill="1" applyBorder="1"/>
    <xf numFmtId="164" fontId="0" fillId="35" borderId="14" xfId="0" applyNumberFormat="1" applyFill="1" applyBorder="1"/>
    <xf numFmtId="0" fontId="0" fillId="0" borderId="14" xfId="0" applyFill="1" applyBorder="1"/>
    <xf numFmtId="164" fontId="0" fillId="0" borderId="0" xfId="0" applyNumberFormat="1" applyFill="1"/>
    <xf numFmtId="0" fontId="0" fillId="0" borderId="14" xfId="0" applyFont="1" applyBorder="1"/>
    <xf numFmtId="0" fontId="0" fillId="0" borderId="13" xfId="0" applyFont="1" applyBorder="1"/>
    <xf numFmtId="164" fontId="0" fillId="33" borderId="14" xfId="0" applyNumberFormat="1" applyFont="1" applyFill="1" applyBorder="1"/>
    <xf numFmtId="0" fontId="0" fillId="35" borderId="16" xfId="0" applyFill="1" applyBorder="1"/>
    <xf numFmtId="0" fontId="0" fillId="35" borderId="14" xfId="0" applyFont="1" applyFill="1" applyBorder="1"/>
    <xf numFmtId="0" fontId="0" fillId="34" borderId="15" xfId="0" applyFill="1" applyBorder="1"/>
    <xf numFmtId="1" fontId="0" fillId="33" borderId="16" xfId="0" applyNumberFormat="1" applyFill="1" applyBorder="1"/>
    <xf numFmtId="1" fontId="0" fillId="33" borderId="15" xfId="0" applyNumberFormat="1" applyFill="1" applyBorder="1"/>
    <xf numFmtId="11" fontId="0" fillId="33" borderId="15" xfId="0" applyNumberFormat="1" applyFill="1" applyBorder="1"/>
    <xf numFmtId="0" fontId="0" fillId="0" borderId="0" xfId="0" applyAlignment="1">
      <alignment horizontal="center"/>
    </xf>
    <xf numFmtId="164" fontId="0" fillId="0" borderId="14" xfId="0" applyNumberFormat="1" applyFont="1" applyBorder="1"/>
    <xf numFmtId="2" fontId="0" fillId="0" borderId="14" xfId="0" applyNumberFormat="1" applyFont="1" applyBorder="1"/>
    <xf numFmtId="0" fontId="16" fillId="0" borderId="14" xfId="0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/>
    </xf>
    <xf numFmtId="0" fontId="16" fillId="0" borderId="15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0" fillId="0" borderId="14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F7" sqref="F7"/>
    </sheetView>
  </sheetViews>
  <sheetFormatPr defaultRowHeight="14.4" x14ac:dyDescent="0.3"/>
  <cols>
    <col min="1" max="1" width="18.109375" bestFit="1" customWidth="1"/>
    <col min="2" max="2" width="28.44140625" bestFit="1" customWidth="1"/>
    <col min="3" max="3" width="19" bestFit="1" customWidth="1"/>
  </cols>
  <sheetData>
    <row r="1" spans="1:3" x14ac:dyDescent="0.3">
      <c r="A1" s="4" t="s">
        <v>22</v>
      </c>
      <c r="B1" s="4" t="s">
        <v>46</v>
      </c>
      <c r="C1" s="4" t="s">
        <v>59</v>
      </c>
    </row>
    <row r="2" spans="1:3" x14ac:dyDescent="0.3">
      <c r="A2" t="s">
        <v>23</v>
      </c>
      <c r="B2" t="s">
        <v>51</v>
      </c>
      <c r="C2" t="s">
        <v>60</v>
      </c>
    </row>
    <row r="3" spans="1:3" x14ac:dyDescent="0.3">
      <c r="A3" t="s">
        <v>25</v>
      </c>
      <c r="B3" t="s">
        <v>51</v>
      </c>
      <c r="C3" t="s">
        <v>118</v>
      </c>
    </row>
    <row r="4" spans="1:3" x14ac:dyDescent="0.3">
      <c r="A4" t="s">
        <v>29</v>
      </c>
      <c r="B4" t="s">
        <v>52</v>
      </c>
      <c r="C4" t="s">
        <v>61</v>
      </c>
    </row>
    <row r="5" spans="1:3" x14ac:dyDescent="0.3">
      <c r="A5" t="s">
        <v>27</v>
      </c>
      <c r="B5" t="s">
        <v>54</v>
      </c>
      <c r="C5" t="s">
        <v>62</v>
      </c>
    </row>
    <row r="6" spans="1:3" x14ac:dyDescent="0.3">
      <c r="A6" t="s">
        <v>75</v>
      </c>
      <c r="B6" t="s">
        <v>54</v>
      </c>
      <c r="C6" t="s">
        <v>62</v>
      </c>
    </row>
    <row r="7" spans="1:3" x14ac:dyDescent="0.3">
      <c r="A7" t="s">
        <v>26</v>
      </c>
      <c r="B7" t="s">
        <v>54</v>
      </c>
      <c r="C7" t="s">
        <v>62</v>
      </c>
    </row>
    <row r="8" spans="1:3" x14ac:dyDescent="0.3">
      <c r="A8" t="s">
        <v>28</v>
      </c>
      <c r="B8" t="s">
        <v>54</v>
      </c>
      <c r="C8" t="s">
        <v>62</v>
      </c>
    </row>
    <row r="9" spans="1:3" x14ac:dyDescent="0.3">
      <c r="A9" t="s">
        <v>30</v>
      </c>
      <c r="B9" t="s">
        <v>55</v>
      </c>
      <c r="C9" t="s">
        <v>63</v>
      </c>
    </row>
    <row r="10" spans="1:3" x14ac:dyDescent="0.3">
      <c r="A10" t="s">
        <v>31</v>
      </c>
      <c r="B10" t="s">
        <v>56</v>
      </c>
      <c r="C10" t="s">
        <v>64</v>
      </c>
    </row>
    <row r="11" spans="1:3" x14ac:dyDescent="0.3">
      <c r="A11" t="s">
        <v>32</v>
      </c>
      <c r="B11" t="s">
        <v>56</v>
      </c>
      <c r="C11" t="s">
        <v>64</v>
      </c>
    </row>
    <row r="12" spans="1:3" x14ac:dyDescent="0.3">
      <c r="A12" t="s">
        <v>33</v>
      </c>
      <c r="B12" t="s">
        <v>56</v>
      </c>
      <c r="C12" t="s">
        <v>64</v>
      </c>
    </row>
    <row r="13" spans="1:3" x14ac:dyDescent="0.3">
      <c r="A13" t="s">
        <v>34</v>
      </c>
      <c r="B13" t="s">
        <v>56</v>
      </c>
      <c r="C13" t="s">
        <v>64</v>
      </c>
    </row>
    <row r="14" spans="1:3" x14ac:dyDescent="0.3">
      <c r="A14" t="s">
        <v>35</v>
      </c>
      <c r="B14" t="s">
        <v>53</v>
      </c>
      <c r="C14" t="s">
        <v>65</v>
      </c>
    </row>
    <row r="15" spans="1:3" x14ac:dyDescent="0.3">
      <c r="A15" t="s">
        <v>36</v>
      </c>
      <c r="B15" t="s">
        <v>56</v>
      </c>
      <c r="C15" t="s">
        <v>64</v>
      </c>
    </row>
    <row r="16" spans="1:3" x14ac:dyDescent="0.3">
      <c r="A16" t="s">
        <v>37</v>
      </c>
      <c r="B16" t="s">
        <v>56</v>
      </c>
      <c r="C16" t="s">
        <v>64</v>
      </c>
    </row>
    <row r="17" spans="1:3" x14ac:dyDescent="0.3">
      <c r="A17" t="s">
        <v>38</v>
      </c>
      <c r="B17" t="s">
        <v>56</v>
      </c>
      <c r="C17" t="s">
        <v>64</v>
      </c>
    </row>
    <row r="18" spans="1:3" x14ac:dyDescent="0.3">
      <c r="A18" t="s">
        <v>39</v>
      </c>
      <c r="B18" t="s">
        <v>56</v>
      </c>
      <c r="C18" t="s">
        <v>64</v>
      </c>
    </row>
    <row r="19" spans="1:3" x14ac:dyDescent="0.3">
      <c r="A19" t="s">
        <v>40</v>
      </c>
      <c r="B19" t="s">
        <v>53</v>
      </c>
      <c r="C19" t="s">
        <v>65</v>
      </c>
    </row>
    <row r="20" spans="1:3" x14ac:dyDescent="0.3">
      <c r="A20" t="s">
        <v>41</v>
      </c>
      <c r="B20" t="s">
        <v>56</v>
      </c>
      <c r="C20" t="s">
        <v>64</v>
      </c>
    </row>
    <row r="21" spans="1:3" x14ac:dyDescent="0.3">
      <c r="A21" t="s">
        <v>42</v>
      </c>
      <c r="B21" t="s">
        <v>56</v>
      </c>
      <c r="C21" t="s">
        <v>64</v>
      </c>
    </row>
    <row r="22" spans="1:3" x14ac:dyDescent="0.3">
      <c r="A22" t="s">
        <v>4</v>
      </c>
      <c r="B22" t="s">
        <v>57</v>
      </c>
      <c r="C22" t="s">
        <v>74</v>
      </c>
    </row>
    <row r="23" spans="1:3" x14ac:dyDescent="0.3">
      <c r="A23" t="s">
        <v>45</v>
      </c>
      <c r="B23" t="s">
        <v>58</v>
      </c>
      <c r="C23" t="s">
        <v>66</v>
      </c>
    </row>
    <row r="24" spans="1:3" x14ac:dyDescent="0.3">
      <c r="A24" t="s">
        <v>50</v>
      </c>
      <c r="B24" t="s">
        <v>55</v>
      </c>
      <c r="C24" t="s">
        <v>67</v>
      </c>
    </row>
    <row r="25" spans="1:3" x14ac:dyDescent="0.3">
      <c r="A25" t="s">
        <v>81</v>
      </c>
      <c r="B25" t="s">
        <v>82</v>
      </c>
      <c r="C25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29" sqref="B29"/>
    </sheetView>
  </sheetViews>
  <sheetFormatPr defaultRowHeight="14.4" x14ac:dyDescent="0.3"/>
  <cols>
    <col min="1" max="1" width="9.77734375" bestFit="1" customWidth="1"/>
  </cols>
  <sheetData>
    <row r="1" spans="1:2" x14ac:dyDescent="0.3">
      <c r="A1" s="4" t="s">
        <v>43</v>
      </c>
      <c r="B1" s="4" t="s">
        <v>68</v>
      </c>
    </row>
    <row r="2" spans="1:2" x14ac:dyDescent="0.3">
      <c r="A2" t="s">
        <v>18</v>
      </c>
      <c r="B2" t="s">
        <v>69</v>
      </c>
    </row>
    <row r="3" spans="1:2" x14ac:dyDescent="0.3">
      <c r="A3" t="s">
        <v>16</v>
      </c>
      <c r="B3" t="s">
        <v>70</v>
      </c>
    </row>
    <row r="4" spans="1:2" x14ac:dyDescent="0.3">
      <c r="A4" t="s">
        <v>17</v>
      </c>
      <c r="B4" t="s">
        <v>71</v>
      </c>
    </row>
    <row r="5" spans="1:2" x14ac:dyDescent="0.3">
      <c r="A5" t="s">
        <v>44</v>
      </c>
      <c r="B5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D8" sqref="D8"/>
    </sheetView>
  </sheetViews>
  <sheetFormatPr defaultRowHeight="14.4" x14ac:dyDescent="0.3"/>
  <cols>
    <col min="1" max="1" width="11.77734375" bestFit="1" customWidth="1"/>
    <col min="2" max="2" width="16.44140625" bestFit="1" customWidth="1"/>
    <col min="3" max="3" width="19.33203125" bestFit="1" customWidth="1"/>
    <col min="4" max="4" width="13.5546875" bestFit="1" customWidth="1"/>
    <col min="5" max="5" width="12.21875" bestFit="1" customWidth="1"/>
    <col min="6" max="6" width="14.77734375" bestFit="1" customWidth="1"/>
  </cols>
  <sheetData>
    <row r="1" spans="1:6" x14ac:dyDescent="0.3">
      <c r="A1" s="4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</row>
    <row r="2" spans="1:6" x14ac:dyDescent="0.3">
      <c r="A2" s="4" t="s">
        <v>20</v>
      </c>
      <c r="B2" s="4" t="s">
        <v>21</v>
      </c>
      <c r="C2" s="4" t="s">
        <v>87</v>
      </c>
      <c r="D2" s="4" t="s">
        <v>47</v>
      </c>
      <c r="E2" s="4" t="s">
        <v>86</v>
      </c>
      <c r="F2" s="4" t="s">
        <v>76</v>
      </c>
    </row>
    <row r="3" spans="1:6" x14ac:dyDescent="0.3">
      <c r="A3" t="s">
        <v>1</v>
      </c>
      <c r="B3" t="s">
        <v>7</v>
      </c>
      <c r="C3" t="s">
        <v>0</v>
      </c>
      <c r="D3" t="s">
        <v>48</v>
      </c>
      <c r="E3" t="s">
        <v>19</v>
      </c>
      <c r="F3" t="s">
        <v>77</v>
      </c>
    </row>
    <row r="4" spans="1:6" x14ac:dyDescent="0.3">
      <c r="A4" t="s">
        <v>2</v>
      </c>
      <c r="B4" t="s">
        <v>8</v>
      </c>
      <c r="C4" t="s">
        <v>14</v>
      </c>
      <c r="D4" t="s">
        <v>49</v>
      </c>
      <c r="F4" t="s">
        <v>78</v>
      </c>
    </row>
    <row r="5" spans="1:6" x14ac:dyDescent="0.3">
      <c r="A5" t="s">
        <v>5</v>
      </c>
      <c r="B5" t="s">
        <v>13</v>
      </c>
      <c r="C5" t="s">
        <v>15</v>
      </c>
      <c r="D5" t="s">
        <v>10</v>
      </c>
      <c r="F5" t="s">
        <v>79</v>
      </c>
    </row>
    <row r="6" spans="1:6" x14ac:dyDescent="0.3">
      <c r="A6" t="s">
        <v>6</v>
      </c>
      <c r="B6" t="s">
        <v>11</v>
      </c>
      <c r="C6" t="s">
        <v>18</v>
      </c>
      <c r="D6" t="s">
        <v>73</v>
      </c>
      <c r="F6" t="s">
        <v>80</v>
      </c>
    </row>
    <row r="7" spans="1:6" x14ac:dyDescent="0.3">
      <c r="A7" t="s">
        <v>12</v>
      </c>
      <c r="C7" t="s">
        <v>16</v>
      </c>
      <c r="D7" t="s">
        <v>24</v>
      </c>
    </row>
    <row r="8" spans="1:6" x14ac:dyDescent="0.3">
      <c r="A8" t="s">
        <v>9</v>
      </c>
      <c r="C8" t="s">
        <v>17</v>
      </c>
    </row>
    <row r="9" spans="1:6" x14ac:dyDescent="0.3">
      <c r="A9" t="s">
        <v>3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B7" sqref="B7"/>
    </sheetView>
  </sheetViews>
  <sheetFormatPr defaultRowHeight="14.4" x14ac:dyDescent="0.3"/>
  <cols>
    <col min="1" max="1" width="13.5546875" bestFit="1" customWidth="1"/>
    <col min="2" max="2" width="8.33203125" bestFit="1" customWidth="1"/>
    <col min="3" max="3" width="13.5546875" bestFit="1" customWidth="1"/>
    <col min="4" max="4" width="10.21875" bestFit="1" customWidth="1"/>
    <col min="5" max="5" width="9.88671875" bestFit="1" customWidth="1"/>
  </cols>
  <sheetData>
    <row r="1" spans="1:6" x14ac:dyDescent="0.3">
      <c r="A1" t="s">
        <v>93</v>
      </c>
    </row>
    <row r="2" spans="1:6" x14ac:dyDescent="0.3">
      <c r="B2" t="s">
        <v>24</v>
      </c>
      <c r="C2" t="s">
        <v>48</v>
      </c>
      <c r="D2" t="s">
        <v>49</v>
      </c>
      <c r="E2" t="s">
        <v>10</v>
      </c>
      <c r="F2" t="s">
        <v>73</v>
      </c>
    </row>
    <row r="3" spans="1:6" x14ac:dyDescent="0.3">
      <c r="A3" t="s">
        <v>24</v>
      </c>
      <c r="B3" s="2" t="s">
        <v>91</v>
      </c>
      <c r="C3" s="2"/>
      <c r="D3" s="2"/>
      <c r="E3" s="1"/>
    </row>
    <row r="4" spans="1:6" x14ac:dyDescent="0.3">
      <c r="A4" t="s">
        <v>48</v>
      </c>
      <c r="B4" s="1">
        <v>1.6907630992363001E-29</v>
      </c>
      <c r="C4" s="2" t="s">
        <v>91</v>
      </c>
      <c r="D4" s="2"/>
      <c r="E4" s="2"/>
    </row>
    <row r="5" spans="1:6" x14ac:dyDescent="0.3">
      <c r="A5" t="s">
        <v>49</v>
      </c>
      <c r="B5" s="31">
        <v>0.99999999999999101</v>
      </c>
      <c r="C5" s="2">
        <v>0.99922565469793401</v>
      </c>
      <c r="D5" s="2" t="s">
        <v>91</v>
      </c>
      <c r="E5" s="2"/>
    </row>
    <row r="6" spans="1:6" x14ac:dyDescent="0.3">
      <c r="A6" t="s">
        <v>10</v>
      </c>
      <c r="B6" s="7">
        <v>5.8059872598049996E-7</v>
      </c>
      <c r="C6" s="6">
        <v>1.1167934665342401E-3</v>
      </c>
      <c r="D6" s="2">
        <v>0.32169006923085303</v>
      </c>
      <c r="E6" s="2" t="s">
        <v>91</v>
      </c>
    </row>
    <row r="7" spans="1:6" x14ac:dyDescent="0.3">
      <c r="A7" t="s">
        <v>73</v>
      </c>
      <c r="B7" s="7">
        <v>1.6907630992363001E-29</v>
      </c>
      <c r="C7" s="7">
        <v>5.6703988908657401E-9</v>
      </c>
      <c r="D7" s="2">
        <v>0.99958178741295201</v>
      </c>
      <c r="E7" s="2">
        <v>0.311235175169564</v>
      </c>
      <c r="F7" t="s">
        <v>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zoomScaleNormal="100" workbookViewId="0">
      <pane ySplit="1" topLeftCell="A17" activePane="bottomLeft" state="frozen"/>
      <selection pane="bottomLeft" activeCell="T35" sqref="T35"/>
    </sheetView>
  </sheetViews>
  <sheetFormatPr defaultRowHeight="14.4" x14ac:dyDescent="0.3"/>
  <cols>
    <col min="2" max="2" width="17.77734375" customWidth="1"/>
    <col min="10" max="10" width="8" customWidth="1"/>
  </cols>
  <sheetData>
    <row r="1" spans="1:20" x14ac:dyDescent="0.3">
      <c r="C1" t="s">
        <v>0</v>
      </c>
      <c r="D1" t="s">
        <v>1</v>
      </c>
      <c r="E1" t="s">
        <v>2</v>
      </c>
      <c r="F1" t="s">
        <v>3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</v>
      </c>
      <c r="M1" t="s">
        <v>19</v>
      </c>
      <c r="N1" t="s">
        <v>12</v>
      </c>
      <c r="O1" t="s">
        <v>13</v>
      </c>
      <c r="P1" t="s">
        <v>14</v>
      </c>
      <c r="Q1" t="s">
        <v>15</v>
      </c>
      <c r="R1" t="s">
        <v>17</v>
      </c>
      <c r="S1" t="s">
        <v>16</v>
      </c>
      <c r="T1" t="s">
        <v>18</v>
      </c>
    </row>
    <row r="2" spans="1:20" x14ac:dyDescent="0.3">
      <c r="A2">
        <v>1</v>
      </c>
      <c r="B2" t="s">
        <v>0</v>
      </c>
      <c r="C2" s="2">
        <v>1</v>
      </c>
      <c r="D2" s="2">
        <v>-5.0072666796162103E-2</v>
      </c>
      <c r="E2" s="2">
        <v>-2.4183914343707098E-2</v>
      </c>
      <c r="F2" s="2">
        <v>5.7586101505693399E-3</v>
      </c>
      <c r="G2" s="2">
        <v>3.5740542487692997E-2</v>
      </c>
      <c r="H2" s="2">
        <v>7.5524506422413901E-2</v>
      </c>
      <c r="I2" s="2">
        <v>-7.4891388522054403E-2</v>
      </c>
      <c r="J2" s="2">
        <v>6.0577577882466899E-2</v>
      </c>
      <c r="K2" s="2">
        <v>8.9822454658810003E-2</v>
      </c>
      <c r="L2" s="2">
        <v>8.1409151936796098E-2</v>
      </c>
      <c r="M2" s="2">
        <v>4.1923925648929203E-2</v>
      </c>
      <c r="N2" s="2">
        <v>2.1090290681117601E-2</v>
      </c>
      <c r="O2" s="2">
        <v>-0.10967626523115601</v>
      </c>
      <c r="P2" s="2">
        <v>0.54963400670603502</v>
      </c>
      <c r="Q2" s="2">
        <v>-0.191076484681203</v>
      </c>
      <c r="R2" s="2">
        <v>0.412172634224727</v>
      </c>
      <c r="S2" s="2">
        <v>0.36576721418571001</v>
      </c>
      <c r="T2" s="2">
        <v>0.40100803063241097</v>
      </c>
    </row>
    <row r="3" spans="1:20" x14ac:dyDescent="0.3">
      <c r="A3">
        <v>2</v>
      </c>
      <c r="B3" t="s">
        <v>1</v>
      </c>
      <c r="C3" s="2">
        <v>-5.0072666796156101E-2</v>
      </c>
      <c r="D3" s="2">
        <v>1</v>
      </c>
      <c r="E3" s="2">
        <v>-0.50774133361126705</v>
      </c>
      <c r="F3" s="2">
        <v>-0.231210675187495</v>
      </c>
      <c r="G3" s="2">
        <v>-0.45191399579207098</v>
      </c>
      <c r="H3" s="2">
        <v>0.92187389350249305</v>
      </c>
      <c r="I3" s="2">
        <v>0.26533261549135001</v>
      </c>
      <c r="J3" s="2">
        <v>0.36228731246117801</v>
      </c>
      <c r="K3" s="2">
        <v>-0.25188628212249398</v>
      </c>
      <c r="L3" s="2">
        <v>0.139798696461467</v>
      </c>
      <c r="M3" s="2">
        <v>0.18303698812036001</v>
      </c>
      <c r="N3" s="2">
        <v>0.81895878357435503</v>
      </c>
      <c r="O3" s="2">
        <v>-0.43636866089793103</v>
      </c>
      <c r="P3" s="2">
        <v>-6.3506452554328005E-2</v>
      </c>
      <c r="Q3" s="2">
        <v>0.16593551489453101</v>
      </c>
      <c r="R3" s="2">
        <v>3.7743567554112699E-2</v>
      </c>
      <c r="S3" s="2">
        <v>5.3917270844681703E-2</v>
      </c>
      <c r="T3" s="2">
        <v>5.5928695160286201E-2</v>
      </c>
    </row>
    <row r="4" spans="1:20" x14ac:dyDescent="0.3">
      <c r="A4">
        <v>3</v>
      </c>
      <c r="B4" t="s">
        <v>2</v>
      </c>
      <c r="C4" s="2">
        <v>-2.4183914343702699E-2</v>
      </c>
      <c r="D4" s="2">
        <v>-0.50774133361125096</v>
      </c>
      <c r="E4" s="2">
        <v>1</v>
      </c>
      <c r="F4" s="2">
        <v>-0.49629678231131702</v>
      </c>
      <c r="G4" s="2">
        <v>-0.94967857234995401</v>
      </c>
      <c r="H4" s="2">
        <v>0.50323012836094705</v>
      </c>
      <c r="I4" s="2">
        <v>1.1036253604142499E-2</v>
      </c>
      <c r="J4" s="2">
        <v>0.117489351342253</v>
      </c>
      <c r="K4" s="2">
        <v>-0.32481406590150802</v>
      </c>
      <c r="L4" s="2">
        <v>9.3025301498552995E-2</v>
      </c>
      <c r="M4" s="2">
        <v>0.14701051532232901</v>
      </c>
      <c r="N4" s="2">
        <v>0.89284865497794597</v>
      </c>
      <c r="O4" s="2">
        <v>-6.3717310448422396E-2</v>
      </c>
      <c r="P4" s="2">
        <v>-0.18371470758171499</v>
      </c>
      <c r="Q4" s="2">
        <v>0.29374970785593402</v>
      </c>
      <c r="R4" s="2">
        <v>1.0125209820136399E-2</v>
      </c>
      <c r="S4" s="2">
        <v>3.80539474833793E-2</v>
      </c>
      <c r="T4" s="2">
        <v>2.4229969427490599E-2</v>
      </c>
    </row>
    <row r="5" spans="1:20" x14ac:dyDescent="0.3">
      <c r="A5">
        <v>4</v>
      </c>
      <c r="B5" t="s">
        <v>3</v>
      </c>
      <c r="C5" s="2">
        <v>5.7586101505718197E-3</v>
      </c>
      <c r="D5" s="2">
        <v>-0.231210675187489</v>
      </c>
      <c r="E5" s="2">
        <v>-0.49629678231131902</v>
      </c>
      <c r="F5" s="2">
        <v>1</v>
      </c>
      <c r="G5" s="2">
        <v>-0.43477324973836301</v>
      </c>
      <c r="H5" s="2">
        <v>0.487607233755398</v>
      </c>
      <c r="I5" s="2">
        <v>-0.385788616849292</v>
      </c>
      <c r="J5" s="2">
        <v>0.20602883321940699</v>
      </c>
      <c r="K5" s="2">
        <v>-0.44654248920730399</v>
      </c>
      <c r="L5" s="2">
        <v>5.8226277717142998E-2</v>
      </c>
      <c r="M5" s="2">
        <v>1.7367337695531001E-2</v>
      </c>
      <c r="N5" s="2">
        <v>0.53157396073457497</v>
      </c>
      <c r="O5" s="2">
        <v>-6.5044177864287303E-2</v>
      </c>
      <c r="P5" s="2">
        <v>-5.2193036224917902E-2</v>
      </c>
      <c r="Q5" s="2">
        <v>-1.93407044432326E-2</v>
      </c>
      <c r="R5" s="2">
        <v>-2.5213316495543601E-4</v>
      </c>
      <c r="S5" s="2">
        <v>-4.36611090521693E-2</v>
      </c>
      <c r="T5" s="2">
        <v>-8.5984401819837894E-2</v>
      </c>
    </row>
    <row r="6" spans="1:20" x14ac:dyDescent="0.3">
      <c r="A6">
        <v>5</v>
      </c>
      <c r="B6" t="s">
        <v>5</v>
      </c>
      <c r="C6" s="2">
        <v>3.5740542487697098E-2</v>
      </c>
      <c r="D6" s="2">
        <v>-0.45191399579205399</v>
      </c>
      <c r="E6" s="2">
        <v>-0.94967857234995201</v>
      </c>
      <c r="F6" s="2">
        <v>-0.43477324973836001</v>
      </c>
      <c r="G6" s="2">
        <v>1</v>
      </c>
      <c r="H6" s="2">
        <v>0.44702324902174101</v>
      </c>
      <c r="I6" s="2">
        <v>0.13220069586776501</v>
      </c>
      <c r="J6" s="2">
        <v>0.12007266664498301</v>
      </c>
      <c r="K6" s="2">
        <v>-0.28231848597057702</v>
      </c>
      <c r="L6" s="2">
        <v>0.18589166628907799</v>
      </c>
      <c r="M6" s="2">
        <v>5.2185764575872901E-2</v>
      </c>
      <c r="N6" s="2">
        <v>0.84015616096408896</v>
      </c>
      <c r="O6" s="2">
        <v>-9.2686832702550903E-2</v>
      </c>
      <c r="P6" s="2">
        <v>-0.25125554850764598</v>
      </c>
      <c r="Q6" s="2">
        <v>0.315914766004467</v>
      </c>
      <c r="R6" s="2">
        <v>-2.6248763923764701E-2</v>
      </c>
      <c r="S6" s="2">
        <v>-4.9678584497579899E-2</v>
      </c>
      <c r="T6" s="2">
        <v>-3.9542841761628103E-2</v>
      </c>
    </row>
    <row r="7" spans="1:20" x14ac:dyDescent="0.3">
      <c r="A7">
        <v>6</v>
      </c>
      <c r="B7" t="s">
        <v>6</v>
      </c>
      <c r="C7" s="2">
        <v>7.5524506422408197E-2</v>
      </c>
      <c r="D7" s="2">
        <v>0.92187389350249305</v>
      </c>
      <c r="E7" s="2">
        <v>0.50323012836096304</v>
      </c>
      <c r="F7" s="2">
        <v>0.48760723375540299</v>
      </c>
      <c r="G7" s="2">
        <v>0.447023249021757</v>
      </c>
      <c r="H7" s="2">
        <v>1</v>
      </c>
      <c r="I7" s="2">
        <v>-0.103656768491955</v>
      </c>
      <c r="J7" s="2">
        <v>-0.51030491953639701</v>
      </c>
      <c r="K7" s="2">
        <v>0.31085072099622502</v>
      </c>
      <c r="L7" s="2">
        <v>-0.20809946862710399</v>
      </c>
      <c r="M7" s="2">
        <v>-7.1710317959903694E-2</v>
      </c>
      <c r="N7" s="2">
        <v>-0.80557051000897895</v>
      </c>
      <c r="O7" s="2">
        <v>0.53905682465574201</v>
      </c>
      <c r="P7" s="2">
        <v>2.5007952526163401E-2</v>
      </c>
      <c r="Q7" s="2">
        <v>-9.1063778423143504E-2</v>
      </c>
      <c r="R7" s="2">
        <v>-4.1872869105928898E-2</v>
      </c>
      <c r="S7" s="2">
        <v>-4.0245918883728402E-2</v>
      </c>
      <c r="T7" s="2">
        <v>-2.6034282950735399E-2</v>
      </c>
    </row>
    <row r="8" spans="1:20" x14ac:dyDescent="0.3">
      <c r="A8">
        <v>7</v>
      </c>
      <c r="B8" t="s">
        <v>7</v>
      </c>
      <c r="C8" s="2">
        <v>-7.4891388522056901E-2</v>
      </c>
      <c r="D8" s="2">
        <v>0.26533261549134901</v>
      </c>
      <c r="E8" s="2">
        <v>1.10362536041454E-2</v>
      </c>
      <c r="F8" s="2">
        <v>-0.385788616849292</v>
      </c>
      <c r="G8" s="2">
        <v>0.132200695867768</v>
      </c>
      <c r="H8" s="2">
        <v>-0.103656768491952</v>
      </c>
      <c r="I8" s="2">
        <v>1</v>
      </c>
      <c r="J8" s="2">
        <v>-0.14241415575543601</v>
      </c>
      <c r="K8" s="2">
        <v>0.21921282407197801</v>
      </c>
      <c r="L8" s="2">
        <v>-0.22658662997148701</v>
      </c>
      <c r="M8" s="2">
        <v>0.166594738954675</v>
      </c>
      <c r="N8" s="2">
        <v>-6.8483520891055694E-2</v>
      </c>
      <c r="O8" s="2">
        <v>0.262310640950767</v>
      </c>
      <c r="P8" s="2">
        <v>2.6640492631788502E-2</v>
      </c>
      <c r="Q8" s="2">
        <v>-1.8000938205529601E-2</v>
      </c>
      <c r="R8" s="2">
        <v>7.6636199152799095E-2</v>
      </c>
      <c r="S8" s="2">
        <v>0.112675726536299</v>
      </c>
      <c r="T8" s="2">
        <v>5.9020571924060003E-2</v>
      </c>
    </row>
    <row r="9" spans="1:20" x14ac:dyDescent="0.3">
      <c r="A9">
        <v>8</v>
      </c>
      <c r="B9" t="s">
        <v>8</v>
      </c>
      <c r="C9" s="2">
        <v>6.0577577882461299E-2</v>
      </c>
      <c r="D9" s="2">
        <v>0.36228731246117601</v>
      </c>
      <c r="E9" s="2">
        <v>0.11748935134225499</v>
      </c>
      <c r="F9" s="2">
        <v>0.20602883321940599</v>
      </c>
      <c r="G9" s="2">
        <v>0.120072666644985</v>
      </c>
      <c r="H9" s="2">
        <v>-0.51030491953639501</v>
      </c>
      <c r="I9" s="2">
        <v>-0.142414155755438</v>
      </c>
      <c r="J9" s="2">
        <v>1</v>
      </c>
      <c r="K9" s="2">
        <v>0.36501296008701301</v>
      </c>
      <c r="L9" s="2">
        <v>-0.71856994899866</v>
      </c>
      <c r="M9" s="2">
        <v>0.17643708510115799</v>
      </c>
      <c r="N9" s="2">
        <v>-0.26100044193211402</v>
      </c>
      <c r="O9" s="2">
        <v>0.91870508726898403</v>
      </c>
      <c r="P9" s="2">
        <v>-1.0505281361643399E-2</v>
      </c>
      <c r="Q9" s="2">
        <v>-4.3683161111914101E-2</v>
      </c>
      <c r="R9" s="2">
        <v>8.1070738906718398E-2</v>
      </c>
      <c r="S9" s="2">
        <v>5.4815511207709701E-2</v>
      </c>
      <c r="T9" s="2">
        <v>7.8617070220061994E-2</v>
      </c>
    </row>
    <row r="10" spans="1:20" x14ac:dyDescent="0.3">
      <c r="A10">
        <v>9</v>
      </c>
      <c r="B10" t="s">
        <v>9</v>
      </c>
      <c r="C10" s="2">
        <v>8.9822454658817802E-2</v>
      </c>
      <c r="D10" s="2">
        <v>-0.25188628212248498</v>
      </c>
      <c r="E10" s="2">
        <v>-0.32481406590150802</v>
      </c>
      <c r="F10" s="2">
        <v>-0.44654248920730399</v>
      </c>
      <c r="G10" s="2">
        <v>-0.28231848597057801</v>
      </c>
      <c r="H10" s="2">
        <v>0.31085072099621702</v>
      </c>
      <c r="I10" s="2">
        <v>0.21921282407197701</v>
      </c>
      <c r="J10" s="2">
        <v>0.36501296008701201</v>
      </c>
      <c r="K10" s="2">
        <v>1</v>
      </c>
      <c r="L10" s="2">
        <v>0.11933950837605201</v>
      </c>
      <c r="M10" s="2">
        <v>0.20534064137587699</v>
      </c>
      <c r="N10" s="2">
        <v>0.37676938974239099</v>
      </c>
      <c r="O10" s="2">
        <v>-0.161230808599644</v>
      </c>
      <c r="P10" s="2">
        <v>-0.10371307611000399</v>
      </c>
      <c r="Q10" s="2">
        <v>7.7308398142845097E-2</v>
      </c>
      <c r="R10" s="2">
        <v>-0.22421959799638599</v>
      </c>
      <c r="S10" s="2">
        <v>-0.18100827139341299</v>
      </c>
      <c r="T10" s="2">
        <v>-0.24018754268196801</v>
      </c>
    </row>
    <row r="11" spans="1:20" x14ac:dyDescent="0.3">
      <c r="A11">
        <v>10</v>
      </c>
      <c r="B11" t="s">
        <v>11</v>
      </c>
      <c r="C11" s="2">
        <v>8.1409151936795196E-2</v>
      </c>
      <c r="D11" s="2">
        <v>0.13979869646146301</v>
      </c>
      <c r="E11" s="2">
        <v>9.3025301498550497E-2</v>
      </c>
      <c r="F11" s="2">
        <v>5.8226277717139202E-2</v>
      </c>
      <c r="G11" s="2">
        <v>0.185891666289076</v>
      </c>
      <c r="H11" s="2">
        <v>-0.20809946862709899</v>
      </c>
      <c r="I11" s="2">
        <v>-0.22658662997148701</v>
      </c>
      <c r="J11" s="2">
        <v>-0.718569948998657</v>
      </c>
      <c r="K11" s="2">
        <v>0.11933950837604899</v>
      </c>
      <c r="L11" s="2">
        <v>1</v>
      </c>
      <c r="M11" s="2">
        <v>0.37516060265666201</v>
      </c>
      <c r="N11" s="2">
        <v>-0.120630765229004</v>
      </c>
      <c r="O11" s="2">
        <v>0.83067414011236995</v>
      </c>
      <c r="P11" s="2">
        <v>-6.9432009861753505E-2</v>
      </c>
      <c r="Q11" s="2">
        <v>7.4170582790504605E-2</v>
      </c>
      <c r="R11" s="2">
        <v>-7.7847688970741798E-3</v>
      </c>
      <c r="S11" s="2">
        <v>6.1542120236592397E-2</v>
      </c>
      <c r="T11" s="2">
        <v>1.9377403780936001E-2</v>
      </c>
    </row>
    <row r="12" spans="1:20" x14ac:dyDescent="0.3">
      <c r="A12">
        <v>11</v>
      </c>
      <c r="B12" t="s">
        <v>19</v>
      </c>
      <c r="C12" s="2">
        <v>4.1923925648929897E-2</v>
      </c>
      <c r="D12" s="2">
        <v>0.18303698812035901</v>
      </c>
      <c r="E12" s="2">
        <v>0.147010515322331</v>
      </c>
      <c r="F12" s="2">
        <v>1.7367337695533398E-2</v>
      </c>
      <c r="G12" s="2">
        <v>5.2185764575875503E-2</v>
      </c>
      <c r="H12" s="2">
        <v>-7.1710317959903597E-2</v>
      </c>
      <c r="I12" s="2">
        <v>0.166594738954676</v>
      </c>
      <c r="J12" s="2">
        <v>0.17643708510115699</v>
      </c>
      <c r="K12" s="2">
        <v>0.20534064137587801</v>
      </c>
      <c r="L12" s="2">
        <v>0.37516060265666101</v>
      </c>
      <c r="M12" s="2">
        <v>1</v>
      </c>
      <c r="N12" s="2">
        <v>-0.17937435931783799</v>
      </c>
      <c r="O12" s="2">
        <v>-0.26295471789946501</v>
      </c>
      <c r="P12" s="2">
        <v>0.12753936713189201</v>
      </c>
      <c r="Q12" s="2">
        <v>-0.10593600438919</v>
      </c>
      <c r="R12" s="2">
        <v>-0.18769243135674299</v>
      </c>
      <c r="S12" s="2">
        <v>1.01017340067699E-2</v>
      </c>
      <c r="T12" s="2">
        <v>-8.1042576920414999E-2</v>
      </c>
    </row>
    <row r="13" spans="1:20" x14ac:dyDescent="0.3">
      <c r="A13">
        <v>12</v>
      </c>
      <c r="B13" t="s">
        <v>12</v>
      </c>
      <c r="C13" s="2">
        <v>2.1090290681111901E-2</v>
      </c>
      <c r="D13" s="2">
        <v>0.81895878357434404</v>
      </c>
      <c r="E13" s="2">
        <v>0.89284865497795396</v>
      </c>
      <c r="F13" s="2">
        <v>0.53157396073457597</v>
      </c>
      <c r="G13" s="2">
        <v>0.84015616096409795</v>
      </c>
      <c r="H13" s="2">
        <v>-0.80557051000896895</v>
      </c>
      <c r="I13" s="2">
        <v>-6.8483520891054694E-2</v>
      </c>
      <c r="J13" s="2">
        <v>-0.26100044193211402</v>
      </c>
      <c r="K13" s="2">
        <v>0.37676938974239499</v>
      </c>
      <c r="L13" s="2">
        <v>-0.12063076522900799</v>
      </c>
      <c r="M13" s="2">
        <v>-0.17937435931783699</v>
      </c>
      <c r="N13" s="2">
        <v>1</v>
      </c>
      <c r="O13" s="2">
        <v>0.24043573472405</v>
      </c>
      <c r="P13" s="2">
        <v>0.152293437244682</v>
      </c>
      <c r="Q13" s="2">
        <v>-0.25174258907727398</v>
      </c>
      <c r="R13" s="2">
        <v>-1.2416104432836601E-2</v>
      </c>
      <c r="S13" s="2">
        <v>-3.4539928888163797E-2</v>
      </c>
      <c r="T13" s="2">
        <v>-1.92182399892879E-2</v>
      </c>
    </row>
    <row r="14" spans="1:20" x14ac:dyDescent="0.3">
      <c r="A14">
        <v>13</v>
      </c>
      <c r="B14" t="s">
        <v>13</v>
      </c>
      <c r="C14" s="2">
        <v>-0.10967626523115299</v>
      </c>
      <c r="D14" s="2">
        <v>-0.43636866089793303</v>
      </c>
      <c r="E14" s="2">
        <v>-6.3717310448426198E-2</v>
      </c>
      <c r="F14" s="2">
        <v>-6.5044177864287497E-2</v>
      </c>
      <c r="G14" s="2">
        <v>-9.2686832702554803E-2</v>
      </c>
      <c r="H14" s="2">
        <v>0.53905682465574301</v>
      </c>
      <c r="I14" s="2">
        <v>0.262310640950769</v>
      </c>
      <c r="J14" s="2">
        <v>0.91870508726898403</v>
      </c>
      <c r="K14" s="2">
        <v>-0.161230808599646</v>
      </c>
      <c r="L14" s="2">
        <v>0.83067414011237195</v>
      </c>
      <c r="M14" s="2">
        <v>-0.26295471789946601</v>
      </c>
      <c r="N14" s="2">
        <v>0.240435734724053</v>
      </c>
      <c r="O14" s="2">
        <v>1</v>
      </c>
      <c r="P14" s="2">
        <v>8.2841339575425596E-2</v>
      </c>
      <c r="Q14" s="2">
        <v>-4.3427606146030098E-2</v>
      </c>
      <c r="R14" s="2">
        <v>8.5945560573002008E-3</v>
      </c>
      <c r="S14" s="2">
        <v>-1.8616010404596001E-2</v>
      </c>
      <c r="T14" s="2">
        <v>-2.38543063498137E-3</v>
      </c>
    </row>
    <row r="15" spans="1:20" x14ac:dyDescent="0.3">
      <c r="A15">
        <v>14</v>
      </c>
      <c r="B15" t="s">
        <v>14</v>
      </c>
      <c r="C15" s="2">
        <v>0.54963400670604401</v>
      </c>
      <c r="D15" s="2">
        <v>-6.3506452554315598E-2</v>
      </c>
      <c r="E15" s="2">
        <v>-0.18371470758170699</v>
      </c>
      <c r="F15" s="2">
        <v>-5.2193036224916202E-2</v>
      </c>
      <c r="G15" s="2">
        <v>-0.25125554850764098</v>
      </c>
      <c r="H15" s="2">
        <v>2.5007952526152202E-2</v>
      </c>
      <c r="I15" s="2">
        <v>2.6640492631786899E-2</v>
      </c>
      <c r="J15" s="2">
        <v>-1.0505281361645601E-2</v>
      </c>
      <c r="K15" s="2">
        <v>-0.103713076109999</v>
      </c>
      <c r="L15" s="2">
        <v>-6.9432009861747995E-2</v>
      </c>
      <c r="M15" s="2">
        <v>0.12753936713189001</v>
      </c>
      <c r="N15" s="2">
        <v>0.15229343724467101</v>
      </c>
      <c r="O15" s="2">
        <v>8.2841339575426401E-2</v>
      </c>
      <c r="P15" s="2">
        <v>1</v>
      </c>
      <c r="Q15" s="2">
        <v>0.86035445048506098</v>
      </c>
      <c r="R15" s="2">
        <v>-0.45899740876129003</v>
      </c>
      <c r="S15" s="2">
        <v>-0.61876544707774295</v>
      </c>
      <c r="T15" s="2">
        <v>-0.58710607651234703</v>
      </c>
    </row>
    <row r="16" spans="1:20" x14ac:dyDescent="0.3">
      <c r="A16">
        <v>15</v>
      </c>
      <c r="B16" t="s">
        <v>15</v>
      </c>
      <c r="C16" s="2">
        <v>-0.19107648468121399</v>
      </c>
      <c r="D16" s="2">
        <v>0.16593551489452099</v>
      </c>
      <c r="E16" s="2">
        <v>0.29374970785593102</v>
      </c>
      <c r="F16" s="2">
        <v>-1.9340704443232101E-2</v>
      </c>
      <c r="G16" s="2">
        <v>0.315914766004466</v>
      </c>
      <c r="H16" s="2">
        <v>-9.1063778423133707E-2</v>
      </c>
      <c r="I16" s="2">
        <v>-1.8000938205529199E-2</v>
      </c>
      <c r="J16" s="2">
        <v>-4.3683161111910597E-2</v>
      </c>
      <c r="K16" s="2">
        <v>7.7308398142845E-2</v>
      </c>
      <c r="L16" s="2">
        <v>7.4170582790503606E-2</v>
      </c>
      <c r="M16" s="2">
        <v>-0.105936004389191</v>
      </c>
      <c r="N16" s="2">
        <v>-0.25174258907726699</v>
      </c>
      <c r="O16" s="2">
        <v>-4.3427606146034303E-2</v>
      </c>
      <c r="P16" s="2">
        <v>0.86035445048506998</v>
      </c>
      <c r="Q16" s="2">
        <v>1</v>
      </c>
      <c r="R16" s="2">
        <v>0.39421421867883299</v>
      </c>
      <c r="S16" s="2">
        <v>0.408379776226729</v>
      </c>
      <c r="T16" s="2">
        <v>0.41660850969110302</v>
      </c>
    </row>
    <row r="17" spans="1:20" x14ac:dyDescent="0.3">
      <c r="A17">
        <v>16</v>
      </c>
      <c r="B17" t="s">
        <v>17</v>
      </c>
      <c r="C17" s="2">
        <v>0.41217263422474598</v>
      </c>
      <c r="D17" s="2">
        <v>3.77435675541265E-2</v>
      </c>
      <c r="E17" s="2">
        <v>1.0125209820145101E-2</v>
      </c>
      <c r="F17" s="2">
        <v>-2.5213316495455802E-4</v>
      </c>
      <c r="G17" s="2">
        <v>-2.6248763923758502E-2</v>
      </c>
      <c r="H17" s="2">
        <v>-4.1872869105942102E-2</v>
      </c>
      <c r="I17" s="2">
        <v>7.6636199152798595E-2</v>
      </c>
      <c r="J17" s="2">
        <v>8.1070738906710696E-2</v>
      </c>
      <c r="K17" s="2">
        <v>-0.224219597996384</v>
      </c>
      <c r="L17" s="2">
        <v>-7.7847688970751798E-3</v>
      </c>
      <c r="M17" s="2">
        <v>-0.18769243135674399</v>
      </c>
      <c r="N17" s="2">
        <v>-1.24161044328484E-2</v>
      </c>
      <c r="O17" s="2">
        <v>8.5945560573078492E-3</v>
      </c>
      <c r="P17" s="2">
        <v>-0.45899740876129702</v>
      </c>
      <c r="Q17" s="2">
        <v>0.394214218678828</v>
      </c>
      <c r="R17" s="2">
        <v>1</v>
      </c>
      <c r="S17" s="2">
        <v>-0.80103735353983796</v>
      </c>
      <c r="T17" s="2">
        <v>-0.91953772033910697</v>
      </c>
    </row>
    <row r="18" spans="1:20" x14ac:dyDescent="0.3">
      <c r="A18">
        <v>17</v>
      </c>
      <c r="B18" t="s">
        <v>16</v>
      </c>
      <c r="C18" s="2">
        <v>0.36576721418572999</v>
      </c>
      <c r="D18" s="2">
        <v>5.3917270844693901E-2</v>
      </c>
      <c r="E18" s="2">
        <v>3.8053947483387703E-2</v>
      </c>
      <c r="F18" s="2">
        <v>-4.3661109052169397E-2</v>
      </c>
      <c r="G18" s="2">
        <v>-4.9678584497574098E-2</v>
      </c>
      <c r="H18" s="2">
        <v>-4.0245918883739802E-2</v>
      </c>
      <c r="I18" s="2">
        <v>0.112675726536299</v>
      </c>
      <c r="J18" s="2">
        <v>5.4815511207703602E-2</v>
      </c>
      <c r="K18" s="2">
        <v>-0.181008271393411</v>
      </c>
      <c r="L18" s="2">
        <v>6.1542120236594798E-2</v>
      </c>
      <c r="M18" s="2">
        <v>1.01017340067674E-2</v>
      </c>
      <c r="N18" s="2">
        <v>-3.4539928888174497E-2</v>
      </c>
      <c r="O18" s="2">
        <v>-1.8616010404591099E-2</v>
      </c>
      <c r="P18" s="2">
        <v>-0.61876544707774594</v>
      </c>
      <c r="Q18" s="2">
        <v>0.408379776226719</v>
      </c>
      <c r="R18" s="2">
        <v>-0.80103735353983396</v>
      </c>
      <c r="S18" s="2">
        <v>1</v>
      </c>
      <c r="T18" s="2">
        <v>-0.96421328916554105</v>
      </c>
    </row>
    <row r="19" spans="1:20" x14ac:dyDescent="0.3">
      <c r="A19">
        <v>18</v>
      </c>
      <c r="B19" t="s">
        <v>18</v>
      </c>
      <c r="C19" s="2">
        <v>0.40100803063243201</v>
      </c>
      <c r="D19" s="2">
        <v>5.5928695160297102E-2</v>
      </c>
      <c r="E19" s="2">
        <v>2.4229969427503099E-2</v>
      </c>
      <c r="F19" s="2">
        <v>-8.5984401819835493E-2</v>
      </c>
      <c r="G19" s="2">
        <v>-3.9542841761618097E-2</v>
      </c>
      <c r="H19" s="2">
        <v>-2.6034282950745599E-2</v>
      </c>
      <c r="I19" s="2">
        <v>5.9020571924062799E-2</v>
      </c>
      <c r="J19" s="2">
        <v>7.8617070220057803E-2</v>
      </c>
      <c r="K19" s="2">
        <v>-0.24018754268196599</v>
      </c>
      <c r="L19" s="2">
        <v>1.93774037809381E-2</v>
      </c>
      <c r="M19" s="2">
        <v>-8.1042576920416706E-2</v>
      </c>
      <c r="N19" s="2">
        <v>-1.9218239989300799E-2</v>
      </c>
      <c r="O19" s="2">
        <v>-2.3854306349786899E-3</v>
      </c>
      <c r="P19" s="2">
        <v>-0.58710607651235203</v>
      </c>
      <c r="Q19" s="2">
        <v>0.41660850969109497</v>
      </c>
      <c r="R19" s="2">
        <v>-0.91953772033910397</v>
      </c>
      <c r="S19" s="2">
        <v>-0.96421328916554205</v>
      </c>
      <c r="T19" s="2">
        <v>1</v>
      </c>
    </row>
    <row r="20" spans="1:20" x14ac:dyDescent="0.3"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20" x14ac:dyDescent="0.3">
      <c r="B21" s="4" t="s">
        <v>95</v>
      </c>
    </row>
    <row r="22" spans="1:20" x14ac:dyDescent="0.3">
      <c r="B22" t="s">
        <v>0</v>
      </c>
      <c r="C22" s="3">
        <f>IF(C42&lt;0.05,ABS(C2),"")</f>
        <v>1</v>
      </c>
      <c r="D22" s="3" t="str">
        <f t="shared" ref="D22:I22" si="0">IF(D42&lt;0.05,ABS(D2),"")</f>
        <v/>
      </c>
      <c r="E22" s="3" t="str">
        <f t="shared" si="0"/>
        <v/>
      </c>
      <c r="F22" s="3" t="str">
        <f t="shared" si="0"/>
        <v/>
      </c>
      <c r="G22" s="3" t="str">
        <f t="shared" si="0"/>
        <v/>
      </c>
      <c r="H22" s="3" t="str">
        <f t="shared" si="0"/>
        <v/>
      </c>
      <c r="I22" s="3" t="str">
        <f t="shared" si="0"/>
        <v/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x14ac:dyDescent="0.3">
      <c r="B23" t="s">
        <v>1</v>
      </c>
      <c r="C23" s="3" t="str">
        <f t="shared" ref="C23:D23" si="1">IF(C43&lt;0.05,ABS(C3),"")</f>
        <v/>
      </c>
      <c r="D23" s="3">
        <f t="shared" si="1"/>
        <v>1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x14ac:dyDescent="0.3">
      <c r="B24" t="s">
        <v>2</v>
      </c>
      <c r="C24" s="3" t="str">
        <f t="shared" ref="C24:E24" si="2">IF(C44&lt;0.05,ABS(C4),"")</f>
        <v/>
      </c>
      <c r="D24" s="3">
        <f t="shared" si="2"/>
        <v>0.50774133361125096</v>
      </c>
      <c r="E24" s="3">
        <f t="shared" si="2"/>
        <v>1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x14ac:dyDescent="0.3">
      <c r="B25" t="s">
        <v>3</v>
      </c>
      <c r="C25" s="3" t="str">
        <f t="shared" ref="C25:F25" si="3">IF(C45&lt;0.05,ABS(C5),"")</f>
        <v/>
      </c>
      <c r="D25" s="3">
        <f t="shared" si="3"/>
        <v>0.231210675187489</v>
      </c>
      <c r="E25" s="3">
        <f t="shared" si="3"/>
        <v>0.49629678231131902</v>
      </c>
      <c r="F25" s="3">
        <f t="shared" si="3"/>
        <v>1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x14ac:dyDescent="0.3">
      <c r="B26" t="s">
        <v>5</v>
      </c>
      <c r="C26" s="3" t="str">
        <f t="shared" ref="C26:I26" si="4">IF(C46&lt;0.05,ABS(C6),"")</f>
        <v/>
      </c>
      <c r="D26" s="3">
        <f t="shared" si="4"/>
        <v>0.45191399579205399</v>
      </c>
      <c r="E26" s="3">
        <f t="shared" si="4"/>
        <v>0.94967857234995201</v>
      </c>
      <c r="F26" s="3">
        <f t="shared" si="4"/>
        <v>0.43477324973836001</v>
      </c>
      <c r="G26" s="3">
        <f t="shared" si="4"/>
        <v>1</v>
      </c>
      <c r="H26" s="3"/>
      <c r="I26" s="3" t="str">
        <f t="shared" si="4"/>
        <v/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3">
      <c r="B27" t="s">
        <v>6</v>
      </c>
      <c r="C27" s="3" t="str">
        <f t="shared" ref="C27:I27" si="5">IF(C47&lt;0.05,ABS(C7),"")</f>
        <v/>
      </c>
      <c r="D27" s="3">
        <f t="shared" si="5"/>
        <v>0.92187389350249305</v>
      </c>
      <c r="E27" s="3">
        <f t="shared" si="5"/>
        <v>0.50323012836096304</v>
      </c>
      <c r="F27" s="3">
        <f t="shared" si="5"/>
        <v>0.48760723375540299</v>
      </c>
      <c r="G27" s="3">
        <f t="shared" si="5"/>
        <v>0.447023249021757</v>
      </c>
      <c r="H27" s="3">
        <f t="shared" si="5"/>
        <v>1</v>
      </c>
      <c r="I27" s="3" t="str">
        <f t="shared" si="5"/>
        <v/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x14ac:dyDescent="0.3">
      <c r="B28" t="s">
        <v>7</v>
      </c>
      <c r="C28" s="3" t="str">
        <f t="shared" ref="C28:I28" si="6">IF(C48&lt;0.05,ABS(C8),"")</f>
        <v/>
      </c>
      <c r="D28" s="3">
        <f t="shared" si="6"/>
        <v>0.26533261549134901</v>
      </c>
      <c r="E28" s="3" t="str">
        <f t="shared" si="6"/>
        <v/>
      </c>
      <c r="F28" s="3">
        <f t="shared" si="6"/>
        <v>0.385788616849292</v>
      </c>
      <c r="G28" s="3" t="str">
        <f t="shared" si="6"/>
        <v/>
      </c>
      <c r="H28" s="3" t="str">
        <f t="shared" si="6"/>
        <v/>
      </c>
      <c r="I28" s="3">
        <f t="shared" si="6"/>
        <v>1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3">
      <c r="B29" t="s">
        <v>8</v>
      </c>
      <c r="C29" s="3" t="str">
        <f t="shared" ref="C29:J29" si="7">IF(C49&lt;0.05,ABS(C9),"")</f>
        <v/>
      </c>
      <c r="D29" s="3">
        <f t="shared" si="7"/>
        <v>0.36228731246117601</v>
      </c>
      <c r="E29" s="3" t="str">
        <f t="shared" si="7"/>
        <v/>
      </c>
      <c r="F29" s="3" t="str">
        <f t="shared" si="7"/>
        <v/>
      </c>
      <c r="G29" s="3" t="str">
        <f t="shared" si="7"/>
        <v/>
      </c>
      <c r="H29" s="3">
        <f t="shared" si="7"/>
        <v>0.51030491953639501</v>
      </c>
      <c r="I29" s="3" t="str">
        <f t="shared" si="7"/>
        <v/>
      </c>
      <c r="J29" s="3">
        <f t="shared" si="7"/>
        <v>1</v>
      </c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3">
      <c r="B30" t="s">
        <v>9</v>
      </c>
      <c r="C30" s="3" t="str">
        <f t="shared" ref="C30:K30" si="8">IF(C50&lt;0.05,ABS(C10),"")</f>
        <v/>
      </c>
      <c r="D30" s="3">
        <f t="shared" si="8"/>
        <v>0.25188628212248498</v>
      </c>
      <c r="E30" s="3">
        <f t="shared" si="8"/>
        <v>0.32481406590150802</v>
      </c>
      <c r="F30" s="3">
        <f t="shared" si="8"/>
        <v>0.44654248920730399</v>
      </c>
      <c r="G30" s="3">
        <f t="shared" si="8"/>
        <v>0.28231848597057801</v>
      </c>
      <c r="H30" s="3">
        <f t="shared" si="8"/>
        <v>0.31085072099621702</v>
      </c>
      <c r="I30" s="3">
        <f t="shared" si="8"/>
        <v>0.21921282407197701</v>
      </c>
      <c r="J30" s="3">
        <f t="shared" si="8"/>
        <v>0.36501296008701201</v>
      </c>
      <c r="K30" s="3">
        <f t="shared" si="8"/>
        <v>1</v>
      </c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3">
      <c r="B31" t="s">
        <v>11</v>
      </c>
      <c r="C31" s="3" t="str">
        <f t="shared" ref="C31:L31" si="9">IF(C51&lt;0.05,ABS(C11),"")</f>
        <v/>
      </c>
      <c r="D31" s="3" t="str">
        <f t="shared" si="9"/>
        <v/>
      </c>
      <c r="E31" s="3" t="str">
        <f t="shared" si="9"/>
        <v/>
      </c>
      <c r="F31" s="3" t="str">
        <f t="shared" si="9"/>
        <v/>
      </c>
      <c r="G31" s="3" t="str">
        <f t="shared" si="9"/>
        <v/>
      </c>
      <c r="H31" s="3" t="str">
        <f t="shared" si="9"/>
        <v/>
      </c>
      <c r="I31" s="3">
        <f t="shared" si="9"/>
        <v>0.22658662997148701</v>
      </c>
      <c r="J31" s="3">
        <f t="shared" si="9"/>
        <v>0.718569948998657</v>
      </c>
      <c r="K31" s="3" t="str">
        <f t="shared" si="9"/>
        <v/>
      </c>
      <c r="L31" s="3">
        <f t="shared" si="9"/>
        <v>1</v>
      </c>
      <c r="M31" s="3"/>
      <c r="N31" s="3"/>
      <c r="O31" s="3"/>
      <c r="P31" s="3"/>
      <c r="Q31" s="3"/>
      <c r="R31" s="3"/>
      <c r="S31" s="3"/>
      <c r="T31" s="3"/>
    </row>
    <row r="32" spans="1:20" x14ac:dyDescent="0.3">
      <c r="B32" t="s">
        <v>19</v>
      </c>
      <c r="C32" s="3" t="str">
        <f t="shared" ref="C32:M32" si="10">IF(C52&lt;0.05,ABS(C12),"")</f>
        <v/>
      </c>
      <c r="D32" s="3" t="str">
        <f t="shared" si="10"/>
        <v/>
      </c>
      <c r="E32" s="3" t="str">
        <f t="shared" si="10"/>
        <v/>
      </c>
      <c r="F32" s="3" t="str">
        <f t="shared" si="10"/>
        <v/>
      </c>
      <c r="G32" s="3" t="str">
        <f t="shared" si="10"/>
        <v/>
      </c>
      <c r="H32" s="3" t="str">
        <f t="shared" si="10"/>
        <v/>
      </c>
      <c r="I32" s="3" t="str">
        <f t="shared" si="10"/>
        <v/>
      </c>
      <c r="J32" s="3" t="str">
        <f t="shared" si="10"/>
        <v/>
      </c>
      <c r="K32" s="3" t="str">
        <f t="shared" si="10"/>
        <v/>
      </c>
      <c r="L32" s="3">
        <f t="shared" si="10"/>
        <v>0.37516060265666101</v>
      </c>
      <c r="M32" s="3">
        <f t="shared" si="10"/>
        <v>1</v>
      </c>
      <c r="N32" s="3"/>
      <c r="O32" s="3"/>
      <c r="P32" s="3"/>
      <c r="Q32" s="3"/>
      <c r="R32" s="3"/>
      <c r="S32" s="3"/>
      <c r="T32" s="3"/>
    </row>
    <row r="33" spans="2:20" x14ac:dyDescent="0.3">
      <c r="B33" t="s">
        <v>12</v>
      </c>
      <c r="C33" s="3" t="str">
        <f t="shared" ref="C33:N33" si="11">IF(C53&lt;0.05,ABS(C13),"")</f>
        <v/>
      </c>
      <c r="D33" s="3">
        <f t="shared" si="11"/>
        <v>0.81895878357434404</v>
      </c>
      <c r="E33" s="3">
        <f t="shared" si="11"/>
        <v>0.89284865497795396</v>
      </c>
      <c r="F33" s="3">
        <f t="shared" si="11"/>
        <v>0.53157396073457597</v>
      </c>
      <c r="G33" s="3">
        <f t="shared" si="11"/>
        <v>0.84015616096409795</v>
      </c>
      <c r="H33" s="3">
        <f t="shared" si="11"/>
        <v>0.80557051000896895</v>
      </c>
      <c r="I33" s="3" t="str">
        <f t="shared" si="11"/>
        <v/>
      </c>
      <c r="J33" s="3">
        <f t="shared" si="11"/>
        <v>0.26100044193211402</v>
      </c>
      <c r="K33" s="3">
        <f t="shared" si="11"/>
        <v>0.37676938974239499</v>
      </c>
      <c r="L33" s="3" t="str">
        <f t="shared" si="11"/>
        <v/>
      </c>
      <c r="M33" s="3" t="str">
        <f t="shared" si="11"/>
        <v/>
      </c>
      <c r="N33" s="3">
        <f t="shared" si="11"/>
        <v>1</v>
      </c>
      <c r="O33" s="3"/>
      <c r="P33" s="3"/>
      <c r="Q33" s="3"/>
      <c r="R33" s="3"/>
      <c r="S33" s="3"/>
      <c r="T33" s="3"/>
    </row>
    <row r="34" spans="2:20" x14ac:dyDescent="0.3">
      <c r="B34" t="s">
        <v>13</v>
      </c>
      <c r="C34" s="3" t="str">
        <f t="shared" ref="C34:O34" si="12">IF(C54&lt;0.05,ABS(C14),"")</f>
        <v/>
      </c>
      <c r="D34" s="3">
        <f t="shared" si="12"/>
        <v>0.43636866089793303</v>
      </c>
      <c r="E34" s="3" t="str">
        <f t="shared" si="12"/>
        <v/>
      </c>
      <c r="F34" s="3" t="str">
        <f t="shared" si="12"/>
        <v/>
      </c>
      <c r="G34" s="3" t="str">
        <f t="shared" si="12"/>
        <v/>
      </c>
      <c r="H34" s="3">
        <f t="shared" si="12"/>
        <v>0.53905682465574301</v>
      </c>
      <c r="I34" s="3">
        <f t="shared" si="12"/>
        <v>0.262310640950769</v>
      </c>
      <c r="J34" s="3">
        <f t="shared" si="12"/>
        <v>0.91870508726898403</v>
      </c>
      <c r="K34" s="3" t="str">
        <f t="shared" si="12"/>
        <v/>
      </c>
      <c r="L34" s="3">
        <f t="shared" si="12"/>
        <v>0.83067414011237195</v>
      </c>
      <c r="M34" s="3">
        <f t="shared" si="12"/>
        <v>0.26295471789946601</v>
      </c>
      <c r="N34" s="3">
        <f t="shared" si="12"/>
        <v>0.240435734724053</v>
      </c>
      <c r="O34" s="3">
        <f t="shared" si="12"/>
        <v>1</v>
      </c>
      <c r="P34" s="3"/>
      <c r="Q34" s="3"/>
      <c r="R34" s="3"/>
      <c r="S34" s="3"/>
      <c r="T34" s="3"/>
    </row>
    <row r="35" spans="2:20" x14ac:dyDescent="0.3">
      <c r="B35" t="s">
        <v>14</v>
      </c>
      <c r="C35" s="3">
        <f t="shared" ref="C35:P35" si="13">IF(C55&lt;0.05,ABS(C15),"")</f>
        <v>0.54963400670604401</v>
      </c>
      <c r="D35" s="3" t="str">
        <f t="shared" si="13"/>
        <v/>
      </c>
      <c r="E35" s="3" t="str">
        <f t="shared" si="13"/>
        <v/>
      </c>
      <c r="F35" s="3" t="str">
        <f t="shared" si="13"/>
        <v/>
      </c>
      <c r="G35" s="3">
        <f t="shared" si="13"/>
        <v>0.25125554850764098</v>
      </c>
      <c r="H35" s="3" t="str">
        <f t="shared" si="13"/>
        <v/>
      </c>
      <c r="I35" s="3" t="str">
        <f t="shared" si="13"/>
        <v/>
      </c>
      <c r="J35" s="3" t="str">
        <f t="shared" si="13"/>
        <v/>
      </c>
      <c r="K35" s="3" t="str">
        <f t="shared" si="13"/>
        <v/>
      </c>
      <c r="L35" s="3" t="str">
        <f t="shared" si="13"/>
        <v/>
      </c>
      <c r="M35" s="3" t="str">
        <f t="shared" si="13"/>
        <v/>
      </c>
      <c r="N35" s="3" t="str">
        <f t="shared" si="13"/>
        <v/>
      </c>
      <c r="O35" s="3" t="str">
        <f t="shared" si="13"/>
        <v/>
      </c>
      <c r="P35" s="3">
        <f t="shared" si="13"/>
        <v>1</v>
      </c>
      <c r="Q35" s="3"/>
      <c r="R35" s="3"/>
      <c r="S35" s="3"/>
      <c r="T35" s="3"/>
    </row>
    <row r="36" spans="2:20" x14ac:dyDescent="0.3">
      <c r="B36" t="s">
        <v>15</v>
      </c>
      <c r="C36" s="3" t="str">
        <f t="shared" ref="C36:Q36" si="14">IF(C56&lt;0.05,ABS(C16),"")</f>
        <v/>
      </c>
      <c r="D36" s="3" t="str">
        <f t="shared" si="14"/>
        <v/>
      </c>
      <c r="E36" s="3">
        <f t="shared" si="14"/>
        <v>0.29374970785593102</v>
      </c>
      <c r="F36" s="3" t="str">
        <f t="shared" si="14"/>
        <v/>
      </c>
      <c r="G36" s="3">
        <f t="shared" si="14"/>
        <v>0.315914766004466</v>
      </c>
      <c r="H36" s="3" t="str">
        <f t="shared" si="14"/>
        <v/>
      </c>
      <c r="I36" s="3" t="str">
        <f t="shared" si="14"/>
        <v/>
      </c>
      <c r="J36" s="3" t="str">
        <f t="shared" si="14"/>
        <v/>
      </c>
      <c r="K36" s="3" t="str">
        <f t="shared" si="14"/>
        <v/>
      </c>
      <c r="L36" s="3" t="str">
        <f t="shared" si="14"/>
        <v/>
      </c>
      <c r="M36" s="3" t="str">
        <f t="shared" si="14"/>
        <v/>
      </c>
      <c r="N36" s="3">
        <f t="shared" si="14"/>
        <v>0.25174258907726699</v>
      </c>
      <c r="O36" s="3" t="str">
        <f t="shared" si="14"/>
        <v/>
      </c>
      <c r="P36" s="3">
        <f t="shared" si="14"/>
        <v>0.86035445048506998</v>
      </c>
      <c r="Q36" s="3">
        <f t="shared" si="14"/>
        <v>1</v>
      </c>
      <c r="R36" s="3"/>
      <c r="S36" s="3"/>
      <c r="T36" s="3"/>
    </row>
    <row r="37" spans="2:20" x14ac:dyDescent="0.3">
      <c r="B37" t="s">
        <v>17</v>
      </c>
      <c r="C37" s="3">
        <f t="shared" ref="C37:R37" si="15">IF(C57&lt;0.05,ABS(C17),"")</f>
        <v>0.41217263422474598</v>
      </c>
      <c r="D37" s="3" t="str">
        <f t="shared" si="15"/>
        <v/>
      </c>
      <c r="E37" s="3" t="str">
        <f t="shared" si="15"/>
        <v/>
      </c>
      <c r="F37" s="3" t="str">
        <f t="shared" si="15"/>
        <v/>
      </c>
      <c r="G37" s="3" t="str">
        <f t="shared" si="15"/>
        <v/>
      </c>
      <c r="H37" s="3" t="str">
        <f t="shared" si="15"/>
        <v/>
      </c>
      <c r="I37" s="3" t="str">
        <f t="shared" si="15"/>
        <v/>
      </c>
      <c r="J37" s="3" t="str">
        <f t="shared" si="15"/>
        <v/>
      </c>
      <c r="K37" s="3">
        <f t="shared" si="15"/>
        <v>0.224219597996384</v>
      </c>
      <c r="L37" s="3" t="str">
        <f t="shared" si="15"/>
        <v/>
      </c>
      <c r="M37" s="3" t="str">
        <f t="shared" si="15"/>
        <v/>
      </c>
      <c r="N37" s="3" t="str">
        <f t="shared" si="15"/>
        <v/>
      </c>
      <c r="O37" s="3" t="str">
        <f t="shared" si="15"/>
        <v/>
      </c>
      <c r="P37" s="3">
        <f t="shared" si="15"/>
        <v>0.45899740876129702</v>
      </c>
      <c r="Q37" s="3">
        <f t="shared" si="15"/>
        <v>0.394214218678828</v>
      </c>
      <c r="R37" s="3">
        <f t="shared" si="15"/>
        <v>1</v>
      </c>
      <c r="S37" s="3"/>
      <c r="T37" s="3"/>
    </row>
    <row r="38" spans="2:20" x14ac:dyDescent="0.3">
      <c r="B38" t="s">
        <v>16</v>
      </c>
      <c r="C38" s="3">
        <f t="shared" ref="C38:S38" si="16">IF(C58&lt;0.05,ABS(C18),"")</f>
        <v>0.36576721418572999</v>
      </c>
      <c r="D38" s="3" t="str">
        <f t="shared" si="16"/>
        <v/>
      </c>
      <c r="E38" s="3" t="str">
        <f t="shared" si="16"/>
        <v/>
      </c>
      <c r="F38" s="3" t="str">
        <f t="shared" si="16"/>
        <v/>
      </c>
      <c r="G38" s="3" t="str">
        <f t="shared" si="16"/>
        <v/>
      </c>
      <c r="H38" s="3" t="str">
        <f t="shared" si="16"/>
        <v/>
      </c>
      <c r="I38" s="3" t="str">
        <f t="shared" si="16"/>
        <v/>
      </c>
      <c r="J38" s="3" t="str">
        <f t="shared" si="16"/>
        <v/>
      </c>
      <c r="K38" s="3" t="str">
        <f t="shared" si="16"/>
        <v/>
      </c>
      <c r="L38" s="3" t="str">
        <f t="shared" si="16"/>
        <v/>
      </c>
      <c r="M38" s="3" t="str">
        <f t="shared" si="16"/>
        <v/>
      </c>
      <c r="N38" s="3" t="str">
        <f t="shared" si="16"/>
        <v/>
      </c>
      <c r="O38" s="3" t="str">
        <f t="shared" si="16"/>
        <v/>
      </c>
      <c r="P38" s="3">
        <f t="shared" si="16"/>
        <v>0.61876544707774594</v>
      </c>
      <c r="Q38" s="3">
        <f t="shared" si="16"/>
        <v>0.408379776226719</v>
      </c>
      <c r="R38" s="3">
        <f t="shared" si="16"/>
        <v>0.80103735353983396</v>
      </c>
      <c r="S38" s="3">
        <f t="shared" si="16"/>
        <v>1</v>
      </c>
      <c r="T38" s="3"/>
    </row>
    <row r="39" spans="2:20" x14ac:dyDescent="0.3">
      <c r="B39" t="s">
        <v>18</v>
      </c>
      <c r="C39" s="3">
        <f t="shared" ref="C39:T39" si="17">IF(C59&lt;0.05,ABS(C19),"")</f>
        <v>0.40100803063243201</v>
      </c>
      <c r="D39" s="3" t="str">
        <f t="shared" si="17"/>
        <v/>
      </c>
      <c r="E39" s="3" t="str">
        <f t="shared" si="17"/>
        <v/>
      </c>
      <c r="F39" s="3" t="str">
        <f t="shared" si="17"/>
        <v/>
      </c>
      <c r="G39" s="3" t="str">
        <f t="shared" si="17"/>
        <v/>
      </c>
      <c r="H39" s="3" t="str">
        <f t="shared" si="17"/>
        <v/>
      </c>
      <c r="I39" s="3" t="str">
        <f t="shared" si="17"/>
        <v/>
      </c>
      <c r="J39" s="3" t="str">
        <f t="shared" si="17"/>
        <v/>
      </c>
      <c r="K39" s="3">
        <f t="shared" si="17"/>
        <v>0.24018754268196599</v>
      </c>
      <c r="L39" s="3" t="str">
        <f t="shared" si="17"/>
        <v/>
      </c>
      <c r="M39" s="3" t="str">
        <f t="shared" si="17"/>
        <v/>
      </c>
      <c r="N39" s="3" t="str">
        <f t="shared" si="17"/>
        <v/>
      </c>
      <c r="O39" s="3" t="str">
        <f t="shared" si="17"/>
        <v/>
      </c>
      <c r="P39" s="3">
        <f t="shared" si="17"/>
        <v>0.58710607651235203</v>
      </c>
      <c r="Q39" s="3">
        <f t="shared" si="17"/>
        <v>0.41660850969109497</v>
      </c>
      <c r="R39" s="3">
        <f t="shared" si="17"/>
        <v>0.91953772033910397</v>
      </c>
      <c r="S39" s="3">
        <f t="shared" si="17"/>
        <v>0.96421328916554205</v>
      </c>
      <c r="T39" s="3">
        <f t="shared" si="17"/>
        <v>1</v>
      </c>
    </row>
    <row r="41" spans="2:20" x14ac:dyDescent="0.3">
      <c r="B41" s="4" t="s">
        <v>88</v>
      </c>
    </row>
    <row r="42" spans="2:20" x14ac:dyDescent="0.3">
      <c r="B42" t="s">
        <v>0</v>
      </c>
      <c r="C42" s="3">
        <v>0</v>
      </c>
      <c r="D42" s="3">
        <v>0.65709448184044805</v>
      </c>
      <c r="E42" s="3">
        <v>0.83031033183425296</v>
      </c>
      <c r="F42" s="3">
        <v>0.95930770559496403</v>
      </c>
      <c r="G42" s="3">
        <v>0.75142076397981294</v>
      </c>
      <c r="H42" s="3">
        <v>0.50278524689911497</v>
      </c>
      <c r="I42" s="3">
        <v>0.50638291355061404</v>
      </c>
      <c r="J42" s="3">
        <v>0.59111700299552505</v>
      </c>
      <c r="K42" s="3">
        <v>0.425189131139314</v>
      </c>
      <c r="L42" s="3">
        <v>0.46999025462264099</v>
      </c>
      <c r="M42" s="3">
        <v>0.71018008483388595</v>
      </c>
      <c r="N42" s="3">
        <v>0.85175224865943699</v>
      </c>
      <c r="O42" s="3">
        <v>0.32971474185294702</v>
      </c>
      <c r="P42" s="3">
        <v>1.0713829976532801E-7</v>
      </c>
      <c r="Q42" s="3">
        <v>8.7498769819643801E-2</v>
      </c>
      <c r="R42" s="3">
        <v>1.3166101826346299E-4</v>
      </c>
      <c r="S42" s="3">
        <v>7.8537347086296604E-4</v>
      </c>
      <c r="T42" s="3">
        <v>2.07293053058435E-4</v>
      </c>
    </row>
    <row r="43" spans="2:20" x14ac:dyDescent="0.3">
      <c r="B43" t="s">
        <v>1</v>
      </c>
      <c r="C43" s="3">
        <v>0.65709448184048602</v>
      </c>
      <c r="D43" s="3">
        <v>0</v>
      </c>
      <c r="E43" s="3">
        <v>1.3103073416399999E-6</v>
      </c>
      <c r="F43" s="3">
        <v>3.7821553482013798E-2</v>
      </c>
      <c r="G43" s="3">
        <v>2.2856594719129001E-5</v>
      </c>
      <c r="H43" s="3">
        <v>2.8755477817922402E-34</v>
      </c>
      <c r="I43" s="3">
        <v>1.66677389398283E-2</v>
      </c>
      <c r="J43" s="3">
        <v>8.8870176987293102E-4</v>
      </c>
      <c r="K43" s="3">
        <v>2.3301763725701401E-2</v>
      </c>
      <c r="L43" s="3">
        <v>0.21322165118992001</v>
      </c>
      <c r="M43" s="3">
        <v>0.101927878937926</v>
      </c>
      <c r="N43" s="3">
        <v>9.5743176855463506E-21</v>
      </c>
      <c r="O43" s="3">
        <v>4.6535204513633399E-5</v>
      </c>
      <c r="P43" s="3">
        <v>0.57326909755619704</v>
      </c>
      <c r="Q43" s="3">
        <v>0.138741867511703</v>
      </c>
      <c r="R43" s="3">
        <v>0.73797847274361295</v>
      </c>
      <c r="S43" s="3">
        <v>0.63260665737681798</v>
      </c>
      <c r="T43" s="3">
        <v>0.61994866223620604</v>
      </c>
    </row>
    <row r="44" spans="2:20" x14ac:dyDescent="0.3">
      <c r="B44" t="s">
        <v>2</v>
      </c>
      <c r="C44" s="3">
        <v>0.83031033183428304</v>
      </c>
      <c r="D44" s="3">
        <v>1.3103073416411701E-6</v>
      </c>
      <c r="E44" s="3">
        <v>0</v>
      </c>
      <c r="F44" s="3">
        <v>2.4546912786352801E-6</v>
      </c>
      <c r="G44" s="3">
        <v>1.4007966900194199E-41</v>
      </c>
      <c r="H44" s="3">
        <v>1.6827413169846899E-6</v>
      </c>
      <c r="I44" s="3">
        <v>0.92210267829330905</v>
      </c>
      <c r="J44" s="3">
        <v>0.29621151167686899</v>
      </c>
      <c r="K44" s="3">
        <v>3.0908359035046701E-3</v>
      </c>
      <c r="L44" s="3">
        <v>0.40879951394724801</v>
      </c>
      <c r="M44" s="3">
        <v>0.19031139247652301</v>
      </c>
      <c r="N44" s="3">
        <v>4.2717361734152298E-29</v>
      </c>
      <c r="O44" s="3">
        <v>0.57199391169834801</v>
      </c>
      <c r="P44" s="3">
        <v>0.100644042203221</v>
      </c>
      <c r="Q44" s="3">
        <v>7.7758364753857797E-3</v>
      </c>
      <c r="R44" s="3">
        <v>0.92851544467135705</v>
      </c>
      <c r="S44" s="3">
        <v>0.73590241296215197</v>
      </c>
      <c r="T44" s="3">
        <v>0.82999201743906903</v>
      </c>
    </row>
    <row r="45" spans="2:20" x14ac:dyDescent="0.3">
      <c r="B45" t="s">
        <v>3</v>
      </c>
      <c r="C45" s="3">
        <v>0.95930770559494605</v>
      </c>
      <c r="D45" s="3">
        <v>3.7821553482018697E-2</v>
      </c>
      <c r="E45" s="3">
        <v>2.45469127863499E-6</v>
      </c>
      <c r="F45" s="3">
        <v>0</v>
      </c>
      <c r="G45" s="3">
        <v>4.9960784015510102E-5</v>
      </c>
      <c r="H45" s="3">
        <v>3.8949791974661102E-6</v>
      </c>
      <c r="I45" s="3">
        <v>3.7529278124885201E-4</v>
      </c>
      <c r="J45" s="3">
        <v>6.4995377752085706E-2</v>
      </c>
      <c r="K45" s="3">
        <v>2.9336295095042401E-5</v>
      </c>
      <c r="L45" s="3">
        <v>0.60562402113227398</v>
      </c>
      <c r="M45" s="3">
        <v>0.87769790251786095</v>
      </c>
      <c r="N45" s="3">
        <v>3.2866650383924698E-7</v>
      </c>
      <c r="O45" s="3">
        <v>0.564000037552149</v>
      </c>
      <c r="P45" s="3">
        <v>0.64354221124453703</v>
      </c>
      <c r="Q45" s="3">
        <v>0.86392744788179499</v>
      </c>
      <c r="R45" s="3">
        <v>0.99821758464302301</v>
      </c>
      <c r="S45" s="3">
        <v>0.69873616017554097</v>
      </c>
      <c r="T45" s="3">
        <v>0.44531625105947098</v>
      </c>
    </row>
    <row r="46" spans="2:20" x14ac:dyDescent="0.3">
      <c r="B46" t="s">
        <v>5</v>
      </c>
      <c r="C46" s="3">
        <v>0.75142076397978597</v>
      </c>
      <c r="D46" s="3">
        <v>2.2856594719147101E-5</v>
      </c>
      <c r="E46" s="3">
        <v>1.40079669002157E-41</v>
      </c>
      <c r="F46" s="3">
        <v>4.9960784015516601E-5</v>
      </c>
      <c r="G46" s="3">
        <v>0</v>
      </c>
      <c r="H46" s="3">
        <v>2.8693125921915501E-5</v>
      </c>
      <c r="I46" s="3">
        <v>0.239400993168182</v>
      </c>
      <c r="J46" s="3">
        <v>0.28564403372713099</v>
      </c>
      <c r="K46" s="3">
        <v>1.0663200814124699E-2</v>
      </c>
      <c r="L46" s="3">
        <v>9.6605494435753697E-2</v>
      </c>
      <c r="M46" s="3">
        <v>0.64358849284042097</v>
      </c>
      <c r="N46" s="3">
        <v>1.0787807251586E-22</v>
      </c>
      <c r="O46" s="3">
        <v>0.410513889007809</v>
      </c>
      <c r="P46" s="3">
        <v>2.3661565449715798E-2</v>
      </c>
      <c r="Q46" s="3">
        <v>4.0658438783356798E-3</v>
      </c>
      <c r="R46" s="3">
        <v>0.81606650075126297</v>
      </c>
      <c r="S46" s="3">
        <v>0.65962565048550004</v>
      </c>
      <c r="T46" s="3">
        <v>0.72597006178498702</v>
      </c>
    </row>
    <row r="47" spans="2:20" x14ac:dyDescent="0.3">
      <c r="B47" t="s">
        <v>6</v>
      </c>
      <c r="C47" s="3">
        <v>0.50278524689914705</v>
      </c>
      <c r="D47" s="3">
        <v>2.8755477817915799E-34</v>
      </c>
      <c r="E47" s="3">
        <v>1.6827413169832701E-6</v>
      </c>
      <c r="F47" s="3">
        <v>3.8949791974650598E-6</v>
      </c>
      <c r="G47" s="3">
        <v>2.8693125921894702E-5</v>
      </c>
      <c r="H47" s="3">
        <v>0</v>
      </c>
      <c r="I47" s="3">
        <v>0.357105383524707</v>
      </c>
      <c r="J47" s="3">
        <v>1.1348462636440601E-6</v>
      </c>
      <c r="K47" s="3">
        <v>4.7353315120968699E-3</v>
      </c>
      <c r="L47" s="3">
        <v>6.22865509098788E-2</v>
      </c>
      <c r="M47" s="3">
        <v>0.52465816319931202</v>
      </c>
      <c r="N47" s="3">
        <v>1.21665960927369E-19</v>
      </c>
      <c r="O47" s="3">
        <v>2.08210736403156E-7</v>
      </c>
      <c r="P47" s="3">
        <v>0.82461908357198599</v>
      </c>
      <c r="Q47" s="3">
        <v>0.41879282225640702</v>
      </c>
      <c r="R47" s="3">
        <v>0.71051741311765704</v>
      </c>
      <c r="S47" s="3">
        <v>0.72129541278640597</v>
      </c>
      <c r="T47" s="3">
        <v>0.81754335544237799</v>
      </c>
    </row>
    <row r="48" spans="2:20" x14ac:dyDescent="0.3">
      <c r="B48" t="s">
        <v>7</v>
      </c>
      <c r="C48" s="3">
        <v>0.50638291355059994</v>
      </c>
      <c r="D48" s="3">
        <v>1.66677389398289E-2</v>
      </c>
      <c r="E48" s="3">
        <v>0.92210267829328796</v>
      </c>
      <c r="F48" s="3">
        <v>3.7529278124885499E-4</v>
      </c>
      <c r="G48" s="3">
        <v>0.23940099316817101</v>
      </c>
      <c r="H48" s="3">
        <v>0.35710538352471699</v>
      </c>
      <c r="I48" s="3">
        <v>0</v>
      </c>
      <c r="J48" s="3">
        <v>0.20469743852769801</v>
      </c>
      <c r="K48" s="3">
        <v>4.9271235516956301E-2</v>
      </c>
      <c r="L48" s="3">
        <v>4.1939305566372501E-2</v>
      </c>
      <c r="M48" s="3">
        <v>0.13715812181550499</v>
      </c>
      <c r="N48" s="3">
        <v>0.54352862714869798</v>
      </c>
      <c r="O48" s="3">
        <v>1.7996611674625001E-2</v>
      </c>
      <c r="P48" s="3">
        <v>0.81337082555781004</v>
      </c>
      <c r="Q48" s="3">
        <v>0.87327238037416499</v>
      </c>
      <c r="R48" s="3">
        <v>0.49650031016666402</v>
      </c>
      <c r="S48" s="3">
        <v>0.31657856834004999</v>
      </c>
      <c r="T48" s="3">
        <v>0.60070591174864296</v>
      </c>
    </row>
    <row r="49" spans="2:20" x14ac:dyDescent="0.3">
      <c r="B49" t="s">
        <v>8</v>
      </c>
      <c r="C49" s="3">
        <v>0.59111700299556003</v>
      </c>
      <c r="D49" s="3">
        <v>8.8870176987298198E-4</v>
      </c>
      <c r="E49" s="3">
        <v>0.29621151167686299</v>
      </c>
      <c r="F49" s="3">
        <v>6.4995377752087094E-2</v>
      </c>
      <c r="G49" s="3">
        <v>0.28564403372711999</v>
      </c>
      <c r="H49" s="3">
        <v>1.13484626364421E-6</v>
      </c>
      <c r="I49" s="3">
        <v>0.20469743852769101</v>
      </c>
      <c r="J49" s="3">
        <v>0</v>
      </c>
      <c r="K49" s="3">
        <v>8.0679276335218699E-4</v>
      </c>
      <c r="L49" s="3">
        <v>4.2621945736283701E-14</v>
      </c>
      <c r="M49" s="3">
        <v>0.11510851368805</v>
      </c>
      <c r="N49" s="3">
        <v>1.8600450720612598E-2</v>
      </c>
      <c r="O49" s="3">
        <v>1.29992617626905E-33</v>
      </c>
      <c r="P49" s="3">
        <v>0.92583957327950095</v>
      </c>
      <c r="Q49" s="3">
        <v>0.69859131366060101</v>
      </c>
      <c r="R49" s="3">
        <v>0.47184424502918498</v>
      </c>
      <c r="S49" s="3">
        <v>0.62694064619744505</v>
      </c>
      <c r="T49" s="3">
        <v>0.48540414991494502</v>
      </c>
    </row>
    <row r="50" spans="2:20" x14ac:dyDescent="0.3">
      <c r="B50" t="s">
        <v>9</v>
      </c>
      <c r="C50" s="3">
        <v>0.42518913113927298</v>
      </c>
      <c r="D50" s="3">
        <v>2.3301763725706599E-2</v>
      </c>
      <c r="E50" s="3">
        <v>3.09083590350469E-3</v>
      </c>
      <c r="F50" s="3">
        <v>2.9336295095042601E-5</v>
      </c>
      <c r="G50" s="3">
        <v>1.06632008141243E-2</v>
      </c>
      <c r="H50" s="3">
        <v>4.7353315120980304E-3</v>
      </c>
      <c r="I50" s="3">
        <v>4.9271235516957397E-2</v>
      </c>
      <c r="J50" s="3">
        <v>8.0679276335222201E-4</v>
      </c>
      <c r="K50" s="3">
        <v>0</v>
      </c>
      <c r="L50" s="3">
        <v>0.28861740410334902</v>
      </c>
      <c r="M50" s="3">
        <v>6.5916499921164801E-2</v>
      </c>
      <c r="N50" s="3">
        <v>5.2647206910516999E-4</v>
      </c>
      <c r="O50" s="3">
        <v>0.150448257183569</v>
      </c>
      <c r="P50" s="3">
        <v>0.35684282858062999</v>
      </c>
      <c r="Q50" s="3">
        <v>0.492720076831484</v>
      </c>
      <c r="R50" s="3">
        <v>4.4187144428539903E-2</v>
      </c>
      <c r="S50" s="3">
        <v>0.105847486595429</v>
      </c>
      <c r="T50" s="3">
        <v>3.07871414550429E-2</v>
      </c>
    </row>
    <row r="51" spans="2:20" x14ac:dyDescent="0.3">
      <c r="B51" t="s">
        <v>11</v>
      </c>
      <c r="C51" s="3">
        <v>0.46999025462264499</v>
      </c>
      <c r="D51" s="3">
        <v>0.213221651189934</v>
      </c>
      <c r="E51" s="3">
        <v>0.408799513947261</v>
      </c>
      <c r="F51" s="3">
        <v>0.60562402113229796</v>
      </c>
      <c r="G51" s="3">
        <v>9.6605494435758499E-2</v>
      </c>
      <c r="H51" s="3">
        <v>6.2286550909884997E-2</v>
      </c>
      <c r="I51" s="3">
        <v>4.1939305566372001E-2</v>
      </c>
      <c r="J51" s="3">
        <v>4.2621945736298998E-14</v>
      </c>
      <c r="K51" s="3">
        <v>0.28861740410336101</v>
      </c>
      <c r="L51" s="3">
        <v>0</v>
      </c>
      <c r="M51" s="3">
        <v>5.58671966669779E-4</v>
      </c>
      <c r="N51" s="3">
        <v>0.283394291110664</v>
      </c>
      <c r="O51" s="3">
        <v>8.6626503074104404E-22</v>
      </c>
      <c r="P51" s="3">
        <v>0.53794761422892901</v>
      </c>
      <c r="Q51" s="3">
        <v>0.51049496852481602</v>
      </c>
      <c r="R51" s="3">
        <v>0.94500954006985605</v>
      </c>
      <c r="S51" s="3">
        <v>0.58521166660225599</v>
      </c>
      <c r="T51" s="3">
        <v>0.86367172475031095</v>
      </c>
    </row>
    <row r="52" spans="2:20" x14ac:dyDescent="0.3">
      <c r="B52" t="s">
        <v>19</v>
      </c>
      <c r="C52" s="3">
        <v>0.71018008483388095</v>
      </c>
      <c r="D52" s="3">
        <v>0.101927878937927</v>
      </c>
      <c r="E52" s="3">
        <v>0.19031139247651499</v>
      </c>
      <c r="F52" s="3">
        <v>0.87769790251784396</v>
      </c>
      <c r="G52" s="3">
        <v>0.64358849284040498</v>
      </c>
      <c r="H52" s="3">
        <v>0.52465816319931302</v>
      </c>
      <c r="I52" s="3">
        <v>0.13715812181550299</v>
      </c>
      <c r="J52" s="3">
        <v>0.115108513688052</v>
      </c>
      <c r="K52" s="3">
        <v>6.5916499921162594E-2</v>
      </c>
      <c r="L52" s="3">
        <v>5.5867196666979798E-4</v>
      </c>
      <c r="M52" s="3">
        <v>0</v>
      </c>
      <c r="N52" s="3">
        <v>0.10908874444971001</v>
      </c>
      <c r="O52" s="3">
        <v>1.7705998713244499E-2</v>
      </c>
      <c r="P52" s="3">
        <v>0.25652019760317502</v>
      </c>
      <c r="Q52" s="3">
        <v>0.34657306205431598</v>
      </c>
      <c r="R52" s="3">
        <v>9.3361875924303506E-2</v>
      </c>
      <c r="S52" s="3">
        <v>0.92868075106805104</v>
      </c>
      <c r="T52" s="3">
        <v>0.47199870802183802</v>
      </c>
    </row>
    <row r="53" spans="2:20" x14ac:dyDescent="0.3">
      <c r="B53" t="s">
        <v>12</v>
      </c>
      <c r="C53" s="3">
        <v>0.85175224865947696</v>
      </c>
      <c r="D53" s="3">
        <v>9.5743176855665398E-21</v>
      </c>
      <c r="E53" s="3">
        <v>4.2717361734032302E-29</v>
      </c>
      <c r="F53" s="3">
        <v>3.2866650383921701E-7</v>
      </c>
      <c r="G53" s="3">
        <v>1.07878072515636E-22</v>
      </c>
      <c r="H53" s="3">
        <v>1.2166596092759301E-19</v>
      </c>
      <c r="I53" s="3">
        <v>0.54352862714870398</v>
      </c>
      <c r="J53" s="3">
        <v>1.8600450720612699E-2</v>
      </c>
      <c r="K53" s="3">
        <v>5.2647206910508499E-4</v>
      </c>
      <c r="L53" s="3">
        <v>0.28339429111064801</v>
      </c>
      <c r="M53" s="3">
        <v>0.109088744449714</v>
      </c>
      <c r="N53" s="3">
        <v>0</v>
      </c>
      <c r="O53" s="3">
        <v>3.06094896139242E-2</v>
      </c>
      <c r="P53" s="3">
        <v>0.17469569884428601</v>
      </c>
      <c r="Q53" s="3">
        <v>2.3383320952301501E-2</v>
      </c>
      <c r="R53" s="3">
        <v>0.91239959973019003</v>
      </c>
      <c r="S53" s="3">
        <v>0.75951397925070396</v>
      </c>
      <c r="T53" s="3">
        <v>0.86478088838892497</v>
      </c>
    </row>
    <row r="54" spans="2:20" x14ac:dyDescent="0.3">
      <c r="B54" t="s">
        <v>13</v>
      </c>
      <c r="C54" s="3">
        <v>0.32971474185296301</v>
      </c>
      <c r="D54" s="3">
        <v>4.6535204513629801E-5</v>
      </c>
      <c r="E54" s="3">
        <v>0.57199391169832503</v>
      </c>
      <c r="F54" s="3">
        <v>0.564000037552148</v>
      </c>
      <c r="G54" s="3">
        <v>0.41051388900779001</v>
      </c>
      <c r="H54" s="3">
        <v>2.08210736403142E-7</v>
      </c>
      <c r="I54" s="3">
        <v>1.7996611674624002E-2</v>
      </c>
      <c r="J54" s="3">
        <v>1.2999261762689E-33</v>
      </c>
      <c r="K54" s="3">
        <v>0.150448257183563</v>
      </c>
      <c r="L54" s="3">
        <v>8.6626503074059208E-22</v>
      </c>
      <c r="M54" s="3">
        <v>1.7705998713244402E-2</v>
      </c>
      <c r="N54" s="3">
        <v>3.0609489613921698E-2</v>
      </c>
      <c r="O54" s="3">
        <v>0</v>
      </c>
      <c r="P54" s="3">
        <v>0.46218792065585501</v>
      </c>
      <c r="Q54" s="3">
        <v>0.700270557409431</v>
      </c>
      <c r="R54" s="3">
        <v>0.93929964941863797</v>
      </c>
      <c r="S54" s="3">
        <v>0.86897998935855902</v>
      </c>
      <c r="T54" s="3">
        <v>0.98313779468435603</v>
      </c>
    </row>
    <row r="55" spans="2:20" x14ac:dyDescent="0.3">
      <c r="B55" t="s">
        <v>14</v>
      </c>
      <c r="C55" s="3">
        <v>1.07138299765263E-7</v>
      </c>
      <c r="D55" s="3">
        <v>0.57326909755627198</v>
      </c>
      <c r="E55" s="3">
        <v>0.100644042203235</v>
      </c>
      <c r="F55" s="3">
        <v>0.64354221124454802</v>
      </c>
      <c r="G55" s="3">
        <v>2.3661565449719101E-2</v>
      </c>
      <c r="H55" s="3">
        <v>0.82461908357206304</v>
      </c>
      <c r="I55" s="3">
        <v>0.81337082555782103</v>
      </c>
      <c r="J55" s="3">
        <v>0.92583957327948496</v>
      </c>
      <c r="K55" s="3">
        <v>0.35684282858065203</v>
      </c>
      <c r="L55" s="3">
        <v>0.53794761422896198</v>
      </c>
      <c r="M55" s="3">
        <v>0.25652019760318101</v>
      </c>
      <c r="N55" s="3">
        <v>0.17469569884431699</v>
      </c>
      <c r="O55" s="3">
        <v>0.46218792065585002</v>
      </c>
      <c r="P55" s="3">
        <v>0</v>
      </c>
      <c r="Q55" s="3">
        <v>7.8129114632493804E-25</v>
      </c>
      <c r="R55" s="3">
        <v>1.6340260812298698E-5</v>
      </c>
      <c r="S55" s="3">
        <v>7.4443398418950099E-10</v>
      </c>
      <c r="T55" s="3">
        <v>8.3738162125065494E-9</v>
      </c>
    </row>
    <row r="56" spans="2:20" x14ac:dyDescent="0.3">
      <c r="B56" t="s">
        <v>15</v>
      </c>
      <c r="C56" s="3">
        <v>8.74987698196249E-2</v>
      </c>
      <c r="D56" s="3">
        <v>0.13874186751172901</v>
      </c>
      <c r="E56" s="3">
        <v>7.7758364753864398E-3</v>
      </c>
      <c r="F56" s="3">
        <v>0.86392744788179798</v>
      </c>
      <c r="G56" s="3">
        <v>4.0658438783357596E-3</v>
      </c>
      <c r="H56" s="3">
        <v>0.41879282225645797</v>
      </c>
      <c r="I56" s="3">
        <v>0.87327238037416799</v>
      </c>
      <c r="J56" s="3">
        <v>0.69859131366062499</v>
      </c>
      <c r="K56" s="3">
        <v>0.492720076831485</v>
      </c>
      <c r="L56" s="3">
        <v>0.51049496852482201</v>
      </c>
      <c r="M56" s="3">
        <v>0.34657306205431199</v>
      </c>
      <c r="N56" s="3">
        <v>2.33833209523054E-2</v>
      </c>
      <c r="O56" s="3">
        <v>0.70027055740940403</v>
      </c>
      <c r="P56" s="3">
        <v>7.8129114632308103E-25</v>
      </c>
      <c r="Q56" s="3">
        <v>0</v>
      </c>
      <c r="R56" s="3">
        <v>2.7113825214495902E-4</v>
      </c>
      <c r="S56" s="3">
        <v>1.5388753937515799E-4</v>
      </c>
      <c r="T56" s="3">
        <v>1.09444783441563E-4</v>
      </c>
    </row>
    <row r="57" spans="2:20" x14ac:dyDescent="0.3">
      <c r="B57" t="s">
        <v>17</v>
      </c>
      <c r="C57" s="3">
        <v>1.3166101826335899E-4</v>
      </c>
      <c r="D57" s="3">
        <v>0.73797847274352002</v>
      </c>
      <c r="E57" s="3">
        <v>0.92851544467129499</v>
      </c>
      <c r="F57" s="3">
        <v>0.99821758464302901</v>
      </c>
      <c r="G57" s="3">
        <v>0.81606650075130505</v>
      </c>
      <c r="H57" s="3">
        <v>0.71051741311757</v>
      </c>
      <c r="I57" s="3">
        <v>0.49650031016666601</v>
      </c>
      <c r="J57" s="3">
        <v>0.471844245029228</v>
      </c>
      <c r="K57" s="3">
        <v>4.4187144428541297E-2</v>
      </c>
      <c r="L57" s="3">
        <v>0.94500954006984905</v>
      </c>
      <c r="M57" s="3">
        <v>9.3361875924302104E-2</v>
      </c>
      <c r="N57" s="3">
        <v>0.91239959973010798</v>
      </c>
      <c r="O57" s="3">
        <v>0.93929964941858402</v>
      </c>
      <c r="P57" s="3">
        <v>1.6340260812292999E-5</v>
      </c>
      <c r="Q57" s="3">
        <v>2.7113825214500798E-4</v>
      </c>
      <c r="R57" s="3">
        <v>0</v>
      </c>
      <c r="S57" s="3">
        <v>2.7528172937794998E-19</v>
      </c>
      <c r="T57" s="3">
        <v>8.7977868724728799E-34</v>
      </c>
    </row>
    <row r="58" spans="2:20" x14ac:dyDescent="0.3">
      <c r="B58" t="s">
        <v>16</v>
      </c>
      <c r="C58" s="3">
        <v>7.8537347086243099E-4</v>
      </c>
      <c r="D58" s="3">
        <v>0.63260665737674004</v>
      </c>
      <c r="E58" s="3">
        <v>0.73590241296209602</v>
      </c>
      <c r="F58" s="3">
        <v>0.69873616017554097</v>
      </c>
      <c r="G58" s="3">
        <v>0.65962565048553701</v>
      </c>
      <c r="H58" s="3">
        <v>0.72129541278633003</v>
      </c>
      <c r="I58" s="3">
        <v>0.31657856834004999</v>
      </c>
      <c r="J58" s="3">
        <v>0.62694064619748302</v>
      </c>
      <c r="K58" s="3">
        <v>0.105847486595433</v>
      </c>
      <c r="L58" s="3">
        <v>0.585211666602242</v>
      </c>
      <c r="M58" s="3">
        <v>0.92868075106806902</v>
      </c>
      <c r="N58" s="3">
        <v>0.75951397925063202</v>
      </c>
      <c r="O58" s="3">
        <v>0.868979989358594</v>
      </c>
      <c r="P58" s="3">
        <v>7.4443398418934403E-10</v>
      </c>
      <c r="Q58" s="3">
        <v>1.5388753937522199E-4</v>
      </c>
      <c r="R58" s="3">
        <v>2.7528172937813501E-19</v>
      </c>
      <c r="S58" s="3">
        <v>0</v>
      </c>
      <c r="T58" s="3">
        <v>2.6310952672752098E-47</v>
      </c>
    </row>
    <row r="59" spans="2:20" x14ac:dyDescent="0.3">
      <c r="B59" t="s">
        <v>18</v>
      </c>
      <c r="C59" s="3">
        <v>2.07293053058267E-4</v>
      </c>
      <c r="D59" s="3">
        <v>0.61994866223613798</v>
      </c>
      <c r="E59" s="3">
        <v>0.82999201743898299</v>
      </c>
      <c r="F59" s="3">
        <v>0.44531625105948303</v>
      </c>
      <c r="G59" s="3">
        <v>0.72597006178505397</v>
      </c>
      <c r="H59" s="3">
        <v>0.81754335544230805</v>
      </c>
      <c r="I59" s="3">
        <v>0.60070591174862498</v>
      </c>
      <c r="J59" s="3">
        <v>0.485404149914968</v>
      </c>
      <c r="K59" s="3">
        <v>3.07871414550441E-2</v>
      </c>
      <c r="L59" s="3">
        <v>0.86367172475029597</v>
      </c>
      <c r="M59" s="3">
        <v>0.47199870802182797</v>
      </c>
      <c r="N59" s="3">
        <v>0.86478088838883505</v>
      </c>
      <c r="O59" s="3">
        <v>0.98313779468437501</v>
      </c>
      <c r="P59" s="3">
        <v>8.3738162125034508E-9</v>
      </c>
      <c r="Q59" s="3">
        <v>1.0944478344159899E-4</v>
      </c>
      <c r="R59" s="3">
        <v>8.7977868724836599E-34</v>
      </c>
      <c r="S59" s="3">
        <v>2.6310952672708002E-47</v>
      </c>
      <c r="T59" s="3">
        <v>0</v>
      </c>
    </row>
  </sheetData>
  <conditionalFormatting sqref="C2:S20">
    <cfRule type="expression" dxfId="2" priority="4">
      <formula>"ABS($B$2:$R$18) &lt; 0.25"</formula>
    </cfRule>
  </conditionalFormatting>
  <conditionalFormatting sqref="C22:T39">
    <cfRule type="cellIs" dxfId="1" priority="2" operator="between">
      <formula>0.4</formula>
      <formula>0.999</formula>
    </cfRule>
  </conditionalFormatting>
  <conditionalFormatting sqref="C42:T59">
    <cfRule type="cellIs" dxfId="0" priority="1" operator="lessThan">
      <formula>0.05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zoomScaleNormal="100" workbookViewId="0">
      <pane ySplit="1" topLeftCell="A5" activePane="bottomLeft" state="frozen"/>
      <selection pane="bottomLeft" activeCell="J13" sqref="J13"/>
    </sheetView>
  </sheetViews>
  <sheetFormatPr defaultRowHeight="14.4" x14ac:dyDescent="0.3"/>
  <cols>
    <col min="1" max="1" width="7.88671875" bestFit="1" customWidth="1"/>
    <col min="2" max="2" width="8.44140625" bestFit="1" customWidth="1"/>
    <col min="3" max="3" width="19.33203125" bestFit="1" customWidth="1"/>
    <col min="4" max="4" width="10.33203125" bestFit="1" customWidth="1"/>
    <col min="5" max="5" width="6.88671875" bestFit="1" customWidth="1"/>
    <col min="6" max="6" width="7.5546875" bestFit="1" customWidth="1"/>
    <col min="7" max="7" width="10.5546875" bestFit="1" customWidth="1"/>
    <col min="8" max="8" width="11.88671875" bestFit="1" customWidth="1"/>
    <col min="9" max="9" width="10.5546875" bestFit="1" customWidth="1"/>
    <col min="10" max="10" width="10" bestFit="1" customWidth="1"/>
    <col min="11" max="11" width="9.44140625" bestFit="1" customWidth="1"/>
    <col min="12" max="12" width="12" bestFit="1" customWidth="1"/>
    <col min="13" max="13" width="3.44140625" style="41" bestFit="1" customWidth="1"/>
    <col min="14" max="14" width="10.6640625" bestFit="1" customWidth="1"/>
    <col min="15" max="15" width="6.109375" bestFit="1" customWidth="1"/>
    <col min="16" max="16" width="9.5546875" bestFit="1" customWidth="1"/>
    <col min="17" max="17" width="10.88671875" bestFit="1" customWidth="1"/>
  </cols>
  <sheetData>
    <row r="1" spans="1:17" ht="14.4" customHeight="1" x14ac:dyDescent="0.3">
      <c r="A1" s="8" t="s">
        <v>89</v>
      </c>
      <c r="B1" s="8" t="s">
        <v>84</v>
      </c>
      <c r="C1" s="8" t="s">
        <v>94</v>
      </c>
      <c r="D1" s="8" t="s">
        <v>85</v>
      </c>
      <c r="E1" s="8" t="s">
        <v>96</v>
      </c>
      <c r="F1" s="9" t="s">
        <v>92</v>
      </c>
      <c r="G1" s="8" t="s">
        <v>104</v>
      </c>
      <c r="H1" s="8" t="s">
        <v>98</v>
      </c>
      <c r="I1" s="8" t="s">
        <v>99</v>
      </c>
      <c r="J1" s="8" t="s">
        <v>100</v>
      </c>
      <c r="K1" s="8" t="s">
        <v>101</v>
      </c>
      <c r="L1" s="8" t="s">
        <v>102</v>
      </c>
      <c r="M1" s="45"/>
      <c r="N1" s="44" t="s">
        <v>84</v>
      </c>
      <c r="O1" s="8" t="s">
        <v>120</v>
      </c>
      <c r="P1" s="8" t="s">
        <v>122</v>
      </c>
      <c r="Q1" s="8" t="s">
        <v>121</v>
      </c>
    </row>
    <row r="2" spans="1:17" x14ac:dyDescent="0.3">
      <c r="A2" s="10">
        <v>3</v>
      </c>
      <c r="B2" s="11">
        <v>1</v>
      </c>
      <c r="C2" s="28" t="s">
        <v>1</v>
      </c>
      <c r="D2" s="35" t="s">
        <v>110</v>
      </c>
      <c r="E2" s="13">
        <v>85.1823914106307</v>
      </c>
      <c r="F2" s="24">
        <v>95.874705270015696</v>
      </c>
      <c r="G2" s="38">
        <f>RANK(F2,$F$2:$F$24,1)</f>
        <v>2</v>
      </c>
      <c r="H2" s="16">
        <v>0.69072164948453596</v>
      </c>
      <c r="I2" s="18">
        <v>2.9134134701614499E-5</v>
      </c>
      <c r="J2" s="12">
        <v>0.57218895750795196</v>
      </c>
      <c r="K2" s="12">
        <v>0.48779452470034101</v>
      </c>
      <c r="L2" s="11" t="s">
        <v>91</v>
      </c>
      <c r="M2" s="45"/>
      <c r="N2" s="11">
        <v>1</v>
      </c>
      <c r="O2" s="13">
        <v>74.738803714226805</v>
      </c>
      <c r="P2" s="16">
        <v>0.12690954237049601</v>
      </c>
      <c r="Q2" s="16">
        <v>0.89690721649484495</v>
      </c>
    </row>
    <row r="3" spans="1:17" x14ac:dyDescent="0.3">
      <c r="A3" s="10">
        <v>4</v>
      </c>
      <c r="B3" s="11">
        <v>1</v>
      </c>
      <c r="C3" s="11" t="s">
        <v>2</v>
      </c>
      <c r="D3" s="11" t="s">
        <v>62</v>
      </c>
      <c r="E3" s="13">
        <v>42.601011417323903</v>
      </c>
      <c r="F3" s="24">
        <v>123.472547127932</v>
      </c>
      <c r="G3" s="14">
        <f>RANK(F3,$F$2:$F$24,1)</f>
        <v>14</v>
      </c>
      <c r="H3" s="16">
        <v>0.69072164948453596</v>
      </c>
      <c r="I3" s="17">
        <v>9.4168807669271597E-3</v>
      </c>
      <c r="J3" s="13">
        <v>0.23829039512814501</v>
      </c>
      <c r="K3" s="13">
        <v>0.14075478002285599</v>
      </c>
      <c r="L3" s="11" t="s">
        <v>91</v>
      </c>
      <c r="M3" s="47"/>
      <c r="N3" s="11">
        <v>1</v>
      </c>
      <c r="O3" s="13" t="s">
        <v>91</v>
      </c>
      <c r="P3" s="16" t="s">
        <v>91</v>
      </c>
      <c r="Q3" s="16" t="s">
        <v>91</v>
      </c>
    </row>
    <row r="4" spans="1:17" x14ac:dyDescent="0.3">
      <c r="A4" s="10">
        <v>5</v>
      </c>
      <c r="B4" s="11">
        <v>1</v>
      </c>
      <c r="C4" s="28" t="s">
        <v>3</v>
      </c>
      <c r="D4" s="28" t="s">
        <v>110</v>
      </c>
      <c r="E4" s="12">
        <v>7.1970983572347604</v>
      </c>
      <c r="F4" s="24">
        <v>103.73247650256999</v>
      </c>
      <c r="G4" s="15">
        <f>RANK(F4,$F$2:$F$24,1)</f>
        <v>4</v>
      </c>
      <c r="H4" s="16">
        <v>0.69072164948453596</v>
      </c>
      <c r="I4" s="18">
        <v>4.0142579059969099E-5</v>
      </c>
      <c r="J4" s="12">
        <v>0.51753211460161996</v>
      </c>
      <c r="K4" s="12">
        <v>0.41974791596416799</v>
      </c>
      <c r="L4" s="11" t="s">
        <v>91</v>
      </c>
      <c r="M4" s="45"/>
      <c r="N4" s="11">
        <v>1</v>
      </c>
      <c r="O4" s="13">
        <v>75.285847544865007</v>
      </c>
      <c r="P4" s="16">
        <v>0.16986179851459501</v>
      </c>
      <c r="Q4" s="17">
        <v>0.90721649484536104</v>
      </c>
    </row>
    <row r="5" spans="1:17" x14ac:dyDescent="0.3">
      <c r="A5" s="10">
        <v>8</v>
      </c>
      <c r="B5" s="11">
        <v>1</v>
      </c>
      <c r="C5" s="28" t="s">
        <v>5</v>
      </c>
      <c r="D5" s="28" t="s">
        <v>110</v>
      </c>
      <c r="E5" s="13">
        <v>36.501916199749502</v>
      </c>
      <c r="F5" s="24">
        <v>119.484578909595</v>
      </c>
      <c r="G5" s="14">
        <f>RANK(F5,$F$2:$F$24,1)</f>
        <v>12</v>
      </c>
      <c r="H5" s="16">
        <v>0.67010309278350499</v>
      </c>
      <c r="I5" s="17">
        <v>1.39971832454232E-3</v>
      </c>
      <c r="J5" s="12">
        <v>0.42159781866771701</v>
      </c>
      <c r="K5" s="13">
        <v>0.36301003077382099</v>
      </c>
      <c r="L5" s="11" t="s">
        <v>91</v>
      </c>
      <c r="M5" s="45"/>
      <c r="N5" s="11">
        <v>1</v>
      </c>
      <c r="O5" s="13">
        <v>75.806928816674699</v>
      </c>
      <c r="P5" s="16">
        <v>0.23660953782833899</v>
      </c>
      <c r="Q5" s="16">
        <v>0.87628865979381398</v>
      </c>
    </row>
    <row r="6" spans="1:17" x14ac:dyDescent="0.3">
      <c r="A6" s="10">
        <v>9</v>
      </c>
      <c r="B6" s="11">
        <v>1</v>
      </c>
      <c r="C6" s="28" t="s">
        <v>6</v>
      </c>
      <c r="D6" s="28" t="s">
        <v>110</v>
      </c>
      <c r="E6" s="13">
        <v>32.042269545959002</v>
      </c>
      <c r="F6" s="24">
        <v>99.712965041125898</v>
      </c>
      <c r="G6" s="15">
        <f>RANK(F6,$F$2:$F$24,1)</f>
        <v>3</v>
      </c>
      <c r="H6" s="16">
        <v>0.69072164948453596</v>
      </c>
      <c r="I6" s="18">
        <v>3.5629485097437297E-5</v>
      </c>
      <c r="J6" s="12">
        <v>0.59549803837418003</v>
      </c>
      <c r="K6" s="12">
        <v>0.52206675052672502</v>
      </c>
      <c r="L6" s="11" t="s">
        <v>91</v>
      </c>
      <c r="M6" s="45"/>
      <c r="N6" s="11">
        <v>1</v>
      </c>
      <c r="O6" s="13">
        <v>76.023211165277402</v>
      </c>
      <c r="P6" s="16">
        <v>0.30837130645961403</v>
      </c>
      <c r="Q6" s="16">
        <v>0.88659793814432997</v>
      </c>
    </row>
    <row r="7" spans="1:17" x14ac:dyDescent="0.3">
      <c r="A7" s="10">
        <v>12</v>
      </c>
      <c r="B7" s="11">
        <v>1</v>
      </c>
      <c r="C7" s="26" t="s">
        <v>9</v>
      </c>
      <c r="D7" s="26" t="s">
        <v>90</v>
      </c>
      <c r="E7" s="12">
        <v>1.63675962220113</v>
      </c>
      <c r="F7" s="24">
        <v>116.719022405755</v>
      </c>
      <c r="G7" s="15">
        <f>RANK(F7,$F$2:$F$24,1)</f>
        <v>10</v>
      </c>
      <c r="H7" s="17">
        <v>0.76288659793814395</v>
      </c>
      <c r="I7" s="17">
        <v>9.3425097056831601E-4</v>
      </c>
      <c r="J7" s="13">
        <v>0.39453216604265501</v>
      </c>
      <c r="K7" s="13">
        <v>0.35021224220047098</v>
      </c>
      <c r="L7" s="11" t="s">
        <v>91</v>
      </c>
      <c r="M7" s="45"/>
      <c r="N7" s="11">
        <v>1</v>
      </c>
      <c r="O7" s="12">
        <v>71.698299238592696</v>
      </c>
      <c r="P7" s="17">
        <v>3.1276931803647899E-2</v>
      </c>
      <c r="Q7" s="16">
        <v>0.89690721649484495</v>
      </c>
    </row>
    <row r="8" spans="1:17" x14ac:dyDescent="0.3">
      <c r="A8" s="10">
        <v>16</v>
      </c>
      <c r="B8" s="11">
        <v>1</v>
      </c>
      <c r="C8" s="28" t="s">
        <v>12</v>
      </c>
      <c r="D8" s="28" t="s">
        <v>110</v>
      </c>
      <c r="E8" s="13">
        <v>241.10188821146201</v>
      </c>
      <c r="F8" s="24">
        <v>113.20801724974299</v>
      </c>
      <c r="G8" s="15">
        <f>RANK(F8,$F$2:$F$24,1)</f>
        <v>7</v>
      </c>
      <c r="H8" s="16">
        <v>0.69072164948453596</v>
      </c>
      <c r="I8" s="18">
        <v>3.8209353210146702E-4</v>
      </c>
      <c r="J8" s="12">
        <v>0.40836389860601502</v>
      </c>
      <c r="K8" s="13">
        <v>0.33591565227959602</v>
      </c>
      <c r="L8" s="11" t="s">
        <v>91</v>
      </c>
      <c r="M8" s="45"/>
      <c r="N8" s="11">
        <v>1</v>
      </c>
      <c r="O8" s="13">
        <v>75.6059414258918</v>
      </c>
      <c r="P8" s="16">
        <v>0.21059999668922799</v>
      </c>
      <c r="Q8" s="17">
        <v>0.90721649484536104</v>
      </c>
    </row>
    <row r="9" spans="1:17" x14ac:dyDescent="0.3">
      <c r="A9" s="10">
        <v>10</v>
      </c>
      <c r="B9" s="11">
        <v>2</v>
      </c>
      <c r="C9" s="26" t="s">
        <v>7</v>
      </c>
      <c r="D9" s="26" t="s">
        <v>90</v>
      </c>
      <c r="E9" s="12">
        <v>1.45418252730721</v>
      </c>
      <c r="F9" s="24">
        <v>108.35777982571</v>
      </c>
      <c r="G9" s="15">
        <f>RANK(F9,$F$2:$F$24,1)</f>
        <v>5</v>
      </c>
      <c r="H9" s="17">
        <v>0.78350515463917503</v>
      </c>
      <c r="I9" s="18">
        <v>7.8806676061719306E-5</v>
      </c>
      <c r="J9" s="12">
        <v>0.51481366084221603</v>
      </c>
      <c r="K9" s="12">
        <v>0.47311908050222001</v>
      </c>
      <c r="L9" s="11" t="s">
        <v>91</v>
      </c>
      <c r="M9" s="45"/>
      <c r="N9" s="11">
        <v>2</v>
      </c>
      <c r="O9" s="13">
        <v>75.285847544840195</v>
      </c>
      <c r="P9" s="16">
        <v>0.82649495258240802</v>
      </c>
      <c r="Q9" s="17">
        <v>0.90721649484536104</v>
      </c>
    </row>
    <row r="10" spans="1:17" x14ac:dyDescent="0.3">
      <c r="A10" s="10">
        <v>11</v>
      </c>
      <c r="B10" s="11">
        <v>2</v>
      </c>
      <c r="C10" s="11" t="s">
        <v>8</v>
      </c>
      <c r="D10" s="11" t="s">
        <v>62</v>
      </c>
      <c r="E10" s="12">
        <v>9.0843337891790696</v>
      </c>
      <c r="F10" s="24">
        <v>130.59014412732199</v>
      </c>
      <c r="G10" s="14">
        <f>RANK(F10,$F$2:$F$24,1)</f>
        <v>20</v>
      </c>
      <c r="H10" s="16">
        <v>0.63917525773195905</v>
      </c>
      <c r="I10" s="16">
        <v>0.60639003486030296</v>
      </c>
      <c r="J10" s="13">
        <v>-3.4474580652561197E-2</v>
      </c>
      <c r="K10" s="13">
        <v>-8.2914234806601705E-2</v>
      </c>
      <c r="L10" s="11" t="s">
        <v>91</v>
      </c>
      <c r="M10" s="45"/>
      <c r="N10" s="11">
        <v>2</v>
      </c>
      <c r="O10" s="13" t="s">
        <v>91</v>
      </c>
      <c r="P10" s="16" t="s">
        <v>91</v>
      </c>
      <c r="Q10" s="16" t="s">
        <v>91</v>
      </c>
    </row>
    <row r="11" spans="1:17" x14ac:dyDescent="0.3">
      <c r="A11" s="10">
        <v>14</v>
      </c>
      <c r="B11" s="11">
        <v>2</v>
      </c>
      <c r="C11" s="28" t="s">
        <v>11</v>
      </c>
      <c r="D11" s="28" t="s">
        <v>110</v>
      </c>
      <c r="E11" s="13">
        <v>11.5783300212008</v>
      </c>
      <c r="F11" s="24">
        <v>109.84413774137499</v>
      </c>
      <c r="G11" s="15">
        <f>RANK(F11,$F$2:$F$24,1)</f>
        <v>6</v>
      </c>
      <c r="H11" s="17">
        <v>0.77319587628866004</v>
      </c>
      <c r="I11" s="18">
        <v>2.7654667270254001E-4</v>
      </c>
      <c r="J11" s="12">
        <v>0.53545319226569799</v>
      </c>
      <c r="K11" s="12">
        <v>0.45011877016667001</v>
      </c>
      <c r="L11" s="11" t="s">
        <v>91</v>
      </c>
      <c r="M11" s="45"/>
      <c r="N11" s="11">
        <v>2</v>
      </c>
      <c r="O11" s="12">
        <v>75.065607003295895</v>
      </c>
      <c r="P11" s="16">
        <v>0.60987233761527404</v>
      </c>
      <c r="Q11" s="16">
        <v>0.88659793814432997</v>
      </c>
    </row>
    <row r="12" spans="1:17" x14ac:dyDescent="0.3">
      <c r="A12" s="10">
        <v>17</v>
      </c>
      <c r="B12" s="11">
        <v>2</v>
      </c>
      <c r="C12" s="11" t="s">
        <v>13</v>
      </c>
      <c r="D12" s="11" t="s">
        <v>62</v>
      </c>
      <c r="E12" s="13">
        <v>24.824617106931498</v>
      </c>
      <c r="F12" s="24">
        <v>126.200200179932</v>
      </c>
      <c r="G12" s="14">
        <f>RANK(F12,$F$2:$F$24,1)</f>
        <v>16</v>
      </c>
      <c r="H12" s="16">
        <v>0.63917525773195905</v>
      </c>
      <c r="I12" s="17">
        <v>4.6373169677028203E-2</v>
      </c>
      <c r="J12" s="13">
        <v>0.29340772916908398</v>
      </c>
      <c r="K12" s="13">
        <v>0.23033042862935699</v>
      </c>
      <c r="L12" s="11" t="s">
        <v>91</v>
      </c>
      <c r="M12" s="45"/>
      <c r="N12" s="11">
        <v>2</v>
      </c>
      <c r="O12" s="13" t="s">
        <v>91</v>
      </c>
      <c r="P12" s="11" t="s">
        <v>91</v>
      </c>
      <c r="Q12" s="16" t="s">
        <v>91</v>
      </c>
    </row>
    <row r="13" spans="1:17" x14ac:dyDescent="0.3">
      <c r="A13" s="10">
        <v>2</v>
      </c>
      <c r="B13" s="11">
        <v>3</v>
      </c>
      <c r="C13" s="11" t="s">
        <v>0</v>
      </c>
      <c r="D13" s="11" t="s">
        <v>62</v>
      </c>
      <c r="E13" s="12">
        <v>9.4900178908660298</v>
      </c>
      <c r="F13" s="24">
        <v>130.827888861036</v>
      </c>
      <c r="G13" s="14">
        <f>RANK(F13,$F$2:$F$24,1)</f>
        <v>21</v>
      </c>
      <c r="H13" s="16">
        <v>0.63917525773195905</v>
      </c>
      <c r="I13" s="16">
        <v>0.86933113972321097</v>
      </c>
      <c r="J13" s="13">
        <v>-0.122877325089695</v>
      </c>
      <c r="K13" s="13">
        <v>-1.4736501116892099E-2</v>
      </c>
      <c r="L13" s="11" t="s">
        <v>91</v>
      </c>
      <c r="M13" s="48"/>
      <c r="N13" s="11">
        <v>3</v>
      </c>
      <c r="O13" s="13" t="s">
        <v>91</v>
      </c>
      <c r="P13" s="11" t="s">
        <v>91</v>
      </c>
      <c r="Q13" s="16" t="s">
        <v>91</v>
      </c>
    </row>
    <row r="14" spans="1:17" x14ac:dyDescent="0.3">
      <c r="A14" s="10">
        <v>18</v>
      </c>
      <c r="B14" s="11">
        <v>3</v>
      </c>
      <c r="C14" s="11" t="s">
        <v>14</v>
      </c>
      <c r="D14" s="11" t="s">
        <v>62</v>
      </c>
      <c r="E14" s="13">
        <v>46.420266048754698</v>
      </c>
      <c r="F14" s="24">
        <v>130.85108600800399</v>
      </c>
      <c r="G14" s="14">
        <f>RANK(F14,$F$2:$F$24,1)</f>
        <v>22</v>
      </c>
      <c r="H14" s="16">
        <v>0.63917525773195905</v>
      </c>
      <c r="I14" s="16">
        <v>0.950710393441907</v>
      </c>
      <c r="J14" s="13">
        <v>-0.151276338430653</v>
      </c>
      <c r="K14" s="13">
        <v>-4.4736005792623802E-2</v>
      </c>
      <c r="L14" s="11" t="s">
        <v>91</v>
      </c>
      <c r="M14" s="45"/>
      <c r="N14" s="11">
        <v>3</v>
      </c>
      <c r="O14" s="43" t="s">
        <v>91</v>
      </c>
      <c r="P14" s="32" t="s">
        <v>91</v>
      </c>
      <c r="Q14" s="42" t="s">
        <v>91</v>
      </c>
    </row>
    <row r="15" spans="1:17" x14ac:dyDescent="0.3">
      <c r="A15" s="10">
        <v>19</v>
      </c>
      <c r="B15" s="11">
        <v>3</v>
      </c>
      <c r="C15" s="11" t="s">
        <v>15</v>
      </c>
      <c r="D15" s="11" t="s">
        <v>62</v>
      </c>
      <c r="E15" s="13">
        <v>24.9147757940734</v>
      </c>
      <c r="F15" s="24">
        <v>130.27250921204899</v>
      </c>
      <c r="G15" s="14">
        <f>RANK(F15,$F$2:$F$24,1)</f>
        <v>19</v>
      </c>
      <c r="H15" s="16">
        <v>0.63917525773195905</v>
      </c>
      <c r="I15" s="16">
        <v>0.44503698314631102</v>
      </c>
      <c r="J15" s="13">
        <v>-3.7031717990377203E-2</v>
      </c>
      <c r="K15" s="13">
        <v>1.1412576424413699E-2</v>
      </c>
      <c r="L15" s="11" t="s">
        <v>91</v>
      </c>
      <c r="M15" s="45"/>
      <c r="N15" s="11">
        <v>3</v>
      </c>
      <c r="O15" s="13" t="s">
        <v>91</v>
      </c>
      <c r="P15" s="11" t="s">
        <v>91</v>
      </c>
      <c r="Q15" s="16" t="s">
        <v>91</v>
      </c>
    </row>
    <row r="16" spans="1:17" x14ac:dyDescent="0.3">
      <c r="A16" s="10">
        <v>21</v>
      </c>
      <c r="B16" s="11">
        <v>3</v>
      </c>
      <c r="C16" s="11" t="s">
        <v>17</v>
      </c>
      <c r="D16" s="11" t="s">
        <v>62</v>
      </c>
      <c r="E16" s="13">
        <v>77.323899993477099</v>
      </c>
      <c r="F16" s="24">
        <v>125.903788975342</v>
      </c>
      <c r="G16" s="14">
        <f>RANK(F16,$F$2:$F$24,1)</f>
        <v>15</v>
      </c>
      <c r="H16" s="16">
        <v>0.597938144329897</v>
      </c>
      <c r="I16" s="17">
        <v>2.8208088073158E-2</v>
      </c>
      <c r="J16" s="13">
        <v>0.17260518610648301</v>
      </c>
      <c r="K16" s="13">
        <v>0.15340746904088401</v>
      </c>
      <c r="L16" s="11" t="s">
        <v>91</v>
      </c>
      <c r="M16" s="45"/>
      <c r="N16" s="11">
        <v>3</v>
      </c>
      <c r="O16" s="13" t="s">
        <v>91</v>
      </c>
      <c r="P16" s="11" t="s">
        <v>91</v>
      </c>
      <c r="Q16" s="16" t="s">
        <v>91</v>
      </c>
    </row>
    <row r="17" spans="1:17" x14ac:dyDescent="0.3">
      <c r="A17" s="10">
        <v>22</v>
      </c>
      <c r="B17" s="11">
        <v>3</v>
      </c>
      <c r="C17" s="28" t="s">
        <v>16</v>
      </c>
      <c r="D17" s="28" t="s">
        <v>110</v>
      </c>
      <c r="E17" s="13">
        <v>146.452127363541</v>
      </c>
      <c r="F17" s="24">
        <v>115.05717835122</v>
      </c>
      <c r="G17" s="15">
        <f>RANK(F17,$F$2:$F$24,1)</f>
        <v>9</v>
      </c>
      <c r="H17" s="16">
        <v>0.67010309278350499</v>
      </c>
      <c r="I17" s="18">
        <v>4.5551879313505001E-4</v>
      </c>
      <c r="J17" s="12">
        <v>0.39535357684292699</v>
      </c>
      <c r="K17" s="13">
        <v>0.214508594690169</v>
      </c>
      <c r="L17" s="11" t="s">
        <v>91</v>
      </c>
      <c r="M17" s="45"/>
      <c r="N17" s="11">
        <v>3</v>
      </c>
      <c r="O17" s="13" t="s">
        <v>91</v>
      </c>
      <c r="P17" s="11" t="s">
        <v>91</v>
      </c>
      <c r="Q17" s="16" t="s">
        <v>91</v>
      </c>
    </row>
    <row r="18" spans="1:17" x14ac:dyDescent="0.3">
      <c r="A18" s="10">
        <v>23</v>
      </c>
      <c r="B18" s="11">
        <v>3</v>
      </c>
      <c r="C18" s="11" t="s">
        <v>18</v>
      </c>
      <c r="D18" s="11" t="s">
        <v>62</v>
      </c>
      <c r="E18" s="13">
        <v>389.828557877376</v>
      </c>
      <c r="F18" s="24">
        <v>120.46602930405599</v>
      </c>
      <c r="G18" s="14">
        <f>RANK(F18,$F$2:$F$24,1)</f>
        <v>13</v>
      </c>
      <c r="H18" s="16">
        <v>0.62886597938144295</v>
      </c>
      <c r="I18" s="17">
        <v>2.2555121971136699E-3</v>
      </c>
      <c r="J18" s="13">
        <v>-0.29250116966994699</v>
      </c>
      <c r="K18" s="13">
        <v>-0.187885961371552</v>
      </c>
      <c r="L18" s="11" t="s">
        <v>91</v>
      </c>
      <c r="M18" s="45"/>
      <c r="N18" s="11">
        <v>3</v>
      </c>
      <c r="O18" s="13" t="s">
        <v>91</v>
      </c>
      <c r="P18" s="11" t="s">
        <v>91</v>
      </c>
      <c r="Q18" s="16" t="s">
        <v>91</v>
      </c>
    </row>
    <row r="19" spans="1:17" x14ac:dyDescent="0.3">
      <c r="A19" s="10">
        <v>1</v>
      </c>
      <c r="B19" s="32">
        <v>4</v>
      </c>
      <c r="C19" s="36" t="s">
        <v>24</v>
      </c>
      <c r="D19" s="28" t="s">
        <v>110</v>
      </c>
      <c r="E19" s="32" t="s">
        <v>91</v>
      </c>
      <c r="F19" s="33">
        <v>119.21388143134401</v>
      </c>
      <c r="G19" s="14">
        <f>RANK(F19,$F$2:$F$24,1)</f>
        <v>11</v>
      </c>
      <c r="H19" s="34">
        <v>0.74226804123711299</v>
      </c>
      <c r="I19" s="32" t="s">
        <v>91</v>
      </c>
      <c r="J19" s="32" t="s">
        <v>91</v>
      </c>
      <c r="K19" s="32" t="s">
        <v>91</v>
      </c>
      <c r="L19" s="34">
        <v>1.1421522601333799E-3</v>
      </c>
      <c r="M19" s="45"/>
      <c r="N19" s="32">
        <v>4</v>
      </c>
      <c r="O19" s="13">
        <v>76.998885340496102</v>
      </c>
      <c r="P19" s="11" t="s">
        <v>91</v>
      </c>
      <c r="Q19" s="16">
        <v>0.87628865979381398</v>
      </c>
    </row>
    <row r="20" spans="1:17" x14ac:dyDescent="0.3">
      <c r="A20" s="10">
        <v>6</v>
      </c>
      <c r="B20" s="11">
        <v>4</v>
      </c>
      <c r="C20" s="28" t="s">
        <v>48</v>
      </c>
      <c r="D20" s="29" t="s">
        <v>110</v>
      </c>
      <c r="E20" s="13" t="s">
        <v>91</v>
      </c>
      <c r="F20" s="24">
        <v>127.103924249272</v>
      </c>
      <c r="G20" s="14">
        <f>RANK(F20,$F$2:$F$24,1)</f>
        <v>18</v>
      </c>
      <c r="H20" s="16">
        <v>0.63917525773195905</v>
      </c>
      <c r="I20" s="16" t="s">
        <v>91</v>
      </c>
      <c r="J20" s="16" t="s">
        <v>91</v>
      </c>
      <c r="K20" s="16" t="s">
        <v>91</v>
      </c>
      <c r="L20" s="17">
        <v>7.2576479669426196E-3</v>
      </c>
      <c r="M20" s="45"/>
      <c r="N20" s="11">
        <v>4</v>
      </c>
      <c r="O20" s="13">
        <v>79.088031658261301</v>
      </c>
      <c r="P20" s="16" t="s">
        <v>91</v>
      </c>
      <c r="Q20" s="16">
        <v>0.82474226804123696</v>
      </c>
    </row>
    <row r="21" spans="1:17" x14ac:dyDescent="0.3">
      <c r="A21" s="10">
        <v>7</v>
      </c>
      <c r="B21" s="11">
        <v>4</v>
      </c>
      <c r="C21" s="28" t="s">
        <v>49</v>
      </c>
      <c r="D21" s="29" t="s">
        <v>110</v>
      </c>
      <c r="E21" s="13" t="s">
        <v>91</v>
      </c>
      <c r="F21" s="24">
        <v>126.35927498516099</v>
      </c>
      <c r="G21" s="14">
        <f>RANK(F21,$F$2:$F$24,1)</f>
        <v>17</v>
      </c>
      <c r="H21" s="17">
        <v>0.71134020618556704</v>
      </c>
      <c r="I21" s="16" t="s">
        <v>91</v>
      </c>
      <c r="J21" s="16" t="s">
        <v>91</v>
      </c>
      <c r="K21" s="16" t="s">
        <v>91</v>
      </c>
      <c r="L21" s="17">
        <v>1.29330220055999E-2</v>
      </c>
      <c r="M21" s="45"/>
      <c r="N21" s="11">
        <v>4</v>
      </c>
      <c r="O21" s="13">
        <v>79.498645799845605</v>
      </c>
      <c r="P21" s="16" t="s">
        <v>91</v>
      </c>
      <c r="Q21" s="16">
        <v>0.81443298969072198</v>
      </c>
    </row>
    <row r="22" spans="1:17" x14ac:dyDescent="0.3">
      <c r="A22" s="10">
        <v>13</v>
      </c>
      <c r="B22" s="11">
        <v>4</v>
      </c>
      <c r="C22" s="30" t="s">
        <v>10</v>
      </c>
      <c r="D22" s="16" t="s">
        <v>62</v>
      </c>
      <c r="E22" s="13" t="s">
        <v>91</v>
      </c>
      <c r="F22" s="24">
        <v>130.854901779806</v>
      </c>
      <c r="G22" s="14">
        <f>RANK(F22,$F$2:$F$24,1)</f>
        <v>23</v>
      </c>
      <c r="H22" s="16">
        <v>0.63917525773195905</v>
      </c>
      <c r="I22" s="16" t="s">
        <v>91</v>
      </c>
      <c r="J22" s="16" t="s">
        <v>91</v>
      </c>
      <c r="K22" s="16" t="s">
        <v>91</v>
      </c>
      <c r="L22" s="16">
        <v>0.57705897368709202</v>
      </c>
      <c r="M22" s="45"/>
      <c r="N22" s="11">
        <v>4</v>
      </c>
      <c r="O22" s="13" t="s">
        <v>91</v>
      </c>
      <c r="P22" s="16" t="s">
        <v>91</v>
      </c>
      <c r="Q22" s="16" t="s">
        <v>91</v>
      </c>
    </row>
    <row r="23" spans="1:17" x14ac:dyDescent="0.3">
      <c r="A23" s="10">
        <v>20</v>
      </c>
      <c r="B23" s="11">
        <v>4</v>
      </c>
      <c r="C23" s="26" t="s">
        <v>73</v>
      </c>
      <c r="D23" s="26" t="s">
        <v>90</v>
      </c>
      <c r="E23" s="13" t="s">
        <v>91</v>
      </c>
      <c r="F23" s="24">
        <v>114.062523671375</v>
      </c>
      <c r="G23" s="15">
        <f>RANK(F23,$F$2:$F$24,1)</f>
        <v>8</v>
      </c>
      <c r="H23" s="17">
        <v>0.71134020618556704</v>
      </c>
      <c r="I23" s="16" t="s">
        <v>91</v>
      </c>
      <c r="J23" s="16" t="s">
        <v>91</v>
      </c>
      <c r="K23" s="16" t="s">
        <v>91</v>
      </c>
      <c r="L23" s="18">
        <v>6.5044783003370901E-6</v>
      </c>
      <c r="M23" s="45"/>
      <c r="N23" s="11">
        <v>4</v>
      </c>
      <c r="O23" s="12">
        <v>75.285847544840607</v>
      </c>
      <c r="P23" s="11" t="s">
        <v>91</v>
      </c>
      <c r="Q23" s="17">
        <v>0.90721649484536104</v>
      </c>
    </row>
    <row r="24" spans="1:17" x14ac:dyDescent="0.3">
      <c r="A24" s="19">
        <v>15</v>
      </c>
      <c r="B24" s="20">
        <v>5</v>
      </c>
      <c r="C24" s="37" t="s">
        <v>19</v>
      </c>
      <c r="D24" s="37" t="s">
        <v>90</v>
      </c>
      <c r="E24" s="21" t="s">
        <v>91</v>
      </c>
      <c r="F24" s="25">
        <v>84.384242763733099</v>
      </c>
      <c r="G24" s="39">
        <f>RANK(F24,$F$2:$F$24,1)</f>
        <v>1</v>
      </c>
      <c r="H24" s="23">
        <v>0.78350515463917503</v>
      </c>
      <c r="I24" s="40">
        <v>8.9076556479660704E-5</v>
      </c>
      <c r="J24" s="23">
        <v>0.42227411411835902</v>
      </c>
      <c r="K24" s="23">
        <v>0.49451759386431599</v>
      </c>
      <c r="L24" s="20" t="s">
        <v>91</v>
      </c>
      <c r="M24" s="46"/>
      <c r="N24" s="20">
        <v>5</v>
      </c>
      <c r="O24" s="21" t="s">
        <v>91</v>
      </c>
      <c r="P24" s="22" t="s">
        <v>91</v>
      </c>
      <c r="Q24" s="22" t="s">
        <v>91</v>
      </c>
    </row>
    <row r="26" spans="1:17" x14ac:dyDescent="0.3">
      <c r="B26" t="s">
        <v>97</v>
      </c>
    </row>
    <row r="27" spans="1:17" x14ac:dyDescent="0.3">
      <c r="B27" t="s">
        <v>119</v>
      </c>
    </row>
    <row r="28" spans="1:17" x14ac:dyDescent="0.3">
      <c r="B28" s="5" t="s">
        <v>103</v>
      </c>
      <c r="C28" s="5"/>
      <c r="E28" s="27"/>
      <c r="F28" t="s">
        <v>113</v>
      </c>
    </row>
    <row r="29" spans="1:17" x14ac:dyDescent="0.3">
      <c r="C29" t="s">
        <v>105</v>
      </c>
      <c r="F29" t="s">
        <v>62</v>
      </c>
      <c r="G29" t="s">
        <v>112</v>
      </c>
    </row>
    <row r="30" spans="1:17" x14ac:dyDescent="0.3">
      <c r="C30" t="s">
        <v>106</v>
      </c>
      <c r="F30" t="s">
        <v>110</v>
      </c>
      <c r="G30" t="s">
        <v>117</v>
      </c>
    </row>
    <row r="31" spans="1:17" x14ac:dyDescent="0.3">
      <c r="C31" t="s">
        <v>107</v>
      </c>
      <c r="F31" t="s">
        <v>90</v>
      </c>
      <c r="G31" t="s">
        <v>111</v>
      </c>
    </row>
    <row r="32" spans="1:17" x14ac:dyDescent="0.3">
      <c r="C32" t="s">
        <v>108</v>
      </c>
      <c r="G32" t="s">
        <v>114</v>
      </c>
    </row>
    <row r="33" spans="3:3" x14ac:dyDescent="0.3">
      <c r="C33" t="s">
        <v>115</v>
      </c>
    </row>
    <row r="34" spans="3:3" x14ac:dyDescent="0.3">
      <c r="C34" t="s">
        <v>116</v>
      </c>
    </row>
    <row r="35" spans="3:3" x14ac:dyDescent="0.3">
      <c r="C35" t="s">
        <v>109</v>
      </c>
    </row>
  </sheetData>
  <autoFilter ref="A1:Q1">
    <sortState ref="A2:Q24">
      <sortCondition ref="N1"/>
    </sortState>
  </autoFilter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Exclude</vt:lpstr>
      <vt:lpstr>Generated</vt:lpstr>
      <vt:lpstr>Grouping</vt:lpstr>
      <vt:lpstr>Categorical</vt:lpstr>
      <vt:lpstr>Partial Correlation</vt:lpstr>
      <vt:lpstr>Collinearity</vt:lpstr>
      <vt:lpstr>Stepwise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Le, Lance@Waterboards</dc:creator>
  <cp:lastModifiedBy>Le, Lance@Waterboards</cp:lastModifiedBy>
  <dcterms:created xsi:type="dcterms:W3CDTF">2018-04-02T20:51:36Z</dcterms:created>
  <dcterms:modified xsi:type="dcterms:W3CDTF">2018-04-05T23:25:22Z</dcterms:modified>
</cp:coreProperties>
</file>