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<sst xmlns="http://schemas.openxmlformats.org/spreadsheetml/2006/main" count="370" uniqueCount="235">
  <si>
    <t xml:space="preserve">details1</t>
  </si>
  <si>
    <t xml:space="preserve">details2</t>
  </si>
  <si>
    <t xml:space="preserve">details3</t>
  </si>
  <si>
    <t xml:space="preserve">quantity</t>
  </si>
  <si>
    <r>
      <rPr>
        <b val="true"/>
        <sz val="10"/>
        <rFont val="Arial"/>
        <family val="2"/>
        <charset val="1"/>
      </rPr>
      <t xml:space="preserve">unit price (</t>
    </r>
    <r>
      <rPr>
        <b val="true"/>
        <sz val="10"/>
        <rFont val="Calibri"/>
        <family val="2"/>
        <charset val="1"/>
      </rPr>
      <t xml:space="preserve">€</t>
    </r>
    <r>
      <rPr>
        <b val="true"/>
        <sz val="9.5"/>
        <rFont val="Arial"/>
        <family val="2"/>
        <charset val="1"/>
      </rPr>
      <t xml:space="preserve">)</t>
    </r>
  </si>
  <si>
    <t xml:space="preserve">total* (€)          </t>
  </si>
  <si>
    <t xml:space="preserve">total** (€)</t>
  </si>
  <si>
    <t xml:space="preserve">Opportunity for substantially saving cost by sourcing elsewhere</t>
  </si>
  <si>
    <r>
      <rPr>
        <sz val="10"/>
        <rFont val="Arial"/>
        <family val="2"/>
        <charset val="1"/>
      </rPr>
      <t xml:space="preserve">*if mostly sourced from same supplier in Germany; </t>
    </r>
    <r>
      <rPr>
        <sz val="10"/>
        <color rgb="FF00B050"/>
        <rFont val="Arial"/>
        <family val="2"/>
        <charset val="1"/>
      </rPr>
      <t xml:space="preserve">**if prepared to "shop around" and/or improvise</t>
    </r>
  </si>
  <si>
    <t xml:space="preserve">Essential. Arduino &amp; PCB only needed if   modules to be added </t>
  </si>
  <si>
    <t xml:space="preserve">Common</t>
  </si>
  <si>
    <t xml:space="preserve">Barrel connector</t>
  </si>
  <si>
    <t xml:space="preserve">3A</t>
  </si>
  <si>
    <t xml:space="preserve">2,1mm int pin </t>
  </si>
  <si>
    <t xml:space="preserve">https://www.reichelt.de/DC-Jacks/LUM-NEB-21R/3/index.html?&amp;ACTION=3&amp;LA=2&amp;ARTICLE=116262&amp;GROUPID=3258&amp;artnr=LUM+NEB+21R</t>
  </si>
  <si>
    <t xml:space="preserve">Power supply</t>
  </si>
  <si>
    <t xml:space="preserve">12V</t>
  </si>
  <si>
    <t xml:space="preserve">5A</t>
  </si>
  <si>
    <t xml:space="preserve">2.1mm pin</t>
  </si>
  <si>
    <t xml:space="preserve">can be sourced cheaper from overseas, or improvised from an old Laptop adapter (check power rating!)</t>
  </si>
  <si>
    <t xml:space="preserve">https://www.reichelt.de/Power-Supplies-Fixed-Voltage/MW-GST60A12/3/index.html?&amp;ACTION=3&amp;LA=2&amp;ARTICLE=169684&amp;GROUPID=4950&amp;artnr=MW+GST60A12</t>
  </si>
  <si>
    <t xml:space="preserve">Custom PCB</t>
  </si>
  <si>
    <t xml:space="preserve">link points to main repository page. User should go to PCB/flypi_pcb_kicad/gerber to get the necessary files for production</t>
  </si>
  <si>
    <t xml:space="preserve">Estimate - prices vary widely and drop substantially when ordering in bulk</t>
  </si>
  <si>
    <t xml:space="preserve">https://github.com/amchagas/Flypi</t>
  </si>
  <si>
    <t xml:space="preserve">3D printed frame</t>
  </si>
  <si>
    <t xml:space="preserve">link points to main repository page. User should go to 3D_print_files for the necessary production files</t>
  </si>
  <si>
    <t xml:space="preserve">Estimate, based on material cost. If a 3D print service is required (e.g. as no 3D printer is available), we estimate a minimum charge of 40 Euros.</t>
  </si>
  <si>
    <t xml:space="preserve">Flat ribbon cable</t>
  </si>
  <si>
    <t xml:space="preserve">10pin </t>
  </si>
  <si>
    <t xml:space="preserve">3m colored</t>
  </si>
  <si>
    <t xml:space="preserve">AWG-28</t>
  </si>
  <si>
    <t xml:space="preserve">This is "just" a cable supply - can be sourced from anywhere, e.g. from an old computer or printer</t>
  </si>
  <si>
    <t xml:space="preserve">https://www.reichelt.de/Flachbandkabel/AWG-28-10F-3M/3/index.html?ACTION=3&amp;GROUPID=3328&amp;ARTICLE=47668&amp;OFFSET=16&amp;SID=12V0KkLawQATQAAHaiTrQ76eddfec27d96e4abaa567a74d209b7b&amp;LANGUAGE=EN</t>
  </si>
  <si>
    <t xml:space="preserve">Screws</t>
  </si>
  <si>
    <t xml:space="preserve">M3</t>
  </si>
  <si>
    <t xml:space="preserve">Head cap</t>
  </si>
  <si>
    <t xml:space="preserve">12mm long</t>
  </si>
  <si>
    <t xml:space="preserve">http://www.screwsandmore.de/en/50-pcs-DIN-912-A2-M3X12.html</t>
  </si>
  <si>
    <t xml:space="preserve">Raspberry pi and cables</t>
  </si>
  <si>
    <t xml:space="preserve">Capacitor</t>
  </si>
  <si>
    <t xml:space="preserve">16V</t>
  </si>
  <si>
    <t xml:space="preserve">680µF</t>
  </si>
  <si>
    <t xml:space="preserve">Electrolitic</t>
  </si>
  <si>
    <t xml:space="preserve">https://www.reichelt.de/Elkos-radial-105-C-1000-5000h/RAD-FC-680-16/3/index.html?&amp;ACTION=3&amp;LA=5700&amp;ARTICLE=84685&amp;GROUPID=4000&amp;artnr=RAD+FC+680%2F16</t>
  </si>
  <si>
    <t xml:space="preserve">220µF</t>
  </si>
  <si>
    <t xml:space="preserve">https://www.reichelt.de/Elkos-radial-85-C/RAD-220-63/3/index.html?&amp;ACTION=3&amp;LA=5700&amp;ARTICLE=15121&amp;GROUPID=3143&amp;artnr=RAD+220%2F63</t>
  </si>
  <si>
    <t xml:space="preserve">Diode</t>
  </si>
  <si>
    <t xml:space="preserve">20-60V</t>
  </si>
  <si>
    <t xml:space="preserve">Schottky</t>
  </si>
  <si>
    <t xml:space="preserve">https://www.reichelt.de/SB-SKE-4F-Dioden/SB-330/3/index.html?&amp;ACTION=3&amp;LA=5700&amp;ARTICLE=16039&amp;GROUPID=2991&amp;artnr=SB+330</t>
  </si>
  <si>
    <t xml:space="preserve">Inductor</t>
  </si>
  <si>
    <t xml:space="preserve">3.6A</t>
  </si>
  <si>
    <t xml:space="preserve">33µH</t>
  </si>
  <si>
    <t xml:space="preserve">Ferrit</t>
  </si>
  <si>
    <t xml:space="preserve">https://www.reichelt.de/Fest-Induktivitaeten-radial/L-09HCP-33-/3/index.html?ACTION=3&amp;GROUPID=3180&amp;ARTICLE=138657&amp;OFFSET=16&amp;SID=11V0QcSawQATMAAEmsvA88c90efb72bf42bc26df1c2bd134cc523&amp;LANGUAGE=EN</t>
  </si>
  <si>
    <t xml:space="preserve">Screw terminal </t>
  </si>
  <si>
    <t xml:space="preserve">2pin</t>
  </si>
  <si>
    <t xml:space="preserve">6A</t>
  </si>
  <si>
    <t xml:space="preserve">https://www.reichelt.de/Screw-terminals/AKL-059-02/3/index.html?&amp;ACTION=3&amp;LA=5700&amp;ARTICLE=36598&amp;GROUPID=7246&amp;artnr=AKL+059-02</t>
  </si>
  <si>
    <t xml:space="preserve">Switching volt reg (LM2596)</t>
  </si>
  <si>
    <t xml:space="preserve">45V</t>
  </si>
  <si>
    <t xml:space="preserve">TO-220-5</t>
  </si>
  <si>
    <t xml:space="preserve">Can be sourced cheaper from overseas</t>
  </si>
  <si>
    <t xml:space="preserve">https://www.reichelt.de/ICs-LM-2000-LM-25576/LM-2596-T5-0/3/index.html?&amp;ACTION=3&amp;LA=5700&amp;ARTICLE=109365&amp;GROUPID=5466&amp;artnr=LM+2596+T5%2C0</t>
  </si>
  <si>
    <t xml:space="preserve">Raspberry pi 3</t>
  </si>
  <si>
    <t xml:space="preserve">Pi 2 will also work</t>
  </si>
  <si>
    <t xml:space="preserve">Can be sourced slightly cheaper from overseas. Alternativelty the apporox half-priced RPi2 also works.</t>
  </si>
  <si>
    <t xml:space="preserve">http://www.reichelt.de/RASPBERRY-PI-3/3/index.html?&amp;ACTION=3&amp;LA=446&amp;ARTICLE=164977&amp;artnr=RASPBERRY+PI+3&amp;SEARCH=raspberry+pi3</t>
  </si>
  <si>
    <t xml:space="preserve">PiCamera</t>
  </si>
  <si>
    <t xml:space="preserve">V1 or V2 work</t>
  </si>
  <si>
    <t xml:space="preserve">better if it already has the lens</t>
  </si>
  <si>
    <t xml:space="preserve">Can be sourced cheaper from overseas, or pieced together from individual components purchased individually</t>
  </si>
  <si>
    <t xml:space="preserve">http://www.waveshare.com/product/RPi-Camera-B.htm</t>
  </si>
  <si>
    <t xml:space="preserve">HDMI cable</t>
  </si>
  <si>
    <t xml:space="preserve">0.5m</t>
  </si>
  <si>
    <t xml:space="preserve">http://www.reichelt.de/A-V-Cables-HDMI-mini-micro-HDMI-/AK-HDMI-0-50G-ET/3/index.html?&amp;ACTION=3&amp;LA=2&amp;ARTICLE=141813&amp;GROUPID=3615&amp;artnr=AK+HDMI+0%2C50G+ET</t>
  </si>
  <si>
    <t xml:space="preserve">USB cable</t>
  </si>
  <si>
    <t xml:space="preserve">A to micro B</t>
  </si>
  <si>
    <t xml:space="preserve">http://www.reichelt.de/USB-Cables/AK-676-AB/3/index.html?&amp;ACTION=3&amp;LA=2&amp;ARTICLE=74221&amp;GROUPID=6099&amp;artnr=AK+676-AB</t>
  </si>
  <si>
    <t xml:space="preserve">SD card</t>
  </si>
  <si>
    <t xml:space="preserve">16gb</t>
  </si>
  <si>
    <t xml:space="preserve">micro SD</t>
  </si>
  <si>
    <t xml:space="preserve">Class 10</t>
  </si>
  <si>
    <t xml:space="preserve">6-20mm long</t>
  </si>
  <si>
    <t xml:space="preserve">Approximate and depending on configuration - see Assembly Manual</t>
  </si>
  <si>
    <t xml:space="preserve">http://www.screwsandmore.de/en/50-pcs-DIN-912-A2-M3X6.html</t>
  </si>
  <si>
    <t xml:space="preserve">Arduino and cable</t>
  </si>
  <si>
    <t xml:space="preserve">Arduino Nano</t>
  </si>
  <si>
    <t xml:space="preserve">Atmega328</t>
  </si>
  <si>
    <t xml:space="preserve">Can be sourced dramatically cheaper from overseas </t>
  </si>
  <si>
    <t xml:space="preserve">https://www.reichelt.de/ARDUINO-NANO/3/index.html?&amp;ACTION=3&amp;LA=446&amp;ARTICLE=142943&amp;artnr=ARDUINO+NANO&amp;SEARCH=arduino+nano</t>
  </si>
  <si>
    <t xml:space="preserve">socket terminal strip</t>
  </si>
  <si>
    <t xml:space="preserve">20 pin</t>
  </si>
  <si>
    <t xml:space="preserve">2.54 spacing</t>
  </si>
  <si>
    <t xml:space="preserve">8.5mm height</t>
  </si>
  <si>
    <t xml:space="preserve">https://www.reichelt.de/Buchsenleisten/BL-1X20G8-2-54/3/index.html?&amp;ACTION=3&amp;LA=5700&amp;ARTICLE=51827&amp;GROUPID=3221&amp;artnr=BL+1X20G8+2%2C54</t>
  </si>
  <si>
    <t xml:space="preserve">A to mini B</t>
  </si>
  <si>
    <t xml:space="preserve">0.3m</t>
  </si>
  <si>
    <t xml:space="preserve">http://www.reichelt.de/USB-Cables/DELOCK-83178/3/index.html?&amp;ACTION=3&amp;LA=2&amp;ARTICLE=163118&amp;GROUPID=6099&amp;artnr=DELOCK+83178</t>
  </si>
  <si>
    <t xml:space="preserve">recommended</t>
  </si>
  <si>
    <t xml:space="preserve">LED Ring</t>
  </si>
  <si>
    <t xml:space="preserve">Adafruit neopixel ring </t>
  </si>
  <si>
    <t xml:space="preserve">12 LEDs</t>
  </si>
  <si>
    <t xml:space="preserve">Can sometimes be sourced slightly cheaper from alternative suppliers</t>
  </si>
  <si>
    <t xml:space="preserve">https://www.adafruit.com/product/1643</t>
  </si>
  <si>
    <t xml:space="preserve">3pin</t>
  </si>
  <si>
    <t xml:space="preserve">https://www.reichelt.de/Screw-terminals/AKL-059-03/3/index.html?&amp;ACTION=3&amp;LA=2&amp;ARTICLE=36599&amp;GROUPID=7246&amp;artnr=AKL+059-03</t>
  </si>
  <si>
    <t xml:space="preserve">6mm long</t>
  </si>
  <si>
    <t xml:space="preserve">optional</t>
  </si>
  <si>
    <t xml:space="preserve">LED Matrix (added to Ring power circuit)</t>
  </si>
  <si>
    <t xml:space="preserve">Adafruit LED matrix</t>
  </si>
  <si>
    <t xml:space="preserve">8X8</t>
  </si>
  <si>
    <t xml:space="preserve">with backpack</t>
  </si>
  <si>
    <t xml:space="preserve">blue</t>
  </si>
  <si>
    <t xml:space="preserve">Can sometimes be sourced slighty cheaper from alternative suppliers</t>
  </si>
  <si>
    <t xml:space="preserve">https://www.adafruit.com/products/1052</t>
  </si>
  <si>
    <t xml:space="preserve">Fluorescence module</t>
  </si>
  <si>
    <t xml:space="preserve">LED(violet – High power)</t>
  </si>
  <si>
    <t xml:space="preserve">3.9V</t>
  </si>
  <si>
    <t xml:space="preserve">350mA</t>
  </si>
  <si>
    <t xml:space="preserve">130mW</t>
  </si>
  <si>
    <t xml:space="preserve">There are many UV LEDs available, many of which are substantially cheaper</t>
  </si>
  <si>
    <t xml:space="preserve">http://www.roithner-laser.com/led_highsingle_hexagonal.html But maybe this would work? http://www.reichelt.de/SMD-LEDs-Standard/2/index.html?&amp;ACTION=2&amp;LA=2&amp;GROUP=A5381&amp;GROUPID=3035&amp;START=0&amp;OFFSET=500&amp;SHOW=1</t>
  </si>
  <si>
    <t xml:space="preserve">Reflective collimator</t>
  </si>
  <si>
    <t xml:space="preserve">6° </t>
  </si>
  <si>
    <t xml:space="preserve">17.5mm</t>
  </si>
  <si>
    <t xml:space="preserve">CLP17CR</t>
  </si>
  <si>
    <t xml:space="preserve">helpful to focus the light, but not essential</t>
  </si>
  <si>
    <t xml:space="preserve">http://www.roithner-laser.com/led_highoptic.html</t>
  </si>
  <si>
    <t xml:space="preserve">Heat sink</t>
  </si>
  <si>
    <t xml:space="preserve">36X36X12</t>
  </si>
  <si>
    <t xml:space="preserve">https://www.reichelt.de/Heat-Sinks-PCB-mounting/V-ICK-PGA36X36/3/index.html?&amp;ACTION=3&amp;LA=2&amp;ARTICLE=100978&amp;GROUPID=4621&amp;artnr=V+ICK+PGA36X36</t>
  </si>
  <si>
    <t xml:space="preserve">Resistor(High power)</t>
  </si>
  <si>
    <t xml:space="preserve">11W</t>
  </si>
  <si>
    <t xml:space="preserve">12Ohm</t>
  </si>
  <si>
    <t xml:space="preserve">axial</t>
  </si>
  <si>
    <t xml:space="preserve">https://www.reichelt.de/11-Watt-axial/11W-AXIAL-12/3/index.html?&amp;ACTION=3&amp;LA=2&amp;ARTICLE=1506&amp;GROUPID=3120&amp;artnr=11W+AXIAL+12 ?&amp;ACTION=3&amp;LA=2&amp;ARTICLE=1506&amp;GROUPID=3120&amp;artnr=11W+AXIAL+12</t>
  </si>
  <si>
    <t xml:space="preserve">Excitation filter</t>
  </si>
  <si>
    <t xml:space="preserve">Roscolux #381</t>
  </si>
  <si>
    <t xml:space="preserve">A full roll of filter costs 10.2 Euro, but less than 0.1% is needed</t>
  </si>
  <si>
    <t xml:space="preserve">https://www.rosco.com/uk/german/filters/roscolux.cfm</t>
  </si>
  <si>
    <t xml:space="preserve">Emission filter</t>
  </si>
  <si>
    <t xml:space="preserve">Roscolux #12</t>
  </si>
  <si>
    <t xml:space="preserve">Resistor</t>
  </si>
  <si>
    <t xml:space="preserve">1/4W</t>
  </si>
  <si>
    <t xml:space="preserve">270Ohm</t>
  </si>
  <si>
    <t xml:space="preserve">carbon film</t>
  </si>
  <si>
    <t xml:space="preserve">https://www.reichelt.de/1-4W-5-100-Ohm-910-Ohm/1-4W-270/3/index.html?&amp;ACTION=3&amp;LA=5700&amp;ARTICLE=1390&amp;GROUPID=3064&amp;artnr=1%2F4W+270</t>
  </si>
  <si>
    <t xml:space="preserve">Transisitor (BC368)</t>
  </si>
  <si>
    <t xml:space="preserve">20V</t>
  </si>
  <si>
    <t xml:space="preserve">1A</t>
  </si>
  <si>
    <t xml:space="preserve">0.8W</t>
  </si>
  <si>
    <t xml:space="preserve">https://www.reichelt.de/BC-Transistors/BC-368/3/index.html?&amp;ACTION=3&amp;LA=5700&amp;ARTICLE=4992&amp;GROUPID=7206&amp;artnr=BC+368</t>
  </si>
  <si>
    <t xml:space="preserve">Focus Servo (added to Fluorescence power circuit)</t>
  </si>
  <si>
    <t xml:space="preserve">Servo motor</t>
  </si>
  <si>
    <t xml:space="preserve">5V</t>
  </si>
  <si>
    <t xml:space="preserve">cont. rotation</t>
  </si>
  <si>
    <t xml:space="preserve">Can be sourced cheaper from alternative suppliers</t>
  </si>
  <si>
    <t xml:space="preserve">https://www.conrad.de/de/modelcraft-mini-servo-y-3009-analog-servo-getriebe-material-kunststoff-stecksystem-jr-209089.html</t>
  </si>
  <si>
    <t xml:space="preserve"> or maybe this would work https://www.reichelt.de/11-Watt-axial/11W-AXIAL-12/3/index.html?&amp;ACTION=3&amp;LA=2&amp;ARTICLE=1506&amp;GROUPID=3120&amp;artnr=11W+AXIAL+12</t>
  </si>
  <si>
    <t xml:space="preserve">Peltier module</t>
  </si>
  <si>
    <t xml:space="preserve">H-Bridge (L298N)</t>
  </si>
  <si>
    <t xml:space="preserve">Multiwatt 15</t>
  </si>
  <si>
    <t xml:space="preserve">https://www.reichelt.de/L-298/3/index.html?&amp;ACTION=3&amp;LA=446&amp;ARTICLE=9667&amp;artnr=L+298&amp;SEARCH=l298n</t>
  </si>
  <si>
    <t xml:space="preserve">Fan</t>
  </si>
  <si>
    <t xml:space="preserve">40X40X20</t>
  </si>
  <si>
    <t xml:space="preserve">Can be sourced cheaper from different suppliers. Alternatively, any old CPU fan will work</t>
  </si>
  <si>
    <t xml:space="preserve">https://www.conrad.de/de/axialluefter-5-vdc-1189-mh-l-x-b-x-h-40-x-40-x-10-mm-sunon-mb40100v2-0000-a99-183719.html</t>
  </si>
  <si>
    <t xml:space="preserve">100V</t>
  </si>
  <si>
    <t xml:space="preserve">0.1µF</t>
  </si>
  <si>
    <t xml:space="preserve">https://www.reichelt.de/Elkos-radial-85-C/RAD-0-1-100/3/index.html?&amp;ACTION=3&amp;LA=5700&amp;ARTICLE=15085&amp;GROUPID=3143&amp;artnr=RAD+0%2C1%2F100</t>
  </si>
  <si>
    <t xml:space="preserve">LED RGB</t>
  </si>
  <si>
    <t xml:space="preserve">4V</t>
  </si>
  <si>
    <t xml:space="preserve">20mA</t>
  </si>
  <si>
    <t xml:space="preserve">4 pin</t>
  </si>
  <si>
    <t xml:space="preserve">https://www.reichelt.de/LED-LL-5-8000RGB/3/index.html?&amp;ACTION=3&amp;LA=446&amp;ARTICLE=156358&amp;artnr=LED+LL+5-8000RGB&amp;SEARCH=rgb+led</t>
  </si>
  <si>
    <t xml:space="preserve">220Ohm</t>
  </si>
  <si>
    <t xml:space="preserve">https://www.reichelt.de/1-4W-5-100-Ohm-910-Ohm/1-4W-220/3/index.html?&amp;ACTION=3&amp;LA=5700&amp;ARTICLE=1382&amp;GROUPID=3064&amp;artnr=1%2F4W+220</t>
  </si>
  <si>
    <t xml:space="preserve">17W</t>
  </si>
  <si>
    <t xml:space="preserve">1Ohm</t>
  </si>
  <si>
    <t xml:space="preserve">Axial</t>
  </si>
  <si>
    <t xml:space="preserve">https://www.reichelt.de/17-Watt-axial/17W-AXIAL-1-0/3/index.html?&amp;ACTION=3&amp;LA=5700&amp;ARTICLE=1629&amp;GROUPID=3122&amp;artnr=17W+AXIAL+1%2C0</t>
  </si>
  <si>
    <t xml:space="preserve">1kOhm</t>
  </si>
  <si>
    <t xml:space="preserve">https://www.reichelt.de/1-4W-5-1-0-k-Ohm-9-1-k-Ohm/1-4W-1-0K/3/index.html?&amp;ACTION=3&amp;LA=2&amp;ARTICLE=1315&amp;GROUPID=3065&amp;artnr=1%2F4W+1%2C0K</t>
  </si>
  <si>
    <t xml:space="preserve">Peltier element</t>
  </si>
  <si>
    <t xml:space="preserve">15.4V</t>
  </si>
  <si>
    <t xml:space="preserve">40X40X4.1mm</t>
  </si>
  <si>
    <t xml:space="preserve">Can be sourced substantially cheaper from different suppliers</t>
  </si>
  <si>
    <t xml:space="preserve">https://www.reichelt.de/TEC1-127-05/3/index.html?&amp;ACTION=3&amp;LA=446&amp;ARTICLE=149024&amp;artnr=TEC1+127+05&amp;SEARCH=peltier</t>
  </si>
  <si>
    <t xml:space="preserve">Temp sensor (AD22100-KT)</t>
  </si>
  <si>
    <t xml:space="preserve">TO-92</t>
  </si>
  <si>
    <t xml:space="preserve">for negative temps use AT variant</t>
  </si>
  <si>
    <t xml:space="preserve">Can be sourced cheaper from different suppliers.</t>
  </si>
  <si>
    <t xml:space="preserve">https://www.reichelt.de/AD-22100-KT/3/index.html?&amp;ACTION=3&amp;LA=446&amp;ARTICLE=39279&amp;artnr=AD+22100+KT&amp;SEARCH=ad22100kt</t>
  </si>
  <si>
    <t xml:space="preserve">TOTAL</t>
  </si>
  <si>
    <t xml:space="preserve">all prices in euros</t>
  </si>
  <si>
    <t xml:space="preserve">Off Grid module</t>
  </si>
  <si>
    <t xml:space="preserve">Lead-acid Battery</t>
  </si>
  <si>
    <t xml:space="preserve">7,2Ah</t>
  </si>
  <si>
    <t xml:space="preserve">Allows the FlyPi to be off-grid</t>
  </si>
  <si>
    <t xml:space="preserve">Can be sourced signficantly cheaper from overseas</t>
  </si>
  <si>
    <t xml:space="preserve">https://www.reichelt.de/Blei-Vlies-Akkus-12V-Panasonic/LCR-12V-7-2P-1/3/index.html?ACTION=3&amp;LA=5&amp;ARTICLE=26559&amp;GROUPID=4234&amp;artnr=LCR-12V+7%2C2P-1</t>
  </si>
  <si>
    <t xml:space="preserve">Charger</t>
  </si>
  <si>
    <t xml:space="preserve">600mA</t>
  </si>
  <si>
    <t xml:space="preserve">charger for the lead battery</t>
  </si>
  <si>
    <t xml:space="preserve">Can be sourced signifcantly cheaper from overseas</t>
  </si>
  <si>
    <t xml:space="preserve">https://www.reichelt.de/Ladegeraete-fuer-Bleiakkus/LADER-AS/3/index.html?ACTION=3&amp;LA=5&amp;ARTICLE=115306&amp;GROUPID=4193&amp;artnr=LADER+AS</t>
  </si>
  <si>
    <t xml:space="preserve">Off grid TOTAL</t>
  </si>
  <si>
    <t xml:space="preserve">likely already available</t>
  </si>
  <si>
    <t xml:space="preserve">Extras</t>
  </si>
  <si>
    <t xml:space="preserve">HDMI to VGA dongle</t>
  </si>
  <si>
    <t xml:space="preserve">Optional</t>
  </si>
  <si>
    <t xml:space="preserve">https://www.conrad.de/de/manhattan-hdmi-auf-vga-konverter-1284618.html</t>
  </si>
  <si>
    <t xml:space="preserve">Red filter (optional)</t>
  </si>
  <si>
    <t xml:space="preserve">Roscolux #19</t>
  </si>
  <si>
    <t xml:space="preserve">Monitor</t>
  </si>
  <si>
    <t xml:space="preserve">https://www.reichelt.de/HANNS-G-HE225DPB/3/index.html?&amp;ACTION=3&amp;LA=446&amp;ARTICLE=130197&amp;artnr=HANNS-G+HE225DPB&amp;SEARCH=pc+monitore</t>
  </si>
  <si>
    <t xml:space="preserve">Keyboard &amp; mouse set</t>
  </si>
  <si>
    <t xml:space="preserve">USB</t>
  </si>
  <si>
    <t xml:space="preserve">http://www.reichelt.de/Keyboard-Mouse-Sets/CHERRY-JD-0800DE/3/index.html?&amp;ACTION=3&amp;LA=2&amp;ARTICLE=154150&amp;GROUPID=6267&amp;artnr=CHERRY+JD-0800DE</t>
  </si>
  <si>
    <t xml:space="preserve">Soldering iron</t>
  </si>
  <si>
    <t xml:space="preserve">https://www.reichelt.de/KOLBEN-FP-30/3/index.html?&amp;ACTION=3&amp;LA=446&amp;ARTICLE=89497&amp;artnr=KOLBEN+FP+30&amp;SEARCH=soldering+iron</t>
  </si>
  <si>
    <t xml:space="preserve">Solder</t>
  </si>
  <si>
    <t xml:space="preserve">1mm</t>
  </si>
  <si>
    <t xml:space="preserve">https://www.reichelt.de/Solder/LZ-FE-1-0-100/3/index.html?&amp;ACTION=3&amp;LA=2&amp;ARTICLE=30439&amp;GROUPID=557&amp;artnr=LZ+FE+1%2C0+100</t>
  </si>
  <si>
    <t xml:space="preserve">Thermal paste</t>
  </si>
  <si>
    <t xml:space="preserve">https://www.reichelt.de/TG-WLPA-015/3/index.html?&amp;ACTION=3&amp;LA=446&amp;ARTICLE=156447&amp;artnr=TG-WLPA-015&amp;SEARCH=thermal+paste</t>
  </si>
  <si>
    <t xml:space="preserve">Third Hand</t>
  </si>
  <si>
    <t xml:space="preserve">https://www.reichelt.de/Holders-Vices/HALTER-ZD-10MB/3/index.html?&amp;ACTION=3&amp;LA=5700&amp;ARTICLE=145605&amp;GROUPID=4143&amp;artnr=HALTER+ZD-10MB</t>
  </si>
  <si>
    <t xml:space="preserve">Screw driver</t>
  </si>
  <si>
    <t xml:space="preserve">3.5mm</t>
  </si>
  <si>
    <t xml:space="preserve">https://www.reichelt.de/Standard-soft-finish/WIHA-302-3-5/3/index.html?&amp;ACTION=3&amp;LA=2&amp;ARTICLE=28685&amp;GROUPID=561&amp;artnr=WIHA+302-3%2C5</t>
  </si>
  <si>
    <t xml:space="preserve">TOTAL </t>
  </si>
  <si>
    <t xml:space="preserve">Grand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</si>
</sst>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b val="true"/>
      <sz val="9.5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A6A6A6"/>
      <name val="Arial"/>
      <family val="2"/>
      <charset val="1"/>
    </font>
    <font>
      <sz val="10"/>
      <color rgb="FFA6A6A6"/>
      <name val="Arial"/>
      <family val="2"/>
      <charset val="1"/>
    </font>
    <font>
      <sz val="10"/>
      <color rgb="FF0000CC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89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ichelt.de/DC-Jacks/LUM-NEB-21R/3/index.html?&amp;ACTION=3&amp;LA=2&amp;ARTICLE=116262&amp;GROUPID=3258&amp;artnr=LUM+NEB+21R" TargetMode="External"/><Relationship Id="rId2" Type="http://schemas.openxmlformats.org/officeDocument/2006/relationships/hyperlink" Target="https://www.reichelt.de/Power-Supplies-Fixed-Voltage/MW-GST60A12/3/index.html?&amp;ACTION=3&amp;LA=2&amp;ARTICLE=169684&amp;GROUPID=4950&amp;artnr=MW+GST60A12" TargetMode="External"/><Relationship Id="rId3" Type="http://schemas.openxmlformats.org/officeDocument/2006/relationships/hyperlink" Target="https://www.reichelt.de/Flachbandkabel/AWG-28-10F-3M/3/index.html?ACTION=3&amp;GROUPID=3328&amp;ARTICLE=47668&amp;OFFSET=16&amp;SID=12V0KkLawQATQAAHaiTrQ76eddfec27d96e4abaa567a74d209b7b&amp;LANGUAGE=EN" TargetMode="External"/><Relationship Id="rId4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5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6" Type="http://schemas.openxmlformats.org/officeDocument/2006/relationships/hyperlink" Target="https://www.reichelt.de/SB-SKE-4F-Dioden/SB-330/3/index.html?&amp;ACTION=3&amp;LA=5700&amp;ARTICLE=16039&amp;GROUPID=2991&amp;artnr=SB+330" TargetMode="External"/><Relationship Id="rId7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8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9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10" Type="http://schemas.openxmlformats.org/officeDocument/2006/relationships/hyperlink" Target="http://www.reichelt.de/RASPBERRY-PI-3/3/index.html?&amp;ACTION=3&amp;LA=446&amp;ARTICLE=164977&amp;artnr=RASPBERRY+PI+3&amp;SEARCH=raspberry+pi3" TargetMode="External"/><Relationship Id="rId11" Type="http://schemas.openxmlformats.org/officeDocument/2006/relationships/hyperlink" Target="http://www.reichelt.de/A-V-Cables-HDMI-mini-micro-HDMI-/AK-HDMI-0-50G-ET/3/index.html?&amp;ACTION=3&amp;LA=2&amp;ARTICLE=141813&amp;GROUPID=3615&amp;artnr=AK+HDMI+0%2C50G+ET" TargetMode="External"/><Relationship Id="rId12" Type="http://schemas.openxmlformats.org/officeDocument/2006/relationships/hyperlink" Target="http://www.reichelt.de/USB-Cables/AK-676-AB/3/index.html?&amp;ACTION=3&amp;LA=2&amp;ARTICLE=74221&amp;GROUPID=6099&amp;artnr=AK+676-AB" TargetMode="External"/><Relationship Id="rId13" Type="http://schemas.openxmlformats.org/officeDocument/2006/relationships/hyperlink" Target="http://www.screwsandmore.de/en/50-pcs-DIN-912-A2-M3X6.html" TargetMode="External"/><Relationship Id="rId14" Type="http://schemas.openxmlformats.org/officeDocument/2006/relationships/hyperlink" Target="https://www.reichelt.de/ARDUINO-NANO/3/index.html?&amp;ACTION=3&amp;LA=446&amp;ARTICLE=142943&amp;artnr=ARDUINO+NANO&amp;SEARCH=arduino+nano" TargetMode="External"/><Relationship Id="rId15" Type="http://schemas.openxmlformats.org/officeDocument/2006/relationships/hyperlink" Target="https://www.reichelt.de/Buchsenleisten/BL-1X20G8-2-54/3/index.html?&amp;ACTION=3&amp;LA=5700&amp;ARTICLE=51827&amp;GROUPID=3221&amp;artnr=BL+1X20G8+2%2C54" TargetMode="External"/><Relationship Id="rId16" Type="http://schemas.openxmlformats.org/officeDocument/2006/relationships/hyperlink" Target="http://www.reichelt.de/USB-Cables/DELOCK-83178/3/index.html?&amp;ACTION=3&amp;LA=2&amp;ARTICLE=163118&amp;GROUPID=6099&amp;artnr=DELOCK+83178" TargetMode="External"/><Relationship Id="rId17" Type="http://schemas.openxmlformats.org/officeDocument/2006/relationships/hyperlink" Target="https://www.adafruit.com/product/1643" TargetMode="External"/><Relationship Id="rId18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19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20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21" Type="http://schemas.openxmlformats.org/officeDocument/2006/relationships/hyperlink" Target="https://www.reichelt.de/SB-SKE-4F-Dioden/SB-330/3/index.html?&amp;ACTION=3&amp;LA=5700&amp;ARTICLE=16039&amp;GROUPID=2991&amp;artnr=SB+330" TargetMode="External"/><Relationship Id="rId22" Type="http://schemas.openxmlformats.org/officeDocument/2006/relationships/hyperlink" Target="http://www.screwsandmore.de/en/50-pcs-DIN-912-A2-M3X6.html" TargetMode="External"/><Relationship Id="rId23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24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25" Type="http://schemas.openxmlformats.org/officeDocument/2006/relationships/hyperlink" Target="https://www.adafruit.com/products/1052" TargetMode="External"/><Relationship Id="rId26" Type="http://schemas.openxmlformats.org/officeDocument/2006/relationships/hyperlink" Target="http://www.screwsandmore.de/en/50-pcs-DIN-912-A2-M3X6.html" TargetMode="External"/><Relationship Id="rId27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28" Type="http://schemas.openxmlformats.org/officeDocument/2006/relationships/hyperlink" Target="http://www.roithner-laser.com/led_highoptic.html" TargetMode="External"/><Relationship Id="rId29" Type="http://schemas.openxmlformats.org/officeDocument/2006/relationships/hyperlink" Target="https://www.reichelt.de/Heat-Sinks-PCB-mounting/V-ICK-PGA36X36/3/index.html?&amp;ACTION=3&amp;LA=2&amp;ARTICLE=100978&amp;GROUPID=4621&amp;artnr=V+ICK+PGA36X36" TargetMode="External"/><Relationship Id="rId30" Type="http://schemas.openxmlformats.org/officeDocument/2006/relationships/hyperlink" Target="https://www.reichelt.de/11-Watt-axial/11W-AXIAL-12/3/index.html?&amp;ACTION=3&amp;LA=2&amp;ARTICLE=1506&amp;GROUPID=3120&amp;artnr=11W+AXIAL+12%20?&amp;ACTION=3&amp;LA=2&amp;ARTICLE=1506&amp;GROUPID=3120&amp;artnr=11W+AXIAL+12" TargetMode="External"/><Relationship Id="rId31" Type="http://schemas.openxmlformats.org/officeDocument/2006/relationships/hyperlink" Target="https://www.rosco.com/uk/german/filters/roscolux.cfm" TargetMode="External"/><Relationship Id="rId32" Type="http://schemas.openxmlformats.org/officeDocument/2006/relationships/hyperlink" Target="https://www.rosco.com/uk/german/filters/roscolux.cfm" TargetMode="External"/><Relationship Id="rId33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34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35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36" Type="http://schemas.openxmlformats.org/officeDocument/2006/relationships/hyperlink" Target="https://www.reichelt.de/SB-SKE-4F-Dioden/SB-330/3/index.html?&amp;ACTION=3&amp;LA=5700&amp;ARTICLE=16039&amp;GROUPID=2991&amp;artnr=SB+330" TargetMode="External"/><Relationship Id="rId37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38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39" Type="http://schemas.openxmlformats.org/officeDocument/2006/relationships/hyperlink" Target="http://www.screwsandmore.de/en/50-pcs-DIN-912-A2-M3X6.html" TargetMode="External"/><Relationship Id="rId40" Type="http://schemas.openxmlformats.org/officeDocument/2006/relationships/hyperlink" Target="https://www.reichelt.de/1-4W-5-100-Ohm-910-Ohm/1-4W-270/3/index.html?&amp;ACTION=3&amp;LA=5700&amp;ARTICLE=1390&amp;GROUPID=3064&amp;artnr=1%2F4W+270" TargetMode="External"/><Relationship Id="rId41" Type="http://schemas.openxmlformats.org/officeDocument/2006/relationships/hyperlink" Target="https://www.reichelt.de/BC-Transistors/BC-368/3/index.html?&amp;ACTION=3&amp;LA=5700&amp;ARTICLE=4992&amp;GROUPID=7206&amp;artnr=BC+368" TargetMode="External"/><Relationship Id="rId42" Type="http://schemas.openxmlformats.org/officeDocument/2006/relationships/hyperlink" Target="http://www.screwsandmore.de/en/50-pcs-DIN-912-A2-M3X6.html" TargetMode="External"/><Relationship Id="rId43" Type="http://schemas.openxmlformats.org/officeDocument/2006/relationships/hyperlink" Target="https://www.conrad.de/de/modelcraft-mini-servo-y-3009-analog-servo-getriebe-material-kunststoff-stecksystem-jr-209089.html" TargetMode="External"/><Relationship Id="rId44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45" Type="http://schemas.openxmlformats.org/officeDocument/2006/relationships/hyperlink" Target="https://www.reichelt.de/11-Watt-axial/11W-AXIAL-12/3/index.html?&amp;ACTION=3&amp;LA=2&amp;ARTICLE=1506&amp;GROUPID=3120&amp;artnr=11W+AXIAL+12" TargetMode="External"/><Relationship Id="rId46" Type="http://schemas.openxmlformats.org/officeDocument/2006/relationships/hyperlink" Target="https://www.reichelt.de/L-298/3/index.html?&amp;ACTION=3&amp;LA=446&amp;ARTICLE=9667&amp;artnr=L+298&amp;SEARCH=l298n" TargetMode="External"/><Relationship Id="rId47" Type="http://schemas.openxmlformats.org/officeDocument/2006/relationships/hyperlink" Target="https://www.conrad.de/de/axialluefter-5-vdc-1189-mh-l-x-b-x-h-40-x-40-x-10-mm-sunon-mb40100v2-0000-a99-183719.html" TargetMode="External"/><Relationship Id="rId48" Type="http://schemas.openxmlformats.org/officeDocument/2006/relationships/hyperlink" Target="https://www.reichelt.de/Elkos-radial-85-C/RAD-0-1-100/3/index.html?&amp;ACTION=3&amp;LA=5700&amp;ARTICLE=15085&amp;GROUPID=3143&amp;artnr=RAD+0%2C1%2F100" TargetMode="External"/><Relationship Id="rId49" Type="http://schemas.openxmlformats.org/officeDocument/2006/relationships/hyperlink" Target="https://www.reichelt.de/LED-LL-5-8000RGB/3/index.html?&amp;ACTION=3&amp;LA=446&amp;ARTICLE=156358&amp;artnr=LED+LL+5-8000RGB&amp;SEARCH=rgb+led" TargetMode="External"/><Relationship Id="rId50" Type="http://schemas.openxmlformats.org/officeDocument/2006/relationships/hyperlink" Target="https://www.reichelt.de/1-4W-5-100-Ohm-910-Ohm/1-4W-220/3/index.html?&amp;ACTION=3&amp;LA=5700&amp;ARTICLE=1382&amp;GROUPID=3064&amp;artnr=1%2F4W+220" TargetMode="External"/><Relationship Id="rId51" Type="http://schemas.openxmlformats.org/officeDocument/2006/relationships/hyperlink" Target="https://www.reichelt.de/17-Watt-axial/17W-AXIAL-1-0/3/index.html?&amp;ACTION=3&amp;LA=5700&amp;ARTICLE=1629&amp;GROUPID=3122&amp;artnr=17W+AXIAL+1%2C0" TargetMode="External"/><Relationship Id="rId52" Type="http://schemas.openxmlformats.org/officeDocument/2006/relationships/hyperlink" Target="https://www.reichelt.de/1-4W-5-100-Ohm-910-Ohm/1-4W-270/3/index.html?&amp;ACTION=3&amp;LA=5700&amp;ARTICLE=1390&amp;GROUPID=3064&amp;artnr=1%2F4W+270https://www.reichelt.de/1-4W-5-100-Ohm-910-Ohm/1-4W-270/3/index.html?&amp;ACTION=3&amp;LA=5700&amp;ARTICLE=1390&amp;GROUPID=3064&amp;artnr=1%2F4W+" TargetMode="External"/><Relationship Id="rId53" Type="http://schemas.openxmlformats.org/officeDocument/2006/relationships/hyperlink" Target="https://www.reichelt.de/1-4W-5-1-0-k-Ohm-9-1-k-Ohm/1-4W-1-0K/3/index.html?&amp;ACTION=3&amp;LA=2&amp;ARTICLE=1315&amp;GROUPID=3065&amp;artnr=1%2F4W+1%2C0K" TargetMode="External"/><Relationship Id="rId54" Type="http://schemas.openxmlformats.org/officeDocument/2006/relationships/hyperlink" Target="https://www.reichelt.de/BC-Transistors/BC-368/3/index.html?&amp;ACTION=3&amp;LA=5700&amp;ARTICLE=4992&amp;GROUPID=7206&amp;artnr=BC+368" TargetMode="External"/><Relationship Id="rId55" Type="http://schemas.openxmlformats.org/officeDocument/2006/relationships/hyperlink" Target="https://www.reichelt.de/TEC1-127-05/3/index.html?&amp;ACTION=3&amp;LA=446&amp;ARTICLE=149024&amp;artnr=TEC1+127+05&amp;SEARCH=peltier" TargetMode="External"/><Relationship Id="rId56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57" Type="http://schemas.openxmlformats.org/officeDocument/2006/relationships/hyperlink" Target="https://www.reichelt.de/Heat-Sinks-PCB-mounting/V-ICK-PGA36X36/3/index.html?&amp;ACTION=3&amp;LA=2&amp;ARTICLE=100978&amp;GROUPID=4621&amp;artnr=V+ICK+PGA36X36" TargetMode="External"/><Relationship Id="rId58" Type="http://schemas.openxmlformats.org/officeDocument/2006/relationships/hyperlink" Target="https://www.reichelt.de/AD-22100-KT/3/index.html?&amp;ACTION=3&amp;LA=446&amp;ARTICLE=39279&amp;artnr=AD+22100+KT&amp;SEARCH=ad22100kt" TargetMode="External"/><Relationship Id="rId59" Type="http://schemas.openxmlformats.org/officeDocument/2006/relationships/hyperlink" Target="https://www.conrad.de/de/manhattan-hdmi-auf-vga-konverter-1284618.html" TargetMode="External"/><Relationship Id="rId60" Type="http://schemas.openxmlformats.org/officeDocument/2006/relationships/hyperlink" Target="https://www.rosco.com/uk/german/filters/roscolux.cfm" TargetMode="External"/><Relationship Id="rId61" Type="http://schemas.openxmlformats.org/officeDocument/2006/relationships/hyperlink" Target="https://www.reichelt.de/HANNS-G-HE225DPB/3/index.html?&amp;ACTION=3&amp;LA=446&amp;ARTICLE=130197&amp;artnr=HANNS-G+HE225DPB&amp;SEARCH=pc+monitore" TargetMode="External"/><Relationship Id="rId62" Type="http://schemas.openxmlformats.org/officeDocument/2006/relationships/hyperlink" Target="http://www.reichelt.de/Keyboard-Mouse-Sets/CHERRY-JD-0800DE/3/index.html?&amp;ACTION=3&amp;LA=2&amp;ARTICLE=154150&amp;GROUPID=6267&amp;artnr=CHERRY+JD-0800DE" TargetMode="External"/><Relationship Id="rId63" Type="http://schemas.openxmlformats.org/officeDocument/2006/relationships/hyperlink" Target="https://www.reichelt.de/KOLBEN-FP-30/3/index.html?&amp;ACTION=3&amp;LA=446&amp;ARTICLE=89497&amp;artnr=KOLBEN+FP+30&amp;SEARCH=soldering+iron" TargetMode="External"/><Relationship Id="rId64" Type="http://schemas.openxmlformats.org/officeDocument/2006/relationships/hyperlink" Target="https://www.reichelt.de/Solder/LZ-FE-1-0-100/3/index.html?&amp;ACTION=3&amp;LA=2&amp;ARTICLE=30439&amp;GROUPID=557&amp;artnr=LZ+FE+1%2C0+100" TargetMode="External"/><Relationship Id="rId65" Type="http://schemas.openxmlformats.org/officeDocument/2006/relationships/hyperlink" Target="https://www.reichelt.de/TG-WLPA-015/3/index.html?&amp;ACTION=3&amp;LA=446&amp;ARTICLE=156447&amp;artnr=TG-WLPA-015&amp;SEARCH=thermal+paste" TargetMode="External"/><Relationship Id="rId66" Type="http://schemas.openxmlformats.org/officeDocument/2006/relationships/hyperlink" Target="https://www.reichelt.de/Holders-Vices/HALTER-ZD-10MB/3/index.html?&amp;ACTION=3&amp;LA=5700&amp;ARTICLE=145605&amp;GROUPID=4143&amp;artnr=HALTER+ZD-10MB" TargetMode="External"/><Relationship Id="rId67" Type="http://schemas.openxmlformats.org/officeDocument/2006/relationships/hyperlink" Target="https://www.reichelt.de/Standard-soft-finish/WIHA-302-3-5/3/index.html?&amp;ACTION=3&amp;LA=2&amp;ARTICLE=28685&amp;GROUPID=561&amp;artnr=WIHA+302-3%2C5" TargetMode="External"/><Relationship Id="rId68" Type="http://schemas.openxmlformats.org/officeDocument/2006/relationships/hyperlink" Target="https://www.reichelt.de/Blei-Vlies-Akkus-12V-Panasonic/LCR-12V-7-2P-1/3/index.html?ACTION=3&amp;LA=5&amp;ARTICLE=26559&amp;GROUPID=4234&amp;artnr=LCR-12V+7%2C2P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69" colorId="64" zoomScale="95" zoomScaleNormal="95" zoomScalePageLayoutView="100" workbookViewId="0">
      <selection pane="topLeft" activeCell="I94" activeCellId="0" sqref="I94"/>
    </sheetView>
  </sheetViews>
  <sheetFormatPr defaultRowHeight="13.5"/>
  <cols>
    <col collapsed="false" hidden="false" max="1" min="1" style="0" width="3.37244897959184"/>
    <col collapsed="false" hidden="false" max="2" min="2" style="0" width="49.4081632653061"/>
    <col collapsed="false" hidden="false" max="3" min="3" style="0" width="8.50510204081633"/>
    <col collapsed="false" hidden="false" max="4" min="4" style="0" width="13.3622448979592"/>
    <col collapsed="false" hidden="false" max="5" min="5" style="0" width="16.1989795918367"/>
    <col collapsed="false" hidden="false" max="6" min="6" style="0" width="8.50510204081633"/>
    <col collapsed="false" hidden="false" max="7" min="7" style="0" width="14.8469387755102"/>
    <col collapsed="false" hidden="false" max="8" min="8" style="0" width="13.2295918367347"/>
    <col collapsed="false" hidden="false" max="9" min="9" style="0" width="13.3622448979592"/>
    <col collapsed="false" hidden="false" max="10" min="10" style="0" width="64.2551020408163"/>
    <col collapsed="false" hidden="false" max="11" min="11" style="0" width="210.586734693878"/>
    <col collapsed="false" hidden="false" max="1025" min="12" style="0" width="8.50510204081633"/>
  </cols>
  <sheetData>
    <row r="1" customFormat="false" ht="12.75" hidden="false" customHeight="false" outlineLevel="0" collapsed="false"/>
    <row r="2" s="1" customFormat="true" ht="18" hidden="false" customHeight="true" outlineLevel="0" collapsed="false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6</v>
      </c>
      <c r="J2" s="3" t="s">
        <v>7</v>
      </c>
      <c r="K2" s="1" t="s">
        <v>8</v>
      </c>
    </row>
    <row r="3" customFormat="false" ht="12.8" hidden="false" customHeight="false" outlineLevel="0" collapsed="false">
      <c r="A3" s="4" t="s">
        <v>9</v>
      </c>
      <c r="B3" s="5" t="s">
        <v>10</v>
      </c>
      <c r="C3" s="6"/>
      <c r="D3" s="6"/>
      <c r="E3" s="6"/>
      <c r="F3" s="6"/>
      <c r="G3" s="6"/>
      <c r="H3" s="6"/>
      <c r="I3" s="7"/>
      <c r="J3" s="7"/>
      <c r="K3" s="8"/>
    </row>
    <row r="4" customFormat="false" ht="12.8" hidden="false" customHeight="false" outlineLevel="0" collapsed="false">
      <c r="A4" s="4"/>
      <c r="B4" s="9" t="s">
        <v>11</v>
      </c>
      <c r="C4" s="9"/>
      <c r="D4" s="9" t="s">
        <v>12</v>
      </c>
      <c r="E4" s="9" t="s">
        <v>13</v>
      </c>
      <c r="F4" s="9" t="n">
        <v>1</v>
      </c>
      <c r="G4" s="9" t="n">
        <v>0.47</v>
      </c>
      <c r="H4" s="9" t="n">
        <f aca="false">F4*G4</f>
        <v>0.47</v>
      </c>
      <c r="I4" s="10" t="n">
        <f aca="false">H4</f>
        <v>0.47</v>
      </c>
      <c r="J4" s="10"/>
      <c r="K4" s="11" t="s">
        <v>14</v>
      </c>
    </row>
    <row r="5" customFormat="false" ht="12.8" hidden="false" customHeight="false" outlineLevel="0" collapsed="false">
      <c r="A5" s="4"/>
      <c r="B5" s="9" t="s">
        <v>15</v>
      </c>
      <c r="C5" s="9" t="s">
        <v>16</v>
      </c>
      <c r="D5" s="9" t="s">
        <v>17</v>
      </c>
      <c r="E5" s="9" t="s">
        <v>18</v>
      </c>
      <c r="F5" s="9" t="n">
        <v>1</v>
      </c>
      <c r="G5" s="9" t="n">
        <v>18.65</v>
      </c>
      <c r="H5" s="9" t="n">
        <f aca="false">F5*G5</f>
        <v>18.65</v>
      </c>
      <c r="I5" s="10" t="n">
        <v>10</v>
      </c>
      <c r="J5" s="10" t="s">
        <v>19</v>
      </c>
      <c r="K5" s="11" t="s">
        <v>20</v>
      </c>
    </row>
    <row r="6" customFormat="false" ht="12.8" hidden="false" customHeight="false" outlineLevel="0" collapsed="false">
      <c r="A6" s="4"/>
      <c r="B6" s="9" t="s">
        <v>21</v>
      </c>
      <c r="C6" s="9" t="s">
        <v>22</v>
      </c>
      <c r="D6" s="9"/>
      <c r="E6" s="9"/>
      <c r="F6" s="9" t="n">
        <v>1</v>
      </c>
      <c r="G6" s="9" t="n">
        <v>5</v>
      </c>
      <c r="H6" s="9" t="n">
        <f aca="false">F6*G6</f>
        <v>5</v>
      </c>
      <c r="I6" s="10" t="n">
        <v>5</v>
      </c>
      <c r="J6" s="10" t="s">
        <v>23</v>
      </c>
      <c r="K6" s="11" t="s">
        <v>24</v>
      </c>
    </row>
    <row r="7" customFormat="false" ht="12.8" hidden="false" customHeight="false" outlineLevel="0" collapsed="false">
      <c r="A7" s="4"/>
      <c r="B7" s="9" t="s">
        <v>25</v>
      </c>
      <c r="C7" s="9" t="s">
        <v>26</v>
      </c>
      <c r="D7" s="9"/>
      <c r="E7" s="9"/>
      <c r="F7" s="9" t="n">
        <v>1</v>
      </c>
      <c r="G7" s="9" t="n">
        <v>5</v>
      </c>
      <c r="H7" s="9" t="n">
        <f aca="false">F7*G7</f>
        <v>5</v>
      </c>
      <c r="I7" s="10" t="n">
        <v>5</v>
      </c>
      <c r="J7" s="10" t="s">
        <v>27</v>
      </c>
      <c r="K7" s="12" t="s">
        <v>24</v>
      </c>
    </row>
    <row r="8" customFormat="false" ht="12.8" hidden="false" customHeight="false" outlineLevel="0" collapsed="false">
      <c r="A8" s="4"/>
      <c r="B8" s="9" t="s">
        <v>28</v>
      </c>
      <c r="C8" s="9" t="s">
        <v>29</v>
      </c>
      <c r="D8" s="9" t="s">
        <v>30</v>
      </c>
      <c r="E8" s="9" t="s">
        <v>31</v>
      </c>
      <c r="F8" s="9" t="n">
        <v>1</v>
      </c>
      <c r="G8" s="9" t="n">
        <v>1.99</v>
      </c>
      <c r="H8" s="9" t="n">
        <f aca="false">F8*G8</f>
        <v>1.99</v>
      </c>
      <c r="I8" s="10" t="n">
        <v>0</v>
      </c>
      <c r="J8" s="10" t="s">
        <v>32</v>
      </c>
      <c r="K8" s="11" t="s">
        <v>33</v>
      </c>
    </row>
    <row r="9" customFormat="false" ht="12.8" hidden="false" customHeight="false" outlineLevel="0" collapsed="false">
      <c r="A9" s="4"/>
      <c r="B9" s="9" t="s">
        <v>34</v>
      </c>
      <c r="C9" s="9" t="s">
        <v>35</v>
      </c>
      <c r="D9" s="9" t="s">
        <v>36</v>
      </c>
      <c r="E9" s="9" t="s">
        <v>37</v>
      </c>
      <c r="F9" s="9" t="n">
        <v>2</v>
      </c>
      <c r="G9" s="9" t="n">
        <v>0.05</v>
      </c>
      <c r="H9" s="9" t="n">
        <f aca="false">F9*G9</f>
        <v>0.1</v>
      </c>
      <c r="I9" s="10" t="n">
        <v>0.08</v>
      </c>
      <c r="J9" s="10"/>
      <c r="K9" s="13" t="s">
        <v>38</v>
      </c>
    </row>
    <row r="10" customFormat="false" ht="12.8" hidden="false" customHeight="false" outlineLevel="0" collapsed="false">
      <c r="A10" s="4"/>
      <c r="B10" s="9"/>
      <c r="C10" s="9"/>
      <c r="D10" s="9"/>
      <c r="E10" s="9"/>
      <c r="F10" s="9"/>
      <c r="G10" s="9"/>
      <c r="H10" s="14"/>
      <c r="I10" s="15"/>
      <c r="J10" s="15"/>
      <c r="K10" s="16"/>
    </row>
    <row r="11" customFormat="false" ht="12.8" hidden="false" customHeight="false" outlineLevel="0" collapsed="false">
      <c r="A11" s="4"/>
      <c r="B11" s="14" t="s">
        <v>39</v>
      </c>
      <c r="C11" s="9"/>
      <c r="D11" s="9"/>
      <c r="E11" s="9"/>
      <c r="F11" s="9"/>
      <c r="G11" s="9"/>
      <c r="H11" s="9"/>
      <c r="I11" s="10"/>
      <c r="J11" s="10"/>
      <c r="K11" s="16"/>
    </row>
    <row r="12" customFormat="false" ht="12.8" hidden="false" customHeight="false" outlineLevel="0" collapsed="false">
      <c r="A12" s="4"/>
      <c r="B12" s="9" t="s">
        <v>40</v>
      </c>
      <c r="C12" s="9" t="s">
        <v>41</v>
      </c>
      <c r="D12" s="9" t="s">
        <v>42</v>
      </c>
      <c r="E12" s="9" t="s">
        <v>43</v>
      </c>
      <c r="F12" s="9" t="n">
        <v>1</v>
      </c>
      <c r="G12" s="9" t="n">
        <v>0.43</v>
      </c>
      <c r="H12" s="9" t="n">
        <f aca="false">F12*G12</f>
        <v>0.43</v>
      </c>
      <c r="I12" s="10" t="n">
        <v>0.08</v>
      </c>
      <c r="J12" s="10"/>
      <c r="K12" s="13" t="s">
        <v>44</v>
      </c>
    </row>
    <row r="13" customFormat="false" ht="12.8" hidden="false" customHeight="false" outlineLevel="0" collapsed="false">
      <c r="A13" s="4"/>
      <c r="B13" s="9" t="s">
        <v>40</v>
      </c>
      <c r="C13" s="9" t="s">
        <v>41</v>
      </c>
      <c r="D13" s="9" t="s">
        <v>45</v>
      </c>
      <c r="E13" s="9" t="s">
        <v>43</v>
      </c>
      <c r="F13" s="9" t="n">
        <v>1</v>
      </c>
      <c r="G13" s="9" t="n">
        <v>0.08</v>
      </c>
      <c r="H13" s="9" t="n">
        <f aca="false">F13*G13</f>
        <v>0.08</v>
      </c>
      <c r="I13" s="10" t="n">
        <f aca="false">H13</f>
        <v>0.08</v>
      </c>
      <c r="J13" s="10"/>
      <c r="K13" s="13" t="s">
        <v>46</v>
      </c>
    </row>
    <row r="14" customFormat="false" ht="12.8" hidden="false" customHeight="false" outlineLevel="0" collapsed="false">
      <c r="A14" s="4"/>
      <c r="B14" s="9" t="s">
        <v>47</v>
      </c>
      <c r="C14" s="9" t="s">
        <v>48</v>
      </c>
      <c r="D14" s="9" t="s">
        <v>12</v>
      </c>
      <c r="E14" s="9" t="s">
        <v>49</v>
      </c>
      <c r="F14" s="9" t="n">
        <v>1</v>
      </c>
      <c r="G14" s="9" t="n">
        <v>0.18</v>
      </c>
      <c r="H14" s="9" t="n">
        <f aca="false">F14*G14</f>
        <v>0.18</v>
      </c>
      <c r="I14" s="10" t="n">
        <v>0.03</v>
      </c>
      <c r="J14" s="10"/>
      <c r="K14" s="13" t="s">
        <v>50</v>
      </c>
    </row>
    <row r="15" customFormat="false" ht="12.8" hidden="false" customHeight="false" outlineLevel="0" collapsed="false">
      <c r="A15" s="4"/>
      <c r="B15" s="9" t="s">
        <v>51</v>
      </c>
      <c r="C15" s="9" t="s">
        <v>52</v>
      </c>
      <c r="D15" s="9" t="s">
        <v>53</v>
      </c>
      <c r="E15" s="9" t="s">
        <v>54</v>
      </c>
      <c r="F15" s="9" t="n">
        <v>1</v>
      </c>
      <c r="G15" s="9" t="n">
        <v>0.6</v>
      </c>
      <c r="H15" s="9" t="n">
        <f aca="false">F15*G15</f>
        <v>0.6</v>
      </c>
      <c r="I15" s="10" t="n">
        <v>0.29</v>
      </c>
      <c r="J15" s="10"/>
      <c r="K15" s="13" t="s">
        <v>55</v>
      </c>
    </row>
    <row r="16" customFormat="false" ht="12.8" hidden="false" customHeight="false" outlineLevel="0" collapsed="false">
      <c r="A16" s="4"/>
      <c r="B16" s="9" t="s">
        <v>56</v>
      </c>
      <c r="C16" s="9" t="s">
        <v>57</v>
      </c>
      <c r="D16" s="9" t="s">
        <v>58</v>
      </c>
      <c r="E16" s="9"/>
      <c r="F16" s="9" t="n">
        <v>1</v>
      </c>
      <c r="G16" s="9" t="n">
        <v>0.24</v>
      </c>
      <c r="H16" s="9" t="n">
        <f aca="false">F16*G16</f>
        <v>0.24</v>
      </c>
      <c r="I16" s="10" t="n">
        <v>0.22</v>
      </c>
      <c r="J16" s="10"/>
      <c r="K16" s="13" t="s">
        <v>59</v>
      </c>
    </row>
    <row r="17" customFormat="false" ht="12.8" hidden="false" customHeight="false" outlineLevel="0" collapsed="false">
      <c r="A17" s="4"/>
      <c r="B17" s="9" t="s">
        <v>60</v>
      </c>
      <c r="C17" s="9" t="s">
        <v>61</v>
      </c>
      <c r="D17" s="9" t="s">
        <v>12</v>
      </c>
      <c r="E17" s="9" t="s">
        <v>62</v>
      </c>
      <c r="F17" s="9" t="n">
        <v>1</v>
      </c>
      <c r="G17" s="9" t="n">
        <v>3.8</v>
      </c>
      <c r="H17" s="9" t="n">
        <f aca="false">F17*G17</f>
        <v>3.8</v>
      </c>
      <c r="I17" s="10" t="n">
        <v>0.23</v>
      </c>
      <c r="J17" s="10" t="s">
        <v>63</v>
      </c>
      <c r="K17" s="13" t="s">
        <v>64</v>
      </c>
    </row>
    <row r="18" customFormat="false" ht="12.8" hidden="false" customHeight="false" outlineLevel="0" collapsed="false">
      <c r="A18" s="4"/>
      <c r="B18" s="9" t="s">
        <v>65</v>
      </c>
      <c r="C18" s="9" t="s">
        <v>66</v>
      </c>
      <c r="D18" s="9"/>
      <c r="E18" s="9"/>
      <c r="F18" s="9" t="n">
        <v>1</v>
      </c>
      <c r="G18" s="9" t="n">
        <v>37.5</v>
      </c>
      <c r="H18" s="9" t="n">
        <f aca="false">F18*G18</f>
        <v>37.5</v>
      </c>
      <c r="I18" s="10" t="n">
        <v>25</v>
      </c>
      <c r="J18" s="10" t="s">
        <v>67</v>
      </c>
      <c r="K18" s="13" t="s">
        <v>68</v>
      </c>
    </row>
    <row r="19" customFormat="false" ht="12.8" hidden="false" customHeight="false" outlineLevel="0" collapsed="false">
      <c r="A19" s="4"/>
      <c r="B19" s="9" t="s">
        <v>69</v>
      </c>
      <c r="C19" s="9" t="s">
        <v>70</v>
      </c>
      <c r="D19" s="9" t="s">
        <v>71</v>
      </c>
      <c r="E19" s="9"/>
      <c r="F19" s="9" t="n">
        <v>1</v>
      </c>
      <c r="G19" s="9" t="n">
        <v>18.99</v>
      </c>
      <c r="H19" s="9" t="n">
        <f aca="false">F19*G19</f>
        <v>18.99</v>
      </c>
      <c r="I19" s="10" t="n">
        <v>10</v>
      </c>
      <c r="J19" s="10" t="s">
        <v>72</v>
      </c>
      <c r="K19" s="13" t="s">
        <v>73</v>
      </c>
    </row>
    <row r="20" customFormat="false" ht="12.8" hidden="false" customHeight="false" outlineLevel="0" collapsed="false">
      <c r="A20" s="4"/>
      <c r="B20" s="9" t="s">
        <v>74</v>
      </c>
      <c r="C20" s="9" t="s">
        <v>75</v>
      </c>
      <c r="D20" s="9"/>
      <c r="E20" s="9"/>
      <c r="F20" s="9" t="n">
        <v>1</v>
      </c>
      <c r="G20" s="9" t="n">
        <v>1.55</v>
      </c>
      <c r="H20" s="9" t="n">
        <f aca="false">F20*G20</f>
        <v>1.55</v>
      </c>
      <c r="I20" s="10" t="n">
        <f aca="false">H20</f>
        <v>1.55</v>
      </c>
      <c r="J20" s="10"/>
      <c r="K20" s="13" t="s">
        <v>76</v>
      </c>
    </row>
    <row r="21" customFormat="false" ht="12.8" hidden="false" customHeight="false" outlineLevel="0" collapsed="false">
      <c r="A21" s="4"/>
      <c r="B21" s="9" t="s">
        <v>77</v>
      </c>
      <c r="C21" s="9" t="s">
        <v>78</v>
      </c>
      <c r="D21" s="9"/>
      <c r="E21" s="9"/>
      <c r="F21" s="9" t="n">
        <v>1</v>
      </c>
      <c r="G21" s="9" t="n">
        <v>1.5</v>
      </c>
      <c r="H21" s="9" t="n">
        <f aca="false">F21*G21</f>
        <v>1.5</v>
      </c>
      <c r="I21" s="10" t="n">
        <f aca="false">H21</f>
        <v>1.5</v>
      </c>
      <c r="J21" s="10"/>
      <c r="K21" s="13" t="s">
        <v>79</v>
      </c>
    </row>
    <row r="22" customFormat="false" ht="12.8" hidden="false" customHeight="false" outlineLevel="0" collapsed="false">
      <c r="A22" s="4"/>
      <c r="B22" s="9" t="s">
        <v>80</v>
      </c>
      <c r="C22" s="9" t="s">
        <v>81</v>
      </c>
      <c r="D22" s="9" t="s">
        <v>82</v>
      </c>
      <c r="E22" s="9" t="s">
        <v>83</v>
      </c>
      <c r="F22" s="9" t="n">
        <v>1</v>
      </c>
      <c r="G22" s="9" t="n">
        <v>10</v>
      </c>
      <c r="H22" s="9" t="n">
        <v>10</v>
      </c>
      <c r="I22" s="10" t="n">
        <v>8</v>
      </c>
      <c r="J22" s="10" t="s">
        <v>63</v>
      </c>
      <c r="K22" s="13"/>
    </row>
    <row r="23" customFormat="false" ht="12.8" hidden="false" customHeight="false" outlineLevel="0" collapsed="false">
      <c r="A23" s="4"/>
      <c r="B23" s="9" t="s">
        <v>34</v>
      </c>
      <c r="C23" s="9" t="s">
        <v>35</v>
      </c>
      <c r="D23" s="9" t="s">
        <v>36</v>
      </c>
      <c r="E23" s="9" t="s">
        <v>84</v>
      </c>
      <c r="F23" s="9" t="n">
        <v>20</v>
      </c>
      <c r="G23" s="9" t="n">
        <v>0.05</v>
      </c>
      <c r="H23" s="9" t="n">
        <f aca="false">F23*G23</f>
        <v>1</v>
      </c>
      <c r="I23" s="10" t="n">
        <f aca="false">H23</f>
        <v>1</v>
      </c>
      <c r="J23" s="10" t="s">
        <v>85</v>
      </c>
      <c r="K23" s="13" t="s">
        <v>86</v>
      </c>
    </row>
    <row r="24" customFormat="false" ht="12.8" hidden="false" customHeight="false" outlineLevel="0" collapsed="false">
      <c r="A24" s="4"/>
      <c r="B24" s="9"/>
      <c r="C24" s="9"/>
      <c r="D24" s="9"/>
      <c r="E24" s="9"/>
      <c r="F24" s="9"/>
      <c r="G24" s="9"/>
      <c r="H24" s="14"/>
      <c r="I24" s="10"/>
      <c r="J24" s="15"/>
      <c r="K24" s="16"/>
    </row>
    <row r="25" customFormat="false" ht="12.8" hidden="false" customHeight="false" outlineLevel="0" collapsed="false">
      <c r="A25" s="4"/>
      <c r="B25" s="14" t="s">
        <v>87</v>
      </c>
      <c r="C25" s="9"/>
      <c r="D25" s="9"/>
      <c r="E25" s="9"/>
      <c r="F25" s="9"/>
      <c r="G25" s="9"/>
      <c r="H25" s="9"/>
      <c r="I25" s="10"/>
      <c r="J25" s="10"/>
      <c r="K25" s="13"/>
    </row>
    <row r="26" customFormat="false" ht="12.8" hidden="false" customHeight="false" outlineLevel="0" collapsed="false">
      <c r="A26" s="4"/>
      <c r="B26" s="9" t="s">
        <v>88</v>
      </c>
      <c r="C26" s="9" t="s">
        <v>89</v>
      </c>
      <c r="D26" s="9"/>
      <c r="E26" s="9"/>
      <c r="F26" s="9" t="n">
        <v>1</v>
      </c>
      <c r="G26" s="9" t="n">
        <v>22.9</v>
      </c>
      <c r="H26" s="9" t="n">
        <f aca="false">F26*G26</f>
        <v>22.9</v>
      </c>
      <c r="I26" s="10" t="n">
        <v>1.98</v>
      </c>
      <c r="J26" s="10" t="s">
        <v>90</v>
      </c>
      <c r="K26" s="13" t="s">
        <v>91</v>
      </c>
    </row>
    <row r="27" customFormat="false" ht="12.8" hidden="false" customHeight="false" outlineLevel="0" collapsed="false">
      <c r="A27" s="4"/>
      <c r="B27" s="9" t="s">
        <v>92</v>
      </c>
      <c r="C27" s="9" t="s">
        <v>93</v>
      </c>
      <c r="D27" s="9" t="s">
        <v>94</v>
      </c>
      <c r="E27" s="9" t="s">
        <v>95</v>
      </c>
      <c r="F27" s="9" t="n">
        <v>2</v>
      </c>
      <c r="G27" s="9" t="n">
        <v>0.27</v>
      </c>
      <c r="H27" s="9" t="n">
        <f aca="false">F27*G27</f>
        <v>0.54</v>
      </c>
      <c r="I27" s="10" t="n">
        <v>0.11</v>
      </c>
      <c r="J27" s="10"/>
      <c r="K27" s="13" t="s">
        <v>96</v>
      </c>
    </row>
    <row r="28" customFormat="false" ht="12.8" hidden="false" customHeight="false" outlineLevel="0" collapsed="false">
      <c r="A28" s="4"/>
      <c r="B28" s="17" t="s">
        <v>77</v>
      </c>
      <c r="C28" s="17" t="s">
        <v>97</v>
      </c>
      <c r="D28" s="17" t="s">
        <v>98</v>
      </c>
      <c r="E28" s="17"/>
      <c r="F28" s="17" t="n">
        <v>1</v>
      </c>
      <c r="G28" s="17" t="n">
        <v>1.95</v>
      </c>
      <c r="H28" s="17" t="n">
        <f aca="false">F28*G28</f>
        <v>1.95</v>
      </c>
      <c r="I28" s="18" t="n">
        <v>0.59</v>
      </c>
      <c r="J28" s="18"/>
      <c r="K28" s="19" t="s">
        <v>99</v>
      </c>
    </row>
    <row r="29" customFormat="false" ht="12.75" hidden="false" customHeight="false" outlineLevel="0" collapsed="false">
      <c r="H29" s="20" t="n">
        <f aca="false">SUM(H4:H28)</f>
        <v>132.47</v>
      </c>
      <c r="I29" s="21" t="n">
        <f aca="false">SUM(I4:I28)</f>
        <v>71.21</v>
      </c>
    </row>
    <row r="30" customFormat="false" ht="13.5" hidden="false" customHeight="false" outlineLevel="0" collapsed="false">
      <c r="I30" s="22"/>
      <c r="J30" s="22"/>
    </row>
    <row r="31" customFormat="false" ht="12.75" hidden="false" customHeight="false" outlineLevel="0" collapsed="false">
      <c r="A31" s="4" t="s">
        <v>100</v>
      </c>
      <c r="B31" s="5" t="s">
        <v>101</v>
      </c>
      <c r="C31" s="6"/>
      <c r="D31" s="6"/>
      <c r="E31" s="6"/>
      <c r="F31" s="6"/>
      <c r="G31" s="6"/>
      <c r="H31" s="6"/>
      <c r="I31" s="7"/>
      <c r="J31" s="7"/>
      <c r="K31" s="23"/>
    </row>
    <row r="32" customFormat="false" ht="12.75" hidden="false" customHeight="false" outlineLevel="0" collapsed="false">
      <c r="A32" s="4"/>
      <c r="B32" s="9" t="s">
        <v>102</v>
      </c>
      <c r="C32" s="9" t="s">
        <v>103</v>
      </c>
      <c r="D32" s="9"/>
      <c r="E32" s="9"/>
      <c r="F32" s="9" t="n">
        <v>1</v>
      </c>
      <c r="G32" s="9" t="n">
        <v>6.71</v>
      </c>
      <c r="H32" s="9" t="n">
        <f aca="false">F32*G32</f>
        <v>6.71</v>
      </c>
      <c r="I32" s="10" t="n">
        <v>1.6</v>
      </c>
      <c r="J32" s="10" t="s">
        <v>104</v>
      </c>
      <c r="K32" s="13" t="s">
        <v>105</v>
      </c>
    </row>
    <row r="33" customFormat="false" ht="12.75" hidden="false" customHeight="false" outlineLevel="0" collapsed="false">
      <c r="A33" s="4"/>
      <c r="B33" s="9" t="s">
        <v>56</v>
      </c>
      <c r="C33" s="9" t="s">
        <v>106</v>
      </c>
      <c r="D33" s="9" t="s">
        <v>58</v>
      </c>
      <c r="E33" s="9"/>
      <c r="F33" s="9" t="n">
        <v>1</v>
      </c>
      <c r="G33" s="9" t="n">
        <v>0.36</v>
      </c>
      <c r="H33" s="9" t="n">
        <f aca="false">F33*G33</f>
        <v>0.36</v>
      </c>
      <c r="I33" s="10" t="n">
        <v>0.2</v>
      </c>
      <c r="J33" s="10"/>
      <c r="K33" s="13" t="s">
        <v>107</v>
      </c>
    </row>
    <row r="34" customFormat="false" ht="12.75" hidden="false" customHeight="false" outlineLevel="0" collapsed="false">
      <c r="A34" s="4"/>
      <c r="B34" s="9" t="s">
        <v>40</v>
      </c>
      <c r="C34" s="9" t="s">
        <v>41</v>
      </c>
      <c r="D34" s="9" t="s">
        <v>42</v>
      </c>
      <c r="E34" s="9" t="s">
        <v>43</v>
      </c>
      <c r="F34" s="9" t="n">
        <v>1</v>
      </c>
      <c r="G34" s="9" t="n">
        <v>0.43</v>
      </c>
      <c r="H34" s="9" t="n">
        <f aca="false">F34*G34</f>
        <v>0.43</v>
      </c>
      <c r="I34" s="10" t="n">
        <v>0.08</v>
      </c>
      <c r="J34" s="10"/>
      <c r="K34" s="13" t="s">
        <v>44</v>
      </c>
    </row>
    <row r="35" customFormat="false" ht="12.75" hidden="false" customHeight="false" outlineLevel="0" collapsed="false">
      <c r="A35" s="4"/>
      <c r="B35" s="9" t="s">
        <v>40</v>
      </c>
      <c r="C35" s="9" t="s">
        <v>41</v>
      </c>
      <c r="D35" s="9" t="s">
        <v>45</v>
      </c>
      <c r="E35" s="9" t="s">
        <v>43</v>
      </c>
      <c r="F35" s="9" t="n">
        <v>1</v>
      </c>
      <c r="G35" s="9" t="n">
        <v>0.08</v>
      </c>
      <c r="H35" s="9" t="n">
        <f aca="false">F35*G35</f>
        <v>0.08</v>
      </c>
      <c r="I35" s="10" t="n">
        <f aca="false">H35</f>
        <v>0.08</v>
      </c>
      <c r="J35" s="10"/>
      <c r="K35" s="13" t="s">
        <v>46</v>
      </c>
    </row>
    <row r="36" customFormat="false" ht="12.75" hidden="false" customHeight="false" outlineLevel="0" collapsed="false">
      <c r="A36" s="4"/>
      <c r="B36" s="9" t="s">
        <v>47</v>
      </c>
      <c r="C36" s="9" t="s">
        <v>48</v>
      </c>
      <c r="D36" s="9" t="s">
        <v>12</v>
      </c>
      <c r="E36" s="9" t="s">
        <v>49</v>
      </c>
      <c r="F36" s="9" t="n">
        <v>1</v>
      </c>
      <c r="G36" s="9" t="n">
        <v>0.18</v>
      </c>
      <c r="H36" s="9" t="n">
        <f aca="false">F36*G36</f>
        <v>0.18</v>
      </c>
      <c r="I36" s="10" t="n">
        <v>0.03</v>
      </c>
      <c r="J36" s="10"/>
      <c r="K36" s="13" t="s">
        <v>50</v>
      </c>
    </row>
    <row r="37" customFormat="false" ht="12.75" hidden="false" customHeight="false" outlineLevel="0" collapsed="false">
      <c r="A37" s="4"/>
      <c r="B37" s="9" t="s">
        <v>34</v>
      </c>
      <c r="C37" s="9" t="s">
        <v>35</v>
      </c>
      <c r="D37" s="9" t="s">
        <v>36</v>
      </c>
      <c r="E37" s="9" t="s">
        <v>108</v>
      </c>
      <c r="F37" s="9" t="n">
        <v>1</v>
      </c>
      <c r="G37" s="9" t="n">
        <v>0.05</v>
      </c>
      <c r="H37" s="9" t="n">
        <f aca="false">F37*G37</f>
        <v>0.05</v>
      </c>
      <c r="I37" s="10" t="n">
        <v>0.03</v>
      </c>
      <c r="J37" s="10"/>
      <c r="K37" s="13" t="s">
        <v>86</v>
      </c>
    </row>
    <row r="38" customFormat="false" ht="12.75" hidden="false" customHeight="false" outlineLevel="0" collapsed="false">
      <c r="A38" s="4"/>
      <c r="B38" s="9" t="s">
        <v>51</v>
      </c>
      <c r="C38" s="9" t="s">
        <v>52</v>
      </c>
      <c r="D38" s="9" t="s">
        <v>53</v>
      </c>
      <c r="E38" s="9" t="s">
        <v>54</v>
      </c>
      <c r="F38" s="9" t="n">
        <v>1</v>
      </c>
      <c r="G38" s="9" t="n">
        <v>0.6</v>
      </c>
      <c r="H38" s="9" t="n">
        <f aca="false">F38*G38</f>
        <v>0.6</v>
      </c>
      <c r="I38" s="10" t="n">
        <v>0.29</v>
      </c>
      <c r="J38" s="10"/>
      <c r="K38" s="13" t="s">
        <v>55</v>
      </c>
    </row>
    <row r="39" customFormat="false" ht="13.5" hidden="false" customHeight="false" outlineLevel="0" collapsed="false">
      <c r="A39" s="4"/>
      <c r="B39" s="17" t="s">
        <v>60</v>
      </c>
      <c r="C39" s="17" t="s">
        <v>61</v>
      </c>
      <c r="D39" s="17" t="s">
        <v>12</v>
      </c>
      <c r="E39" s="17" t="s">
        <v>62</v>
      </c>
      <c r="F39" s="17" t="n">
        <v>1</v>
      </c>
      <c r="G39" s="17" t="n">
        <v>3.8</v>
      </c>
      <c r="H39" s="17" t="n">
        <f aca="false">F39*G39</f>
        <v>3.8</v>
      </c>
      <c r="I39" s="18" t="n">
        <v>0.29</v>
      </c>
      <c r="J39" s="18" t="s">
        <v>63</v>
      </c>
      <c r="K39" s="19" t="s">
        <v>64</v>
      </c>
    </row>
    <row r="40" customFormat="false" ht="12.75" hidden="false" customHeight="false" outlineLevel="0" collapsed="false">
      <c r="H40" s="20" t="n">
        <f aca="false">SUM(H32:H39)</f>
        <v>12.21</v>
      </c>
      <c r="I40" s="21" t="n">
        <f aca="false">SUM(I32:I39)</f>
        <v>2.6</v>
      </c>
      <c r="J40" s="21"/>
    </row>
    <row r="41" customFormat="false" ht="13.5" hidden="false" customHeight="false" outlineLevel="0" collapsed="false">
      <c r="I41" s="22"/>
      <c r="J41" s="22"/>
    </row>
    <row r="42" customFormat="false" ht="12.75" hidden="false" customHeight="false" outlineLevel="0" collapsed="false">
      <c r="A42" s="4" t="s">
        <v>109</v>
      </c>
      <c r="B42" s="5" t="s">
        <v>110</v>
      </c>
      <c r="C42" s="6"/>
      <c r="D42" s="6"/>
      <c r="E42" s="6"/>
      <c r="F42" s="6"/>
      <c r="G42" s="6"/>
      <c r="H42" s="6"/>
      <c r="I42" s="7"/>
      <c r="J42" s="7"/>
      <c r="K42" s="8"/>
    </row>
    <row r="43" customFormat="false" ht="12.75" hidden="false" customHeight="false" outlineLevel="0" collapsed="false">
      <c r="A43" s="4"/>
      <c r="B43" s="9" t="s">
        <v>111</v>
      </c>
      <c r="C43" s="9" t="s">
        <v>112</v>
      </c>
      <c r="D43" s="9" t="s">
        <v>113</v>
      </c>
      <c r="E43" s="9" t="s">
        <v>114</v>
      </c>
      <c r="F43" s="9" t="n">
        <v>1</v>
      </c>
      <c r="G43" s="9" t="n">
        <v>10.7</v>
      </c>
      <c r="H43" s="9" t="n">
        <f aca="false">F43*G43</f>
        <v>10.7</v>
      </c>
      <c r="I43" s="10" t="n">
        <v>3.18</v>
      </c>
      <c r="J43" s="10" t="s">
        <v>115</v>
      </c>
      <c r="K43" s="13" t="s">
        <v>116</v>
      </c>
    </row>
    <row r="44" customFormat="false" ht="12.75" hidden="false" customHeight="false" outlineLevel="0" collapsed="false">
      <c r="A44" s="4"/>
      <c r="B44" s="9" t="s">
        <v>34</v>
      </c>
      <c r="C44" s="9" t="s">
        <v>35</v>
      </c>
      <c r="D44" s="9" t="s">
        <v>36</v>
      </c>
      <c r="E44" s="9" t="s">
        <v>108</v>
      </c>
      <c r="F44" s="9" t="n">
        <v>1</v>
      </c>
      <c r="G44" s="9" t="n">
        <v>0.05</v>
      </c>
      <c r="H44" s="9" t="n">
        <f aca="false">F44*G44</f>
        <v>0.05</v>
      </c>
      <c r="I44" s="10" t="n">
        <v>0.03</v>
      </c>
      <c r="J44" s="10"/>
      <c r="K44" s="13" t="s">
        <v>86</v>
      </c>
    </row>
    <row r="45" customFormat="false" ht="13.5" hidden="false" customHeight="false" outlineLevel="0" collapsed="false">
      <c r="A45" s="4"/>
      <c r="B45" s="17" t="s">
        <v>56</v>
      </c>
      <c r="C45" s="17" t="s">
        <v>57</v>
      </c>
      <c r="D45" s="17" t="s">
        <v>58</v>
      </c>
      <c r="E45" s="17"/>
      <c r="F45" s="17" t="n">
        <v>1</v>
      </c>
      <c r="G45" s="17" t="n">
        <v>0.24</v>
      </c>
      <c r="H45" s="17" t="n">
        <f aca="false">F45*G45</f>
        <v>0.24</v>
      </c>
      <c r="I45" s="18" t="n">
        <v>0.22</v>
      </c>
      <c r="J45" s="18"/>
      <c r="K45" s="19" t="s">
        <v>59</v>
      </c>
    </row>
    <row r="46" customFormat="false" ht="12.75" hidden="false" customHeight="false" outlineLevel="0" collapsed="false">
      <c r="H46" s="20" t="n">
        <f aca="false">SUM(H43:H45)</f>
        <v>10.99</v>
      </c>
      <c r="I46" s="21" t="n">
        <f aca="false">SUM(I43:I45)</f>
        <v>3.43</v>
      </c>
      <c r="J46" s="21"/>
    </row>
    <row r="47" customFormat="false" ht="13.5" hidden="false" customHeight="false" outlineLevel="0" collapsed="false">
      <c r="I47" s="22"/>
      <c r="J47" s="22"/>
    </row>
    <row r="48" customFormat="false" ht="12.75" hidden="false" customHeight="true" outlineLevel="0" collapsed="false">
      <c r="A48" s="24" t="s">
        <v>109</v>
      </c>
      <c r="B48" s="5" t="s">
        <v>117</v>
      </c>
      <c r="C48" s="6"/>
      <c r="D48" s="6"/>
      <c r="E48" s="6"/>
      <c r="F48" s="6"/>
      <c r="G48" s="6"/>
      <c r="H48" s="6"/>
      <c r="I48" s="7"/>
      <c r="J48" s="7"/>
      <c r="K48" s="8"/>
    </row>
    <row r="49" customFormat="false" ht="12.75" hidden="false" customHeight="false" outlineLevel="0" collapsed="false">
      <c r="A49" s="24"/>
      <c r="B49" s="9" t="s">
        <v>118</v>
      </c>
      <c r="C49" s="9" t="s">
        <v>119</v>
      </c>
      <c r="D49" s="9" t="s">
        <v>120</v>
      </c>
      <c r="E49" s="9" t="s">
        <v>121</v>
      </c>
      <c r="F49" s="9" t="n">
        <v>1</v>
      </c>
      <c r="G49" s="9" t="n">
        <v>8.79</v>
      </c>
      <c r="H49" s="9" t="n">
        <f aca="false">F49*G49</f>
        <v>8.79</v>
      </c>
      <c r="I49" s="10" t="n">
        <v>0.1</v>
      </c>
      <c r="J49" s="10" t="s">
        <v>122</v>
      </c>
      <c r="K49" s="13" t="s">
        <v>123</v>
      </c>
    </row>
    <row r="50" customFormat="false" ht="12.75" hidden="false" customHeight="false" outlineLevel="0" collapsed="false">
      <c r="A50" s="24"/>
      <c r="B50" s="25" t="s">
        <v>124</v>
      </c>
      <c r="C50" s="9" t="s">
        <v>125</v>
      </c>
      <c r="D50" s="9" t="s">
        <v>126</v>
      </c>
      <c r="E50" s="9" t="s">
        <v>127</v>
      </c>
      <c r="F50" s="9" t="n">
        <v>1</v>
      </c>
      <c r="G50" s="9" t="n">
        <v>2.33</v>
      </c>
      <c r="H50" s="9" t="n">
        <f aca="false">F50*G50</f>
        <v>2.33</v>
      </c>
      <c r="I50" s="10" t="n">
        <v>0</v>
      </c>
      <c r="J50" s="10" t="s">
        <v>128</v>
      </c>
      <c r="K50" s="13" t="s">
        <v>129</v>
      </c>
    </row>
    <row r="51" customFormat="false" ht="12.75" hidden="false" customHeight="false" outlineLevel="0" collapsed="false">
      <c r="A51" s="24"/>
      <c r="B51" s="9" t="s">
        <v>130</v>
      </c>
      <c r="C51" s="9" t="s">
        <v>131</v>
      </c>
      <c r="D51" s="9"/>
      <c r="E51" s="9"/>
      <c r="F51" s="9" t="n">
        <v>1</v>
      </c>
      <c r="G51" s="9" t="n">
        <v>1.15</v>
      </c>
      <c r="H51" s="9" t="n">
        <f aca="false">F51*G51</f>
        <v>1.15</v>
      </c>
      <c r="I51" s="10" t="n">
        <f aca="false">H51</f>
        <v>1.15</v>
      </c>
      <c r="J51" s="10"/>
      <c r="K51" s="13" t="s">
        <v>132</v>
      </c>
    </row>
    <row r="52" customFormat="false" ht="12.75" hidden="false" customHeight="false" outlineLevel="0" collapsed="false">
      <c r="A52" s="24"/>
      <c r="B52" s="9" t="s">
        <v>133</v>
      </c>
      <c r="C52" s="9" t="s">
        <v>134</v>
      </c>
      <c r="D52" s="9" t="s">
        <v>135</v>
      </c>
      <c r="E52" s="9" t="s">
        <v>136</v>
      </c>
      <c r="F52" s="9" t="n">
        <v>1</v>
      </c>
      <c r="G52" s="9" t="n">
        <v>0.65</v>
      </c>
      <c r="H52" s="9" t="n">
        <f aca="false">F52*G52</f>
        <v>0.65</v>
      </c>
      <c r="I52" s="10" t="n">
        <f aca="false">H52</f>
        <v>0.65</v>
      </c>
      <c r="J52" s="10"/>
      <c r="K52" s="13" t="s">
        <v>137</v>
      </c>
    </row>
    <row r="53" customFormat="false" ht="12.75" hidden="false" customHeight="false" outlineLevel="0" collapsed="false">
      <c r="A53" s="24"/>
      <c r="B53" s="9" t="s">
        <v>138</v>
      </c>
      <c r="C53" s="9" t="s">
        <v>139</v>
      </c>
      <c r="D53" s="9"/>
      <c r="E53" s="9"/>
      <c r="F53" s="9" t="n">
        <v>0.001</v>
      </c>
      <c r="G53" s="9" t="n">
        <v>10.2</v>
      </c>
      <c r="H53" s="9" t="n">
        <v>10.2</v>
      </c>
      <c r="I53" s="10" t="n">
        <v>0.1</v>
      </c>
      <c r="J53" s="10" t="s">
        <v>140</v>
      </c>
      <c r="K53" s="13" t="s">
        <v>141</v>
      </c>
    </row>
    <row r="54" customFormat="false" ht="12.75" hidden="false" customHeight="false" outlineLevel="0" collapsed="false">
      <c r="A54" s="24"/>
      <c r="B54" s="9" t="s">
        <v>142</v>
      </c>
      <c r="C54" s="9" t="s">
        <v>143</v>
      </c>
      <c r="D54" s="9"/>
      <c r="E54" s="9"/>
      <c r="F54" s="9" t="n">
        <v>0.001</v>
      </c>
      <c r="G54" s="9" t="n">
        <v>10.2</v>
      </c>
      <c r="H54" s="9" t="n">
        <v>10.2</v>
      </c>
      <c r="I54" s="10" t="n">
        <v>0.1</v>
      </c>
      <c r="J54" s="10" t="s">
        <v>140</v>
      </c>
      <c r="K54" s="13" t="s">
        <v>141</v>
      </c>
    </row>
    <row r="55" customFormat="false" ht="12.75" hidden="false" customHeight="false" outlineLevel="0" collapsed="false">
      <c r="A55" s="24"/>
      <c r="B55" s="9" t="s">
        <v>56</v>
      </c>
      <c r="C55" s="9" t="s">
        <v>57</v>
      </c>
      <c r="D55" s="9" t="s">
        <v>58</v>
      </c>
      <c r="E55" s="9"/>
      <c r="F55" s="9" t="n">
        <v>2</v>
      </c>
      <c r="G55" s="9" t="n">
        <v>0.24</v>
      </c>
      <c r="H55" s="9" t="n">
        <f aca="false">F55*G55</f>
        <v>0.48</v>
      </c>
      <c r="I55" s="10" t="n">
        <v>0.44</v>
      </c>
      <c r="J55" s="10"/>
      <c r="K55" s="13" t="s">
        <v>59</v>
      </c>
    </row>
    <row r="56" customFormat="false" ht="12.75" hidden="false" customHeight="false" outlineLevel="0" collapsed="false">
      <c r="A56" s="24"/>
      <c r="B56" s="9" t="s">
        <v>40</v>
      </c>
      <c r="C56" s="9" t="s">
        <v>41</v>
      </c>
      <c r="D56" s="9" t="s">
        <v>42</v>
      </c>
      <c r="E56" s="9" t="s">
        <v>43</v>
      </c>
      <c r="F56" s="9" t="n">
        <v>1</v>
      </c>
      <c r="G56" s="9" t="n">
        <v>0.43</v>
      </c>
      <c r="H56" s="9" t="n">
        <f aca="false">F56*G56</f>
        <v>0.43</v>
      </c>
      <c r="I56" s="10" t="n">
        <v>0.08</v>
      </c>
      <c r="J56" s="10"/>
      <c r="K56" s="13" t="s">
        <v>44</v>
      </c>
    </row>
    <row r="57" customFormat="false" ht="12.75" hidden="false" customHeight="false" outlineLevel="0" collapsed="false">
      <c r="A57" s="24"/>
      <c r="B57" s="9" t="s">
        <v>40</v>
      </c>
      <c r="C57" s="9" t="s">
        <v>41</v>
      </c>
      <c r="D57" s="9" t="s">
        <v>45</v>
      </c>
      <c r="E57" s="9" t="s">
        <v>43</v>
      </c>
      <c r="F57" s="9" t="n">
        <v>1</v>
      </c>
      <c r="G57" s="9" t="n">
        <v>0.08</v>
      </c>
      <c r="H57" s="9" t="n">
        <f aca="false">F57*G57</f>
        <v>0.08</v>
      </c>
      <c r="I57" s="10" t="n">
        <f aca="false">H57</f>
        <v>0.08</v>
      </c>
      <c r="J57" s="10"/>
      <c r="K57" s="13" t="s">
        <v>46</v>
      </c>
    </row>
    <row r="58" customFormat="false" ht="12.75" hidden="false" customHeight="false" outlineLevel="0" collapsed="false">
      <c r="A58" s="24"/>
      <c r="B58" s="9" t="s">
        <v>47</v>
      </c>
      <c r="C58" s="9" t="s">
        <v>48</v>
      </c>
      <c r="D58" s="9" t="s">
        <v>12</v>
      </c>
      <c r="E58" s="9" t="s">
        <v>49</v>
      </c>
      <c r="F58" s="9" t="n">
        <v>1</v>
      </c>
      <c r="G58" s="9" t="n">
        <v>0.18</v>
      </c>
      <c r="H58" s="9" t="n">
        <f aca="false">F58*G58</f>
        <v>0.18</v>
      </c>
      <c r="I58" s="10" t="n">
        <v>0.03</v>
      </c>
      <c r="J58" s="10"/>
      <c r="K58" s="13" t="s">
        <v>50</v>
      </c>
    </row>
    <row r="59" customFormat="false" ht="12.75" hidden="false" customHeight="false" outlineLevel="0" collapsed="false">
      <c r="A59" s="24"/>
      <c r="B59" s="9" t="s">
        <v>51</v>
      </c>
      <c r="C59" s="9" t="s">
        <v>52</v>
      </c>
      <c r="D59" s="9" t="s">
        <v>53</v>
      </c>
      <c r="E59" s="9" t="s">
        <v>54</v>
      </c>
      <c r="F59" s="9" t="n">
        <v>1</v>
      </c>
      <c r="G59" s="9" t="n">
        <v>0.6</v>
      </c>
      <c r="H59" s="9" t="n">
        <f aca="false">F59*G59</f>
        <v>0.6</v>
      </c>
      <c r="I59" s="10" t="n">
        <v>0.29</v>
      </c>
      <c r="J59" s="10"/>
      <c r="K59" s="13" t="s">
        <v>55</v>
      </c>
    </row>
    <row r="60" customFormat="false" ht="12.75" hidden="false" customHeight="false" outlineLevel="0" collapsed="false">
      <c r="A60" s="24"/>
      <c r="B60" s="9" t="s">
        <v>60</v>
      </c>
      <c r="C60" s="9" t="s">
        <v>61</v>
      </c>
      <c r="D60" s="9" t="s">
        <v>12</v>
      </c>
      <c r="E60" s="9" t="s">
        <v>62</v>
      </c>
      <c r="F60" s="9" t="n">
        <v>1</v>
      </c>
      <c r="G60" s="9" t="n">
        <v>3.8</v>
      </c>
      <c r="H60" s="9" t="n">
        <f aca="false">F60*G60</f>
        <v>3.8</v>
      </c>
      <c r="I60" s="10" t="n">
        <v>0.23</v>
      </c>
      <c r="J60" s="10" t="s">
        <v>63</v>
      </c>
      <c r="K60" s="13" t="s">
        <v>64</v>
      </c>
    </row>
    <row r="61" customFormat="false" ht="12.75" hidden="false" customHeight="false" outlineLevel="0" collapsed="false">
      <c r="A61" s="24"/>
      <c r="B61" s="9" t="s">
        <v>34</v>
      </c>
      <c r="C61" s="9" t="s">
        <v>35</v>
      </c>
      <c r="D61" s="9" t="s">
        <v>36</v>
      </c>
      <c r="E61" s="9" t="s">
        <v>108</v>
      </c>
      <c r="F61" s="9" t="n">
        <v>1</v>
      </c>
      <c r="G61" s="9" t="n">
        <v>0.05</v>
      </c>
      <c r="H61" s="9" t="n">
        <f aca="false">F61*G61</f>
        <v>0.05</v>
      </c>
      <c r="I61" s="10" t="n">
        <v>0.03</v>
      </c>
      <c r="J61" s="10"/>
      <c r="K61" s="13" t="s">
        <v>86</v>
      </c>
    </row>
    <row r="62" customFormat="false" ht="12.75" hidden="false" customHeight="false" outlineLevel="0" collapsed="false">
      <c r="A62" s="24"/>
      <c r="B62" s="9" t="s">
        <v>144</v>
      </c>
      <c r="C62" s="9" t="s">
        <v>145</v>
      </c>
      <c r="D62" s="9" t="s">
        <v>146</v>
      </c>
      <c r="E62" s="9" t="s">
        <v>147</v>
      </c>
      <c r="F62" s="9" t="n">
        <v>1</v>
      </c>
      <c r="G62" s="9" t="n">
        <v>0.11</v>
      </c>
      <c r="H62" s="9" t="n">
        <f aca="false">F62*G62</f>
        <v>0.11</v>
      </c>
      <c r="I62" s="10" t="n">
        <v>0.01</v>
      </c>
      <c r="J62" s="10"/>
      <c r="K62" s="13" t="s">
        <v>148</v>
      </c>
    </row>
    <row r="63" customFormat="false" ht="13.5" hidden="false" customHeight="false" outlineLevel="0" collapsed="false">
      <c r="A63" s="24"/>
      <c r="B63" s="17" t="s">
        <v>149</v>
      </c>
      <c r="C63" s="17" t="s">
        <v>150</v>
      </c>
      <c r="D63" s="17" t="s">
        <v>151</v>
      </c>
      <c r="E63" s="17" t="s">
        <v>152</v>
      </c>
      <c r="F63" s="17" t="n">
        <v>3</v>
      </c>
      <c r="G63" s="17" t="n">
        <v>0.08</v>
      </c>
      <c r="H63" s="17" t="n">
        <f aca="false">F63*G63</f>
        <v>0.24</v>
      </c>
      <c r="I63" s="18" t="n">
        <v>0.02</v>
      </c>
      <c r="J63" s="18"/>
      <c r="K63" s="19" t="s">
        <v>153</v>
      </c>
    </row>
    <row r="64" customFormat="false" ht="12.75" hidden="false" customHeight="false" outlineLevel="0" collapsed="false">
      <c r="H64" s="20" t="n">
        <f aca="false">SUM(H49:H63)</f>
        <v>39.29</v>
      </c>
      <c r="I64" s="21" t="n">
        <f aca="false">SUM(I49:I63)</f>
        <v>3.31</v>
      </c>
      <c r="J64" s="21"/>
    </row>
    <row r="65" customFormat="false" ht="13.5" hidden="false" customHeight="false" outlineLevel="0" collapsed="false">
      <c r="I65" s="22"/>
      <c r="J65" s="22"/>
    </row>
    <row r="66" customFormat="false" ht="12.75" hidden="false" customHeight="false" outlineLevel="0" collapsed="false">
      <c r="A66" s="4" t="s">
        <v>109</v>
      </c>
      <c r="B66" s="5" t="s">
        <v>154</v>
      </c>
      <c r="C66" s="6"/>
      <c r="D66" s="6"/>
      <c r="E66" s="6"/>
      <c r="F66" s="6"/>
      <c r="G66" s="6"/>
      <c r="H66" s="6"/>
      <c r="I66" s="7"/>
      <c r="J66" s="7"/>
      <c r="K66" s="8"/>
    </row>
    <row r="67" customFormat="false" ht="12.75" hidden="false" customHeight="false" outlineLevel="0" collapsed="false">
      <c r="A67" s="4"/>
      <c r="B67" s="9" t="s">
        <v>34</v>
      </c>
      <c r="C67" s="9" t="s">
        <v>35</v>
      </c>
      <c r="D67" s="9" t="s">
        <v>36</v>
      </c>
      <c r="E67" s="9" t="s">
        <v>108</v>
      </c>
      <c r="F67" s="9" t="n">
        <v>1</v>
      </c>
      <c r="G67" s="9" t="n">
        <v>0.05</v>
      </c>
      <c r="H67" s="9" t="n">
        <f aca="false">F67*G67</f>
        <v>0.05</v>
      </c>
      <c r="I67" s="10" t="n">
        <f aca="false">H67</f>
        <v>0.05</v>
      </c>
      <c r="J67" s="10"/>
      <c r="K67" s="13" t="s">
        <v>86</v>
      </c>
    </row>
    <row r="68" customFormat="false" ht="12.75" hidden="false" customHeight="false" outlineLevel="0" collapsed="false">
      <c r="A68" s="4"/>
      <c r="B68" s="9" t="s">
        <v>155</v>
      </c>
      <c r="C68" s="9" t="s">
        <v>156</v>
      </c>
      <c r="D68" s="9"/>
      <c r="E68" s="9" t="s">
        <v>157</v>
      </c>
      <c r="F68" s="9" t="n">
        <v>1</v>
      </c>
      <c r="G68" s="9" t="n">
        <v>6.99</v>
      </c>
      <c r="H68" s="9" t="n">
        <f aca="false">F68*G68</f>
        <v>6.99</v>
      </c>
      <c r="I68" s="10" t="n">
        <v>3.8</v>
      </c>
      <c r="J68" s="10" t="s">
        <v>158</v>
      </c>
      <c r="K68" s="13" t="s">
        <v>159</v>
      </c>
    </row>
    <row r="69" customFormat="false" ht="13.5" hidden="false" customHeight="false" outlineLevel="0" collapsed="false">
      <c r="A69" s="4"/>
      <c r="B69" s="17" t="s">
        <v>56</v>
      </c>
      <c r="C69" s="17" t="s">
        <v>106</v>
      </c>
      <c r="D69" s="17" t="s">
        <v>58</v>
      </c>
      <c r="E69" s="17"/>
      <c r="F69" s="17" t="n">
        <v>1</v>
      </c>
      <c r="G69" s="17" t="n">
        <v>0.36</v>
      </c>
      <c r="H69" s="17" t="n">
        <f aca="false">F69*G69</f>
        <v>0.36</v>
      </c>
      <c r="I69" s="18" t="n">
        <v>0.2</v>
      </c>
      <c r="J69" s="18"/>
      <c r="K69" s="19" t="s">
        <v>107</v>
      </c>
      <c r="L69" s="26" t="s">
        <v>160</v>
      </c>
    </row>
    <row r="70" customFormat="false" ht="12.75" hidden="false" customHeight="false" outlineLevel="0" collapsed="false">
      <c r="H70" s="20" t="n">
        <f aca="false">SUM(H68:H69)</f>
        <v>7.35</v>
      </c>
      <c r="I70" s="21" t="n">
        <f aca="false">SUM(I68:I69)</f>
        <v>4</v>
      </c>
      <c r="J70" s="21"/>
    </row>
    <row r="71" customFormat="false" ht="13.5" hidden="false" customHeight="false" outlineLevel="0" collapsed="false">
      <c r="I71" s="22"/>
      <c r="J71" s="22"/>
    </row>
    <row r="72" customFormat="false" ht="12.75" hidden="false" customHeight="false" outlineLevel="0" collapsed="false">
      <c r="A72" s="27" t="s">
        <v>109</v>
      </c>
      <c r="B72" s="5" t="s">
        <v>161</v>
      </c>
      <c r="C72" s="6"/>
      <c r="D72" s="6"/>
      <c r="E72" s="6"/>
      <c r="F72" s="6"/>
      <c r="G72" s="6"/>
      <c r="H72" s="6"/>
      <c r="I72" s="7"/>
      <c r="J72" s="7"/>
      <c r="K72" s="23"/>
    </row>
    <row r="73" customFormat="false" ht="12.75" hidden="false" customHeight="false" outlineLevel="0" collapsed="false">
      <c r="A73" s="27"/>
      <c r="B73" s="9" t="s">
        <v>162</v>
      </c>
      <c r="C73" s="9" t="s">
        <v>163</v>
      </c>
      <c r="D73" s="9"/>
      <c r="E73" s="9"/>
      <c r="F73" s="9" t="n">
        <v>1</v>
      </c>
      <c r="G73" s="9" t="n">
        <v>2.4</v>
      </c>
      <c r="H73" s="9" t="n">
        <f aca="false">F73*G73</f>
        <v>2.4</v>
      </c>
      <c r="I73" s="10" t="n">
        <v>0.93</v>
      </c>
      <c r="J73" s="10"/>
      <c r="K73" s="13" t="s">
        <v>164</v>
      </c>
    </row>
    <row r="74" customFormat="false" ht="12.75" hidden="false" customHeight="false" outlineLevel="0" collapsed="false">
      <c r="A74" s="27"/>
      <c r="B74" s="9" t="s">
        <v>165</v>
      </c>
      <c r="C74" s="9" t="s">
        <v>156</v>
      </c>
      <c r="D74" s="9" t="s">
        <v>166</v>
      </c>
      <c r="E74" s="9"/>
      <c r="F74" s="9" t="n">
        <v>1</v>
      </c>
      <c r="G74" s="9" t="n">
        <v>7.5</v>
      </c>
      <c r="H74" s="9" t="n">
        <f aca="false">F74*G74</f>
        <v>7.5</v>
      </c>
      <c r="I74" s="10" t="n">
        <v>2.13</v>
      </c>
      <c r="J74" s="10" t="s">
        <v>167</v>
      </c>
      <c r="K74" s="13" t="s">
        <v>168</v>
      </c>
    </row>
    <row r="75" customFormat="false" ht="12.75" hidden="false" customHeight="false" outlineLevel="0" collapsed="false">
      <c r="A75" s="27"/>
      <c r="B75" s="9" t="s">
        <v>40</v>
      </c>
      <c r="C75" s="9" t="s">
        <v>169</v>
      </c>
      <c r="D75" s="9" t="s">
        <v>170</v>
      </c>
      <c r="E75" s="9" t="s">
        <v>43</v>
      </c>
      <c r="F75" s="9" t="n">
        <v>2</v>
      </c>
      <c r="G75" s="9" t="n">
        <v>0.04</v>
      </c>
      <c r="H75" s="9" t="n">
        <f aca="false">F75*G75</f>
        <v>0.08</v>
      </c>
      <c r="I75" s="10" t="n">
        <f aca="false">H75</f>
        <v>0.08</v>
      </c>
      <c r="J75" s="10"/>
      <c r="K75" s="13" t="s">
        <v>171</v>
      </c>
    </row>
    <row r="76" customFormat="false" ht="12.75" hidden="false" customHeight="false" outlineLevel="0" collapsed="false">
      <c r="A76" s="27"/>
      <c r="B76" s="9" t="s">
        <v>172</v>
      </c>
      <c r="C76" s="9" t="s">
        <v>173</v>
      </c>
      <c r="D76" s="9" t="s">
        <v>174</v>
      </c>
      <c r="E76" s="9" t="s">
        <v>175</v>
      </c>
      <c r="F76" s="9" t="n">
        <v>1</v>
      </c>
      <c r="G76" s="9" t="n">
        <v>0.58</v>
      </c>
      <c r="H76" s="9" t="n">
        <f aca="false">F76*G76</f>
        <v>0.58</v>
      </c>
      <c r="I76" s="10" t="n">
        <v>0.11</v>
      </c>
      <c r="J76" s="10"/>
      <c r="K76" s="13" t="s">
        <v>176</v>
      </c>
    </row>
    <row r="77" customFormat="false" ht="12.75" hidden="false" customHeight="false" outlineLevel="0" collapsed="false">
      <c r="A77" s="27"/>
      <c r="B77" s="9" t="s">
        <v>144</v>
      </c>
      <c r="C77" s="9" t="s">
        <v>145</v>
      </c>
      <c r="D77" s="9" t="s">
        <v>177</v>
      </c>
      <c r="E77" s="9" t="s">
        <v>147</v>
      </c>
      <c r="F77" s="9" t="n">
        <v>3</v>
      </c>
      <c r="G77" s="9" t="n">
        <v>0.11</v>
      </c>
      <c r="H77" s="9" t="n">
        <f aca="false">F77*G77</f>
        <v>0.33</v>
      </c>
      <c r="I77" s="10" t="n">
        <v>0.03</v>
      </c>
      <c r="J77" s="10"/>
      <c r="K77" s="13" t="s">
        <v>178</v>
      </c>
    </row>
    <row r="78" customFormat="false" ht="12.75" hidden="false" customHeight="false" outlineLevel="0" collapsed="false">
      <c r="A78" s="27"/>
      <c r="B78" s="9" t="s">
        <v>144</v>
      </c>
      <c r="C78" s="9" t="s">
        <v>179</v>
      </c>
      <c r="D78" s="9" t="s">
        <v>180</v>
      </c>
      <c r="E78" s="9" t="s">
        <v>181</v>
      </c>
      <c r="F78" s="9" t="n">
        <v>1</v>
      </c>
      <c r="G78" s="9" t="n">
        <v>0.97</v>
      </c>
      <c r="H78" s="9" t="n">
        <f aca="false">F78*G78</f>
        <v>0.97</v>
      </c>
      <c r="I78" s="10" t="n">
        <v>0.79</v>
      </c>
      <c r="J78" s="10"/>
      <c r="K78" s="13" t="s">
        <v>182</v>
      </c>
    </row>
    <row r="79" customFormat="false" ht="12.75" hidden="false" customHeight="false" outlineLevel="0" collapsed="false">
      <c r="A79" s="27"/>
      <c r="B79" s="9" t="s">
        <v>144</v>
      </c>
      <c r="C79" s="9" t="s">
        <v>145</v>
      </c>
      <c r="D79" s="9" t="s">
        <v>146</v>
      </c>
      <c r="E79" s="9" t="s">
        <v>147</v>
      </c>
      <c r="F79" s="9" t="n">
        <v>1</v>
      </c>
      <c r="G79" s="9" t="n">
        <v>0.11</v>
      </c>
      <c r="H79" s="9" t="n">
        <f aca="false">F79*G79</f>
        <v>0.11</v>
      </c>
      <c r="I79" s="10" t="n">
        <v>0.01</v>
      </c>
      <c r="J79" s="10"/>
      <c r="K79" s="13" t="s">
        <v>148</v>
      </c>
    </row>
    <row r="80" customFormat="false" ht="12.75" hidden="false" customHeight="false" outlineLevel="0" collapsed="false">
      <c r="A80" s="27"/>
      <c r="B80" s="9" t="s">
        <v>144</v>
      </c>
      <c r="C80" s="9" t="s">
        <v>145</v>
      </c>
      <c r="D80" s="9" t="s">
        <v>183</v>
      </c>
      <c r="E80" s="9" t="s">
        <v>147</v>
      </c>
      <c r="F80" s="9" t="n">
        <v>1</v>
      </c>
      <c r="G80" s="9" t="n">
        <v>0.11</v>
      </c>
      <c r="H80" s="9" t="n">
        <f aca="false">F80*G80</f>
        <v>0.11</v>
      </c>
      <c r="I80" s="10" t="n">
        <v>0.01</v>
      </c>
      <c r="J80" s="10"/>
      <c r="K80" s="13" t="s">
        <v>184</v>
      </c>
    </row>
    <row r="81" customFormat="false" ht="12.75" hidden="false" customHeight="false" outlineLevel="0" collapsed="false">
      <c r="A81" s="27"/>
      <c r="B81" s="9" t="s">
        <v>149</v>
      </c>
      <c r="C81" s="9" t="s">
        <v>150</v>
      </c>
      <c r="D81" s="9" t="s">
        <v>151</v>
      </c>
      <c r="E81" s="9" t="s">
        <v>152</v>
      </c>
      <c r="F81" s="9" t="n">
        <v>1</v>
      </c>
      <c r="G81" s="9" t="n">
        <v>0.08</v>
      </c>
      <c r="H81" s="9" t="n">
        <f aca="false">F81*G81</f>
        <v>0.08</v>
      </c>
      <c r="I81" s="10" t="n">
        <v>0.02</v>
      </c>
      <c r="J81" s="10"/>
      <c r="K81" s="13" t="s">
        <v>153</v>
      </c>
    </row>
    <row r="82" customFormat="false" ht="12.75" hidden="false" customHeight="false" outlineLevel="0" collapsed="false">
      <c r="A82" s="27"/>
      <c r="B82" s="9" t="s">
        <v>185</v>
      </c>
      <c r="C82" s="9" t="s">
        <v>186</v>
      </c>
      <c r="D82" s="9" t="s">
        <v>58</v>
      </c>
      <c r="E82" s="9" t="s">
        <v>187</v>
      </c>
      <c r="F82" s="9" t="n">
        <v>1</v>
      </c>
      <c r="G82" s="9" t="n">
        <v>17.1</v>
      </c>
      <c r="H82" s="9" t="n">
        <f aca="false">F82*G82</f>
        <v>17.1</v>
      </c>
      <c r="I82" s="10" t="n">
        <v>1.98</v>
      </c>
      <c r="J82" s="10" t="s">
        <v>188</v>
      </c>
      <c r="K82" s="13" t="s">
        <v>189</v>
      </c>
    </row>
    <row r="83" customFormat="false" ht="12.75" hidden="false" customHeight="false" outlineLevel="0" collapsed="false">
      <c r="A83" s="27"/>
      <c r="B83" s="9" t="s">
        <v>56</v>
      </c>
      <c r="C83" s="9" t="s">
        <v>57</v>
      </c>
      <c r="D83" s="9" t="s">
        <v>58</v>
      </c>
      <c r="E83" s="9"/>
      <c r="F83" s="9" t="n">
        <v>4</v>
      </c>
      <c r="G83" s="9" t="n">
        <v>0.24</v>
      </c>
      <c r="H83" s="9" t="n">
        <f aca="false">F83*G83</f>
        <v>0.96</v>
      </c>
      <c r="I83" s="10" t="n">
        <v>0.88</v>
      </c>
      <c r="J83" s="10"/>
      <c r="K83" s="13" t="s">
        <v>59</v>
      </c>
    </row>
    <row r="84" customFormat="false" ht="12.75" hidden="false" customHeight="false" outlineLevel="0" collapsed="false">
      <c r="A84" s="27"/>
      <c r="B84" s="9" t="s">
        <v>130</v>
      </c>
      <c r="C84" s="9" t="s">
        <v>131</v>
      </c>
      <c r="D84" s="9"/>
      <c r="E84" s="9"/>
      <c r="F84" s="9" t="n">
        <v>2</v>
      </c>
      <c r="G84" s="9" t="n">
        <v>1.15</v>
      </c>
      <c r="H84" s="9" t="n">
        <f aca="false">F84*G84</f>
        <v>2.3</v>
      </c>
      <c r="I84" s="10" t="n">
        <v>3.2</v>
      </c>
      <c r="J84" s="10"/>
      <c r="K84" s="13" t="s">
        <v>132</v>
      </c>
    </row>
    <row r="85" customFormat="false" ht="12.8" hidden="false" customHeight="false" outlineLevel="0" collapsed="false">
      <c r="A85" s="27"/>
      <c r="B85" s="17" t="s">
        <v>190</v>
      </c>
      <c r="C85" s="17" t="s">
        <v>191</v>
      </c>
      <c r="D85" s="17" t="s">
        <v>192</v>
      </c>
      <c r="E85" s="17"/>
      <c r="F85" s="17" t="n">
        <v>1</v>
      </c>
      <c r="G85" s="17" t="n">
        <v>3.4</v>
      </c>
      <c r="H85" s="17" t="n">
        <f aca="false">F85*G85</f>
        <v>3.4</v>
      </c>
      <c r="I85" s="18" t="n">
        <v>3.35</v>
      </c>
      <c r="J85" s="18" t="s">
        <v>193</v>
      </c>
      <c r="K85" s="19" t="s">
        <v>194</v>
      </c>
    </row>
    <row r="86" customFormat="false" ht="12.75" hidden="false" customHeight="false" outlineLevel="0" collapsed="false">
      <c r="H86" s="20" t="n">
        <f aca="false">SUM(H73:H85)</f>
        <v>35.92</v>
      </c>
      <c r="I86" s="21" t="n">
        <f aca="false">SUM(I72:I85)</f>
        <v>13.52</v>
      </c>
      <c r="J86" s="21"/>
    </row>
    <row r="89" customFormat="false" ht="12.75" hidden="false" customHeight="false" outlineLevel="0" collapsed="false">
      <c r="G89" s="20" t="s">
        <v>195</v>
      </c>
      <c r="H89" s="20" t="n">
        <f aca="false">SUM(H29,H40,H46,H64,H70,H86)</f>
        <v>238.23</v>
      </c>
      <c r="I89" s="21" t="n">
        <f aca="false">SUM(I29,I40,I46,I64,I70,I86)</f>
        <v>98.07</v>
      </c>
      <c r="J89" s="0" t="s">
        <v>196</v>
      </c>
    </row>
    <row r="94" customFormat="false" ht="12.75" hidden="false" customHeight="false" outlineLevel="0" collapsed="false">
      <c r="A94" s="4" t="s">
        <v>109</v>
      </c>
      <c r="B94" s="5" t="s">
        <v>197</v>
      </c>
      <c r="C94" s="6"/>
      <c r="D94" s="6"/>
      <c r="E94" s="6"/>
      <c r="F94" s="6"/>
      <c r="G94" s="6"/>
      <c r="H94" s="6"/>
      <c r="I94" s="7"/>
      <c r="J94" s="7"/>
      <c r="K94" s="8"/>
    </row>
    <row r="95" customFormat="false" ht="12.75" hidden="false" customHeight="false" outlineLevel="0" collapsed="false">
      <c r="A95" s="4"/>
      <c r="B95" s="28" t="s">
        <v>198</v>
      </c>
      <c r="C95" s="28" t="s">
        <v>16</v>
      </c>
      <c r="D95" s="28" t="s">
        <v>199</v>
      </c>
      <c r="E95" s="28" t="s">
        <v>200</v>
      </c>
      <c r="F95" s="28" t="n">
        <v>1</v>
      </c>
      <c r="G95" s="28" t="n">
        <v>19.8</v>
      </c>
      <c r="H95" s="28" t="n">
        <v>19.8</v>
      </c>
      <c r="I95" s="10" t="n">
        <v>6</v>
      </c>
      <c r="J95" s="10" t="s">
        <v>201</v>
      </c>
      <c r="K95" s="13" t="s">
        <v>202</v>
      </c>
    </row>
    <row r="96" customFormat="false" ht="13.5" hidden="false" customHeight="false" outlineLevel="0" collapsed="false">
      <c r="A96" s="4"/>
      <c r="B96" s="17" t="s">
        <v>203</v>
      </c>
      <c r="C96" s="17" t="s">
        <v>16</v>
      </c>
      <c r="D96" s="17" t="s">
        <v>204</v>
      </c>
      <c r="E96" s="17" t="s">
        <v>205</v>
      </c>
      <c r="F96" s="17" t="n">
        <v>1</v>
      </c>
      <c r="G96" s="17" t="n">
        <v>8.2</v>
      </c>
      <c r="H96" s="17" t="n">
        <f aca="false">F96*G96</f>
        <v>8.2</v>
      </c>
      <c r="I96" s="18" t="n">
        <v>2</v>
      </c>
      <c r="J96" s="18" t="s">
        <v>206</v>
      </c>
      <c r="K96" s="19" t="s">
        <v>207</v>
      </c>
    </row>
    <row r="97" customFormat="false" ht="12.75" hidden="false" customHeight="false" outlineLevel="0" collapsed="false">
      <c r="H97" s="20" t="n">
        <f aca="false">H95+H96</f>
        <v>28</v>
      </c>
      <c r="I97" s="21" t="n">
        <f aca="false">I95+I96</f>
        <v>8</v>
      </c>
    </row>
    <row r="99" customFormat="false" ht="12.75" hidden="false" customHeight="false" outlineLevel="0" collapsed="false">
      <c r="G99" s="20" t="s">
        <v>208</v>
      </c>
      <c r="H99" s="20" t="n">
        <f aca="false">H89+H97</f>
        <v>266.23</v>
      </c>
      <c r="I99" s="21" t="n">
        <f aca="false">SUM(I89,I97)</f>
        <v>106.07</v>
      </c>
      <c r="J99" s="0" t="s">
        <v>196</v>
      </c>
    </row>
    <row r="105" customFormat="false" ht="12.75" hidden="false" customHeight="false" outlineLevel="0" collapsed="false">
      <c r="A105" s="4" t="s">
        <v>209</v>
      </c>
      <c r="B105" s="29" t="s">
        <v>210</v>
      </c>
      <c r="C105" s="30"/>
      <c r="D105" s="30"/>
      <c r="E105" s="30"/>
      <c r="F105" s="30"/>
      <c r="G105" s="30"/>
      <c r="H105" s="30"/>
    </row>
    <row r="106" customFormat="false" ht="12.75" hidden="false" customHeight="false" outlineLevel="0" collapsed="false">
      <c r="A106" s="4"/>
      <c r="B106" s="30" t="s">
        <v>211</v>
      </c>
      <c r="C106" s="30" t="s">
        <v>212</v>
      </c>
      <c r="D106" s="30"/>
      <c r="E106" s="30"/>
      <c r="F106" s="30" t="n">
        <v>1</v>
      </c>
      <c r="G106" s="30" t="n">
        <v>20.99</v>
      </c>
      <c r="H106" s="30" t="n">
        <f aca="false">F106*G106</f>
        <v>20.99</v>
      </c>
      <c r="K106" s="26" t="s">
        <v>213</v>
      </c>
    </row>
    <row r="107" customFormat="false" ht="12.75" hidden="false" customHeight="false" outlineLevel="0" collapsed="false">
      <c r="A107" s="4"/>
      <c r="B107" s="30" t="s">
        <v>214</v>
      </c>
      <c r="C107" s="30" t="s">
        <v>215</v>
      </c>
      <c r="D107" s="30"/>
      <c r="E107" s="30"/>
      <c r="F107" s="30" t="n">
        <v>1</v>
      </c>
      <c r="G107" s="30" t="n">
        <v>17.6</v>
      </c>
      <c r="H107" s="30" t="n">
        <f aca="false">F107*G107</f>
        <v>17.6</v>
      </c>
      <c r="K107" s="26" t="s">
        <v>141</v>
      </c>
    </row>
    <row r="108" customFormat="false" ht="12.75" hidden="false" customHeight="false" outlineLevel="0" collapsed="false">
      <c r="A108" s="4"/>
      <c r="B108" s="30" t="s">
        <v>216</v>
      </c>
      <c r="C108" s="30"/>
      <c r="D108" s="30"/>
      <c r="E108" s="30"/>
      <c r="F108" s="30" t="n">
        <v>1</v>
      </c>
      <c r="G108" s="30" t="n">
        <v>89.95</v>
      </c>
      <c r="H108" s="30" t="n">
        <f aca="false">F108*G108</f>
        <v>89.95</v>
      </c>
      <c r="K108" s="26" t="s">
        <v>217</v>
      </c>
    </row>
    <row r="109" customFormat="false" ht="12.75" hidden="false" customHeight="false" outlineLevel="0" collapsed="false">
      <c r="A109" s="4"/>
      <c r="B109" s="30" t="s">
        <v>218</v>
      </c>
      <c r="C109" s="30" t="s">
        <v>219</v>
      </c>
      <c r="D109" s="30"/>
      <c r="E109" s="30"/>
      <c r="F109" s="30" t="n">
        <v>1</v>
      </c>
      <c r="G109" s="30" t="n">
        <v>15.95</v>
      </c>
      <c r="H109" s="30" t="n">
        <f aca="false">F109*G109</f>
        <v>15.95</v>
      </c>
      <c r="K109" s="26" t="s">
        <v>220</v>
      </c>
    </row>
    <row r="110" customFormat="false" ht="12.75" hidden="false" customHeight="false" outlineLevel="0" collapsed="false">
      <c r="A110" s="4"/>
      <c r="B110" s="30" t="s">
        <v>221</v>
      </c>
      <c r="C110" s="30"/>
      <c r="D110" s="30"/>
      <c r="E110" s="30"/>
      <c r="F110" s="30" t="n">
        <v>1</v>
      </c>
      <c r="G110" s="30" t="n">
        <v>4.99</v>
      </c>
      <c r="H110" s="30" t="n">
        <f aca="false">F110*G110</f>
        <v>4.99</v>
      </c>
      <c r="K110" s="26" t="s">
        <v>222</v>
      </c>
    </row>
    <row r="111" customFormat="false" ht="12.75" hidden="false" customHeight="false" outlineLevel="0" collapsed="false">
      <c r="A111" s="4"/>
      <c r="B111" s="30" t="s">
        <v>223</v>
      </c>
      <c r="C111" s="30" t="s">
        <v>224</v>
      </c>
      <c r="D111" s="30"/>
      <c r="E111" s="30"/>
      <c r="F111" s="30" t="n">
        <v>1</v>
      </c>
      <c r="G111" s="30" t="n">
        <v>3.2</v>
      </c>
      <c r="H111" s="30" t="n">
        <f aca="false">F111*G111</f>
        <v>3.2</v>
      </c>
      <c r="K111" s="26" t="s">
        <v>225</v>
      </c>
    </row>
    <row r="112" customFormat="false" ht="12.75" hidden="false" customHeight="false" outlineLevel="0" collapsed="false">
      <c r="A112" s="4"/>
      <c r="B112" s="30" t="s">
        <v>226</v>
      </c>
      <c r="C112" s="30"/>
      <c r="D112" s="30"/>
      <c r="E112" s="30"/>
      <c r="F112" s="30" t="n">
        <v>1</v>
      </c>
      <c r="G112" s="30" t="n">
        <v>7.99</v>
      </c>
      <c r="H112" s="30" t="n">
        <f aca="false">F112*G112</f>
        <v>7.99</v>
      </c>
      <c r="K112" s="26" t="s">
        <v>227</v>
      </c>
    </row>
    <row r="113" customFormat="false" ht="12.75" hidden="false" customHeight="false" outlineLevel="0" collapsed="false">
      <c r="A113" s="4"/>
      <c r="B113" s="30" t="s">
        <v>228</v>
      </c>
      <c r="C113" s="30"/>
      <c r="D113" s="30"/>
      <c r="E113" s="30"/>
      <c r="F113" s="30" t="n">
        <v>1</v>
      </c>
      <c r="G113" s="30" t="n">
        <v>9.95</v>
      </c>
      <c r="H113" s="30" t="n">
        <f aca="false">F113*G113</f>
        <v>9.95</v>
      </c>
      <c r="K113" s="26" t="s">
        <v>229</v>
      </c>
    </row>
    <row r="114" customFormat="false" ht="13.5" hidden="false" customHeight="false" outlineLevel="0" collapsed="false">
      <c r="A114" s="4"/>
      <c r="B114" s="30" t="s">
        <v>230</v>
      </c>
      <c r="C114" s="30" t="s">
        <v>231</v>
      </c>
      <c r="D114" s="30"/>
      <c r="E114" s="30"/>
      <c r="F114" s="30" t="n">
        <v>1</v>
      </c>
      <c r="G114" s="30" t="n">
        <v>3.99</v>
      </c>
      <c r="H114" s="30" t="n">
        <f aca="false">F114*G114</f>
        <v>3.99</v>
      </c>
      <c r="K114" s="26" t="s">
        <v>232</v>
      </c>
    </row>
    <row r="115" customFormat="false" ht="12.75" hidden="false" customHeight="false" outlineLevel="0" collapsed="false">
      <c r="B115" s="30"/>
      <c r="C115" s="30"/>
      <c r="D115" s="30"/>
      <c r="E115" s="30"/>
      <c r="F115" s="30"/>
      <c r="G115" s="30"/>
      <c r="H115" s="30"/>
      <c r="J115" s="22"/>
      <c r="K115" s="31" t="s">
        <v>202</v>
      </c>
    </row>
    <row r="116" customFormat="false" ht="12.75" hidden="false" customHeight="false" outlineLevel="0" collapsed="false">
      <c r="B116" s="30"/>
      <c r="C116" s="30"/>
      <c r="D116" s="30"/>
      <c r="E116" s="30"/>
      <c r="F116" s="30"/>
      <c r="I116" s="20"/>
      <c r="J116" s="20"/>
    </row>
    <row r="117" customFormat="false" ht="12.75" hidden="false" customHeight="false" outlineLevel="0" collapsed="false">
      <c r="B117" s="30"/>
      <c r="C117" s="30"/>
      <c r="D117" s="30"/>
      <c r="E117" s="30"/>
      <c r="F117" s="30"/>
      <c r="G117" s="29" t="s">
        <v>233</v>
      </c>
      <c r="H117" s="29" t="n">
        <f aca="false">SUM(H106:H115)</f>
        <v>174.61</v>
      </c>
    </row>
    <row r="118" customFormat="false" ht="12.75" hidden="false" customHeight="false" outlineLevel="0" collapsed="false">
      <c r="B118" s="30"/>
      <c r="C118" s="30"/>
      <c r="D118" s="30"/>
      <c r="E118" s="30"/>
      <c r="F118" s="30"/>
      <c r="G118" s="30"/>
      <c r="H118" s="30"/>
    </row>
    <row r="119" customFormat="false" ht="12.75" hidden="false" customHeight="false" outlineLevel="0" collapsed="false">
      <c r="G119" s="29" t="s">
        <v>234</v>
      </c>
      <c r="H119" s="30" t="n">
        <f aca="false">SUM(H117,H89)</f>
        <v>412.84</v>
      </c>
    </row>
    <row r="1048576" customFormat="false" ht="12.75" hidden="false" customHeight="false" outlineLevel="0" collapsed="false"/>
  </sheetData>
  <mergeCells count="8">
    <mergeCell ref="A3:A28"/>
    <mergeCell ref="A31:A39"/>
    <mergeCell ref="A42:A45"/>
    <mergeCell ref="A48:A63"/>
    <mergeCell ref="A66:A69"/>
    <mergeCell ref="A72:A85"/>
    <mergeCell ref="A94:A96"/>
    <mergeCell ref="A105:A114"/>
  </mergeCells>
  <hyperlinks>
    <hyperlink ref="K4" r:id="rId1" display="https://www.reichelt.de/DC-Jacks/LUM-NEB-21R/3/index.html?&amp;ACTION=3&amp;LA=2&amp;ARTICLE=116262&amp;GROUPID=3258&amp;artnr=LUM+NEB+21R"/>
    <hyperlink ref="K5" r:id="rId2" display="https://www.reichelt.de/Power-Supplies-Fixed-Voltage/MW-GST60A12/3/index.html?&amp;ACTION=3&amp;LA=2&amp;ARTICLE=169684&amp;GROUPID=4950&amp;artnr=MW+GST60A12"/>
    <hyperlink ref="K8" r:id="rId3" display="https://www.reichelt.de/Flachbandkabel/AWG-28-10F-3M/3/index.html?ACTION=3&amp;GROUPID=3328&amp;ARTICLE=47668&amp;OFFSET=16&amp;SID=12V0KkLawQATQAAHaiTrQ76eddfec27d96e4abaa567a74d209b7b&amp;LANGUAGE=EN"/>
    <hyperlink ref="K12" r:id="rId4" display="https://www.reichelt.de/Elkos-radial-105-C-1000-5000h/RAD-FC-680-16/3/index.html?&amp;ACTION=3&amp;LA=5700&amp;ARTICLE=84685&amp;GROUPID=4000&amp;artnr=RAD+FC+680%2F16"/>
    <hyperlink ref="K13" r:id="rId5" display="https://www.reichelt.de/Elkos-radial-85-C/RAD-220-63/3/index.html?&amp;ACTION=3&amp;LA=5700&amp;ARTICLE=15121&amp;GROUPID=3143&amp;artnr=RAD+220%2F63"/>
    <hyperlink ref="K14" r:id="rId6" display="https://www.reichelt.de/SB-SKE-4F-Dioden/SB-330/3/index.html?&amp;ACTION=3&amp;LA=5700&amp;ARTICLE=16039&amp;GROUPID=2991&amp;artnr=SB+330"/>
    <hyperlink ref="K15" r:id="rId7" display="https://www.reichelt.de/Fest-Induktivitaeten-radial/L-09HCP-33-/3/index.html?ACTION=3&amp;GROUPID=3180&amp;ARTICLE=138657&amp;OFFSET=16&amp;SID=11V0QcSawQATMAAEmsvA88c90efb72bf42bc26df1c2bd134cc523&amp;LANGUAGE=EN"/>
    <hyperlink ref="K16" r:id="rId8" display="https://www.reichelt.de/Screw-terminals/AKL-059-02/3/index.html?&amp;ACTION=3&amp;LA=5700&amp;ARTICLE=36598&amp;GROUPID=7246&amp;artnr=AKL+059-02"/>
    <hyperlink ref="K17" r:id="rId9" display="https://www.reichelt.de/ICs-LM-2000-LM-25576/LM-2596-T5-0/3/index.html?&amp;ACTION=3&amp;LA=5700&amp;ARTICLE=109365&amp;GROUPID=5466&amp;artnr=LM+2596+T5%2C0"/>
    <hyperlink ref="K18" r:id="rId10" display="http://www.reichelt.de/RASPBERRY-PI-3/3/index.html?&amp;ACTION=3&amp;LA=446&amp;ARTICLE=164977&amp;artnr=RASPBERRY+PI+3&amp;SEARCH=raspberry+pi3"/>
    <hyperlink ref="K20" r:id="rId11" display="http://www.reichelt.de/A-V-Cables-HDMI-mini-micro-HDMI-/AK-HDMI-0-50G-ET/3/index.html?&amp;ACTION=3&amp;LA=2&amp;ARTICLE=141813&amp;GROUPID=3615&amp;artnr=AK+HDMI+0%2C50G+ET"/>
    <hyperlink ref="K21" r:id="rId12" display="http://www.reichelt.de/USB-Cables/AK-676-AB/3/index.html?&amp;ACTION=3&amp;LA=2&amp;ARTICLE=74221&amp;GROUPID=6099&amp;artnr=AK+676-AB"/>
    <hyperlink ref="K23" r:id="rId13" display="http://www.screwsandmore.de/en/50-pcs-DIN-912-A2-M3X6.html"/>
    <hyperlink ref="K26" r:id="rId14" display="https://www.reichelt.de/ARDUINO-NANO/3/index.html?&amp;ACTION=3&amp;LA=446&amp;ARTICLE=142943&amp;artnr=ARDUINO+NANO&amp;SEARCH=arduino+nano"/>
    <hyperlink ref="K27" r:id="rId15" display="https://www.reichelt.de/Buchsenleisten/BL-1X20G8-2-54/3/index.html?&amp;ACTION=3&amp;LA=5700&amp;ARTICLE=51827&amp;GROUPID=3221&amp;artnr=BL+1X20G8+2%2C54"/>
    <hyperlink ref="K28" r:id="rId16" display="http://www.reichelt.de/USB-Cables/DELOCK-83178/3/index.html?&amp;ACTION=3&amp;LA=2&amp;ARTICLE=163118&amp;GROUPID=6099&amp;artnr=DELOCK+83178"/>
    <hyperlink ref="K32" r:id="rId17" display="https://www.adafruit.com/product/1643"/>
    <hyperlink ref="K33" r:id="rId18" display="https://www.reichelt.de/Screw-terminals/AKL-059-03/3/index.html?&amp;ACTION=3&amp;LA=2&amp;ARTICLE=36599&amp;GROUPID=7246&amp;artnr=AKL+059-03"/>
    <hyperlink ref="K34" r:id="rId19" display="https://www.reichelt.de/Elkos-radial-105-C-1000-5000h/RAD-FC-680-16/3/index.html?&amp;ACTION=3&amp;LA=5700&amp;ARTICLE=84685&amp;GROUPID=4000&amp;artnr=RAD+FC+680%2F16"/>
    <hyperlink ref="K35" r:id="rId20" display="https://www.reichelt.de/Elkos-radial-85-C/RAD-220-63/3/index.html?&amp;ACTION=3&amp;LA=5700&amp;ARTICLE=15121&amp;GROUPID=3143&amp;artnr=RAD+220%2F63"/>
    <hyperlink ref="K36" r:id="rId21" display="https://www.reichelt.de/SB-SKE-4F-Dioden/SB-330/3/index.html?&amp;ACTION=3&amp;LA=5700&amp;ARTICLE=16039&amp;GROUPID=2991&amp;artnr=SB+330"/>
    <hyperlink ref="K37" r:id="rId22" display="http://www.screwsandmore.de/en/50-pcs-DIN-912-A2-M3X6.html"/>
    <hyperlink ref="K38" r:id="rId23" display="https://www.reichelt.de/Fest-Induktivitaeten-radial/L-09HCP-33-/3/index.html?ACTION=3&amp;GROUPID=3180&amp;ARTICLE=138657&amp;OFFSET=16&amp;SID=11V0QcSawQATMAAEmsvA88c90efb72bf42bc26df1c2bd134cc523&amp;LANGUAGE=EN"/>
    <hyperlink ref="K39" r:id="rId24" display="https://www.reichelt.de/ICs-LM-2000-LM-25576/LM-2596-T5-0/3/index.html?&amp;ACTION=3&amp;LA=5700&amp;ARTICLE=109365&amp;GROUPID=5466&amp;artnr=LM+2596+T5%2C0"/>
    <hyperlink ref="K43" r:id="rId25" display="https://www.adafruit.com/products/1052"/>
    <hyperlink ref="K44" r:id="rId26" display="http://www.screwsandmore.de/en/50-pcs-DIN-912-A2-M3X6.html"/>
    <hyperlink ref="K45" r:id="rId27" display="https://www.reichelt.de/Screw-terminals/AKL-059-02/3/index.html?&amp;ACTION=3&amp;LA=5700&amp;ARTICLE=36598&amp;GROUPID=7246&amp;artnr=AKL+059-02"/>
    <hyperlink ref="K50" r:id="rId28" display="http://www.roithner-laser.com/led_highoptic.html"/>
    <hyperlink ref="K51" r:id="rId29" display="https://www.reichelt.de/Heat-Sinks-PCB-mounting/V-ICK-PGA36X36/3/index.html?&amp;ACTION=3&amp;LA=2&amp;ARTICLE=100978&amp;GROUPID=4621&amp;artnr=V+ICK+PGA36X36"/>
    <hyperlink ref="K52" r:id="rId30" display="https://www.reichelt.de/11-Watt-axial/11W-AXIAL-12/3/index.html?&amp;ACTION=3&amp;LA=2&amp;ARTICLE=1506&amp;GROUPID=3120&amp;artnr=11W+AXIAL+12 ?&amp;ACTION=3&amp;LA=2&amp;ARTICLE=1506&amp;GROUPID=3120&amp;artnr=11W+AXIAL+12"/>
    <hyperlink ref="K53" r:id="rId31" display="https://www.rosco.com/uk/german/filters/roscolux.cfm"/>
    <hyperlink ref="K54" r:id="rId32" display="https://www.rosco.com/uk/german/filters/roscolux.cfm"/>
    <hyperlink ref="K55" r:id="rId33" display="https://www.reichelt.de/Screw-terminals/AKL-059-02/3/index.html?&amp;ACTION=3&amp;LA=5700&amp;ARTICLE=36598&amp;GROUPID=7246&amp;artnr=AKL+059-02"/>
    <hyperlink ref="K56" r:id="rId34" display="https://www.reichelt.de/Elkos-radial-105-C-1000-5000h/RAD-FC-680-16/3/index.html?&amp;ACTION=3&amp;LA=5700&amp;ARTICLE=84685&amp;GROUPID=4000&amp;artnr=RAD+FC+680%2F16"/>
    <hyperlink ref="K57" r:id="rId35" display="https://www.reichelt.de/Elkos-radial-85-C/RAD-220-63/3/index.html?&amp;ACTION=3&amp;LA=5700&amp;ARTICLE=15121&amp;GROUPID=3143&amp;artnr=RAD+220%2F63"/>
    <hyperlink ref="K58" r:id="rId36" display="https://www.reichelt.de/SB-SKE-4F-Dioden/SB-330/3/index.html?&amp;ACTION=3&amp;LA=5700&amp;ARTICLE=16039&amp;GROUPID=2991&amp;artnr=SB+330"/>
    <hyperlink ref="K59" r:id="rId37" display="https://www.reichelt.de/Fest-Induktivitaeten-radial/L-09HCP-33-/3/index.html?ACTION=3&amp;GROUPID=3180&amp;ARTICLE=138657&amp;OFFSET=16&amp;SID=11V0QcSawQATMAAEmsvA88c90efb72bf42bc26df1c2bd134cc523&amp;LANGUAGE=EN"/>
    <hyperlink ref="K60" r:id="rId38" display="https://www.reichelt.de/ICs-LM-2000-LM-25576/LM-2596-T5-0/3/index.html?&amp;ACTION=3&amp;LA=5700&amp;ARTICLE=109365&amp;GROUPID=5466&amp;artnr=LM+2596+T5%2C0"/>
    <hyperlink ref="K61" r:id="rId39" display="http://www.screwsandmore.de/en/50-pcs-DIN-912-A2-M3X6.html"/>
    <hyperlink ref="K62" r:id="rId40" display="https://www.reichelt.de/1-4W-5-100-Ohm-910-Ohm/1-4W-270/3/index.html?&amp;ACTION=3&amp;LA=5700&amp;ARTICLE=1390&amp;GROUPID=3064&amp;artnr=1%2F4W+270"/>
    <hyperlink ref="K63" r:id="rId41" display="https://www.reichelt.de/BC-Transistors/BC-368/3/index.html?&amp;ACTION=3&amp;LA=5700&amp;ARTICLE=4992&amp;GROUPID=7206&amp;artnr=BC+368"/>
    <hyperlink ref="K67" r:id="rId42" display="http://www.screwsandmore.de/en/50-pcs-DIN-912-A2-M3X6.html"/>
    <hyperlink ref="K68" r:id="rId43" display="https://www.conrad.de/de/modelcraft-mini-servo-y-3009-analog-servo-getriebe-material-kunststoff-stecksystem-jr-209089.html"/>
    <hyperlink ref="K69" r:id="rId44" display="https://www.reichelt.de/Screw-terminals/AKL-059-03/3/index.html?&amp;ACTION=3&amp;LA=2&amp;ARTICLE=36599&amp;GROUPID=7246&amp;artnr=AKL+059-03"/>
    <hyperlink ref="L69" r:id="rId45" display=" or maybe this would work https://www.reichelt.de/11-Watt-axial/11W-AXIAL-12/3/index.html?&amp;ACTION=3&amp;LA=2&amp;ARTICLE=1506&amp;GROUPID=3120&amp;artnr=11W+AXIAL+12"/>
    <hyperlink ref="K73" r:id="rId46" display="https://www.reichelt.de/L-298/3/index.html?&amp;ACTION=3&amp;LA=446&amp;ARTICLE=9667&amp;artnr=L+298&amp;SEARCH=l298n"/>
    <hyperlink ref="K74" r:id="rId47" display="https://www.conrad.de/de/axialluefter-5-vdc-1189-mh-l-x-b-x-h-40-x-40-x-10-mm-sunon-mb40100v2-0000-a99-183719.html"/>
    <hyperlink ref="K75" r:id="rId48" display="https://www.reichelt.de/Elkos-radial-85-C/RAD-0-1-100/3/index.html?&amp;ACTION=3&amp;LA=5700&amp;ARTICLE=15085&amp;GROUPID=3143&amp;artnr=RAD+0%2C1%2F100"/>
    <hyperlink ref="K76" r:id="rId49" display="https://www.reichelt.de/LED-LL-5-8000RGB/3/index.html?&amp;ACTION=3&amp;LA=446&amp;ARTICLE=156358&amp;artnr=LED+LL+5-8000RGB&amp;SEARCH=rgb+led"/>
    <hyperlink ref="K77" r:id="rId50" display="https://www.reichelt.de/1-4W-5-100-Ohm-910-Ohm/1-4W-220/3/index.html?&amp;ACTION=3&amp;LA=5700&amp;ARTICLE=1382&amp;GROUPID=3064&amp;artnr=1%2F4W+220"/>
    <hyperlink ref="K78" r:id="rId51" display="https://www.reichelt.de/17-Watt-axial/17W-AXIAL-1-0/3/index.html?&amp;ACTION=3&amp;LA=5700&amp;ARTICLE=1629&amp;GROUPID=3122&amp;artnr=17W+AXIAL+1%2C0"/>
    <hyperlink ref="K79" r:id="rId52" display="https://www.reichelt.de/1-4W-5-100-Ohm-910-Ohm/1-4W-270/3/index.html?&amp;ACTION=3&amp;LA=5700&amp;ARTICLE=1390&amp;GROUPID=3064&amp;artnr=1%2F4W+270"/>
    <hyperlink ref="K80" r:id="rId53" display="https://www.reichelt.de/1-4W-5-1-0-k-Ohm-9-1-k-Ohm/1-4W-1-0K/3/index.html?&amp;ACTION=3&amp;LA=2&amp;ARTICLE=1315&amp;GROUPID=3065&amp;artnr=1%2F4W+1%2C0K"/>
    <hyperlink ref="K81" r:id="rId54" display="https://www.reichelt.de/BC-Transistors/BC-368/3/index.html?&amp;ACTION=3&amp;LA=5700&amp;ARTICLE=4992&amp;GROUPID=7206&amp;artnr=BC+368"/>
    <hyperlink ref="K82" r:id="rId55" display="https://www.reichelt.de/TEC1-127-05/3/index.html?&amp;ACTION=3&amp;LA=446&amp;ARTICLE=149024&amp;artnr=TEC1+127+05&amp;SEARCH=peltier"/>
    <hyperlink ref="K83" r:id="rId56" display="https://www.reichelt.de/Screw-terminals/AKL-059-02/3/index.html?&amp;ACTION=3&amp;LA=5700&amp;ARTICLE=36598&amp;GROUPID=7246&amp;artnr=AKL+059-02"/>
    <hyperlink ref="K84" r:id="rId57" display="https://www.reichelt.de/Heat-Sinks-PCB-mounting/V-ICK-PGA36X36/3/index.html?&amp;ACTION=3&amp;LA=2&amp;ARTICLE=100978&amp;GROUPID=4621&amp;artnr=V+ICK+PGA36X36"/>
    <hyperlink ref="K85" r:id="rId58" display="https://www.reichelt.de/AD-22100-KT/3/index.html?&amp;ACTION=3&amp;LA=446&amp;ARTICLE=39279&amp;artnr=AD+22100+KT&amp;SEARCH=ad22100kt"/>
    <hyperlink ref="K106" r:id="rId59" display="https://www.conrad.de/de/manhattan-hdmi-auf-vga-konverter-1284618.html"/>
    <hyperlink ref="K107" r:id="rId60" display="https://www.rosco.com/uk/german/filters/roscolux.cfm"/>
    <hyperlink ref="K108" r:id="rId61" display="https://www.reichelt.de/HANNS-G-HE225DPB/3/index.html?&amp;ACTION=3&amp;LA=446&amp;ARTICLE=130197&amp;artnr=HANNS-G+HE225DPB&amp;SEARCH=pc+monitore"/>
    <hyperlink ref="K109" r:id="rId62" display="http://www.reichelt.de/Keyboard-Mouse-Sets/CHERRY-JD-0800DE/3/index.html?&amp;ACTION=3&amp;LA=2&amp;ARTICLE=154150&amp;GROUPID=6267&amp;artnr=CHERRY+JD-0800DE"/>
    <hyperlink ref="K110" r:id="rId63" display="https://www.reichelt.de/KOLBEN-FP-30/3/index.html?&amp;ACTION=3&amp;LA=446&amp;ARTICLE=89497&amp;artnr=KOLBEN+FP+30&amp;SEARCH=soldering+iron"/>
    <hyperlink ref="K111" r:id="rId64" display="https://www.reichelt.de/Solder/LZ-FE-1-0-100/3/index.html?&amp;ACTION=3&amp;LA=2&amp;ARTICLE=30439&amp;GROUPID=557&amp;artnr=LZ+FE+1%2C0+100"/>
    <hyperlink ref="K112" r:id="rId65" display="https://www.reichelt.de/TG-WLPA-015/3/index.html?&amp;ACTION=3&amp;LA=446&amp;ARTICLE=156447&amp;artnr=TG-WLPA-015&amp;SEARCH=thermal+paste"/>
    <hyperlink ref="K113" r:id="rId66" display="https://www.reichelt.de/Holders-Vices/HALTER-ZD-10MB/3/index.html?&amp;ACTION=3&amp;LA=5700&amp;ARTICLE=145605&amp;GROUPID=4143&amp;artnr=HALTER+ZD-10MB"/>
    <hyperlink ref="K114" r:id="rId67" display="https://www.reichelt.de/Standard-soft-finish/WIHA-302-3-5/3/index.html?&amp;ACTION=3&amp;LA=2&amp;ARTICLE=28685&amp;GROUPID=561&amp;artnr=WIHA+302-3%2C5"/>
    <hyperlink ref="K115" r:id="rId68" display="https://www.reichelt.de/Blei-Vlies-Akkus-12V-Panasonic/LCR-12V-7-2P-1/3/index.html?ACTION=3&amp;LA=5&amp;ARTICLE=26559&amp;GROUPID=4234&amp;artnr=LCR-12V+7%2C2P-1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2016-07-29T14:09:17Z</dcterms:created>
  <dc:creator/>
  <dc:description/>
  <dc:language>en-US</dc:language>
  <cp:lastModifiedBy/>
  <dcterms:modified xsi:type="dcterms:W3CDTF">2017-07-29T23:16:54Z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