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nimore365-my.sharepoint.com/personal/203593_unimore_it/Documents/Ricerche/MONTE LINE U SHAPED/Cataldo/"/>
    </mc:Choice>
  </mc:AlternateContent>
  <xr:revisionPtr revIDLastSave="120" documentId="11_AD4DB114E441178AC67DF42CCE57F360683EDF2F" xr6:coauthVersionLast="47" xr6:coauthVersionMax="47" xr10:uidLastSave="{7ACD0670-B46C-4744-968C-FD2BE5114410}"/>
  <bookViews>
    <workbookView xWindow="-110" yWindow="-110" windowWidth="25820" windowHeight="13900" activeTab="1" xr2:uid="{00000000-000D-0000-FFFF-FFFF00000000}"/>
  </bookViews>
  <sheets>
    <sheet name="Table A1" sheetId="1" r:id="rId1"/>
    <sheet name="Table 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L43" i="1"/>
  <c r="M43" i="1" s="1"/>
  <c r="N43" i="1" s="1"/>
  <c r="L42" i="1"/>
  <c r="M42" i="1" s="1"/>
  <c r="N42" i="1" s="1"/>
  <c r="L41" i="1"/>
  <c r="M41" i="1" s="1"/>
  <c r="N41" i="1" s="1"/>
  <c r="L40" i="1"/>
  <c r="M40" i="1" s="1"/>
  <c r="N40" i="1" s="1"/>
  <c r="L39" i="1"/>
  <c r="M39" i="1" s="1"/>
  <c r="N39" i="1" s="1"/>
  <c r="L38" i="1"/>
  <c r="M38" i="1" s="1"/>
  <c r="N38" i="1" s="1"/>
  <c r="L37" i="1"/>
  <c r="M37" i="1" s="1"/>
  <c r="N37" i="1" s="1"/>
  <c r="L36" i="1"/>
  <c r="M36" i="1" s="1"/>
  <c r="N36" i="1" s="1"/>
  <c r="L35" i="1"/>
  <c r="M35" i="1" s="1"/>
  <c r="N35" i="1" s="1"/>
  <c r="L34" i="1"/>
  <c r="M34" i="1" s="1"/>
  <c r="L33" i="1"/>
  <c r="M33" i="1" s="1"/>
  <c r="N33" i="1" s="1"/>
  <c r="L32" i="1"/>
  <c r="M32" i="1" s="1"/>
  <c r="N32" i="1" s="1"/>
  <c r="L31" i="1"/>
  <c r="M31" i="1" s="1"/>
  <c r="N31" i="1" s="1"/>
  <c r="L30" i="1"/>
  <c r="M30" i="1" s="1"/>
  <c r="N30" i="1" s="1"/>
  <c r="L29" i="1"/>
  <c r="M29" i="1" s="1"/>
  <c r="N29" i="1" s="1"/>
  <c r="L28" i="1"/>
  <c r="M28" i="1" s="1"/>
  <c r="N28" i="1" s="1"/>
  <c r="L27" i="1"/>
  <c r="M27" i="1" s="1"/>
  <c r="N27" i="1" s="1"/>
  <c r="L26" i="1"/>
  <c r="M26" i="1" s="1"/>
  <c r="N26" i="1" s="1"/>
  <c r="L25" i="1"/>
  <c r="M25" i="1" s="1"/>
  <c r="N25" i="1" s="1"/>
  <c r="L24" i="1"/>
  <c r="M24" i="1" s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L19" i="1"/>
  <c r="M19" i="1" s="1"/>
  <c r="N19" i="1" s="1"/>
  <c r="L18" i="1"/>
  <c r="M18" i="1" s="1"/>
  <c r="N18" i="1" s="1"/>
  <c r="L17" i="1"/>
  <c r="M17" i="1" s="1"/>
  <c r="N17" i="1" s="1"/>
  <c r="L16" i="1"/>
  <c r="M16" i="1" s="1"/>
  <c r="N16" i="1" s="1"/>
  <c r="L15" i="1"/>
  <c r="M15" i="1" s="1"/>
  <c r="N15" i="1" s="1"/>
  <c r="L14" i="1"/>
  <c r="M14" i="1" s="1"/>
  <c r="L13" i="1"/>
  <c r="M13" i="1" s="1"/>
  <c r="N13" i="1" s="1"/>
  <c r="L12" i="1"/>
  <c r="M12" i="1" s="1"/>
  <c r="N12" i="1" s="1"/>
  <c r="L11" i="1"/>
  <c r="M11" i="1" s="1"/>
  <c r="N11" i="1" s="1"/>
  <c r="L10" i="1"/>
  <c r="M10" i="1" s="1"/>
  <c r="N10" i="1" s="1"/>
  <c r="L9" i="1"/>
  <c r="M9" i="1" s="1"/>
  <c r="N9" i="1" s="1"/>
  <c r="L8" i="1"/>
  <c r="M8" i="1" s="1"/>
  <c r="N8" i="1" s="1"/>
  <c r="L7" i="1"/>
  <c r="M7" i="1" s="1"/>
  <c r="N7" i="1" s="1"/>
  <c r="L6" i="1"/>
  <c r="M6" i="1" s="1"/>
  <c r="N6" i="1" s="1"/>
  <c r="L5" i="1"/>
  <c r="M5" i="1" s="1"/>
  <c r="N5" i="1" s="1"/>
  <c r="L4" i="1"/>
  <c r="M4" i="1" s="1"/>
  <c r="O24" i="1" l="1"/>
  <c r="N24" i="1"/>
  <c r="P24" i="1" s="1"/>
  <c r="O14" i="1"/>
  <c r="N14" i="1"/>
  <c r="P14" i="1" s="1"/>
  <c r="N34" i="1"/>
  <c r="P34" i="1" s="1"/>
  <c r="O34" i="1"/>
  <c r="N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<sst xmlns="http://schemas.openxmlformats.org/spreadsheetml/2006/main" count="110" uniqueCount="57">
  <si>
    <t>Istance</t>
  </si>
  <si>
    <t>Sweep [4]</t>
  </si>
  <si>
    <t>Automated</t>
  </si>
  <si>
    <t>Val</t>
  </si>
  <si>
    <t>Sec</t>
  </si>
  <si>
    <t>44-(9x4)-10-01</t>
  </si>
  <si>
    <t>44-(9x4)-10-02</t>
  </si>
  <si>
    <t>44-(9x4)-10-03</t>
  </si>
  <si>
    <t>44-(9x4)-10-04</t>
  </si>
  <si>
    <t>44-(9x4)-10-05</t>
  </si>
  <si>
    <t>44-(9x4)-10-06</t>
  </si>
  <si>
    <t>44-(9x4)-10-07</t>
  </si>
  <si>
    <t>44-(9x4)-10-08</t>
  </si>
  <si>
    <t>44-(9x4)-10-09</t>
  </si>
  <si>
    <t>44-(9x4)-10-10</t>
  </si>
  <si>
    <t>44-(9x4)-15-01</t>
  </si>
  <si>
    <t>44-(9x4)-15-02</t>
  </si>
  <si>
    <t>44-(9x4)-15-03</t>
  </si>
  <si>
    <t>44-(9x4)-15-04</t>
  </si>
  <si>
    <t>44-(9x4)-15-05</t>
  </si>
  <si>
    <t>44-(9x4)-15-06</t>
  </si>
  <si>
    <t>44-(9x4)-15-07</t>
  </si>
  <si>
    <t>44-(9x4)-15-08</t>
  </si>
  <si>
    <t>44-(9x4)-15-09</t>
  </si>
  <si>
    <t>44-(9x4)-15-10</t>
  </si>
  <si>
    <t>88-(20x4)-30-01</t>
  </si>
  <si>
    <t>-</t>
  </si>
  <si>
    <t>88-(20x4)-30-02</t>
  </si>
  <si>
    <t>88-(20x4)-30-03</t>
  </si>
  <si>
    <t>88-(20x4)-30-04</t>
  </si>
  <si>
    <t>88-(20x4)-30-05</t>
  </si>
  <si>
    <t>88-(20x4)-30-06</t>
  </si>
  <si>
    <t>88-(20x4)-30-07</t>
  </si>
  <si>
    <t>88-(20x4)-30-08</t>
  </si>
  <si>
    <t>88-(20x4)-30-09</t>
  </si>
  <si>
    <t>88-(20x4)-30-10</t>
  </si>
  <si>
    <t>88-(20x4)-60-01</t>
  </si>
  <si>
    <t>88-(20x4)-60-02</t>
  </si>
  <si>
    <t>88-(20x4)-60-03</t>
  </si>
  <si>
    <t>88-(20x4)-60-04</t>
  </si>
  <si>
    <t>88-(20x4)-60-05</t>
  </si>
  <si>
    <t>88-(20x4)-60-06</t>
  </si>
  <si>
    <t>88-(20x4)-60-07</t>
  </si>
  <si>
    <t>88-(20x4)-60-08</t>
  </si>
  <si>
    <t>88-(20x4)-60-09</t>
  </si>
  <si>
    <t>88-(20x4)-60-10</t>
  </si>
  <si>
    <t>Benders
Decomp. [5]</t>
  </si>
  <si>
    <t>Dynamic
Prog. [5]</t>
  </si>
  <si>
    <t>Zoom in
[6]</t>
  </si>
  <si>
    <t xml:space="preserve">Gain margin </t>
  </si>
  <si>
    <r>
      <t>Automated</t>
    </r>
    <r>
      <rPr>
        <i/>
        <sz val="12"/>
        <color rgb="FF000000"/>
        <rFont val="Cambria"/>
        <family val="1"/>
      </rPr>
      <t xml:space="preserve"> 1D</t>
    </r>
  </si>
  <si>
    <r>
      <t>Automated</t>
    </r>
    <r>
      <rPr>
        <i/>
        <sz val="12"/>
        <color rgb="FF000000"/>
        <rFont val="Cambria"/>
        <family val="1"/>
      </rPr>
      <t xml:space="preserve"> 2D</t>
    </r>
  </si>
  <si>
    <t xml:space="preserve">% gain </t>
  </si>
  <si>
    <t>Mean literature</t>
  </si>
  <si>
    <t>Mean per istances block</t>
  </si>
  <si>
    <t>∆_with_robot</t>
  </si>
  <si>
    <t>Mean Gain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</si>
</sst>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i/>
      <sz val="12"/>
      <color theme="1"/>
      <name val="Cambria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Cambria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justify" vertical="center" wrapText="1"/>
    </xf>
    <xf numFmtId="2" fontId="6" fillId="0" borderId="1" xfId="0" applyNumberFormat="1" applyFont="1" applyBorder="1"/>
    <xf numFmtId="2" fontId="6" fillId="0" borderId="6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opLeftCell="A20" zoomScale="70" zoomScaleNormal="70" workbookViewId="0">
      <selection activeCell="J10" sqref="J10"/>
    </sheetView>
  </sheetViews>
  <sheetFormatPr defaultRowHeight="14.5" x14ac:dyDescent="0.35"/>
  <cols>
    <col min="1" max="1" width="17.81640625" customWidth="1"/>
    <col min="2" max="2" width="8.81640625" bestFit="1" customWidth="1"/>
    <col min="3" max="3" width="6.36328125" bestFit="1" customWidth="1"/>
    <col min="4" max="4" width="8.81640625" bestFit="1" customWidth="1"/>
    <col min="5" max="5" width="5.1796875" bestFit="1" customWidth="1"/>
    <col min="6" max="6" width="8.81640625" bestFit="1" customWidth="1"/>
    <col min="7" max="7" width="5.7265625" bestFit="1" customWidth="1"/>
    <col min="8" max="8" width="8.81640625" bestFit="1" customWidth="1"/>
    <col min="9" max="9" width="7.453125" bestFit="1" customWidth="1"/>
    <col min="10" max="10" width="8.81640625" bestFit="1" customWidth="1"/>
    <col min="11" max="11" width="8.6328125" bestFit="1" customWidth="1"/>
    <col min="12" max="12" width="13.90625" bestFit="1" customWidth="1"/>
    <col min="13" max="13" width="15.453125" bestFit="1" customWidth="1"/>
    <col min="14" max="14" width="8.81640625" bestFit="1" customWidth="1"/>
    <col min="15" max="15" width="21" bestFit="1" customWidth="1"/>
    <col min="16" max="16" width="11.90625" bestFit="1" customWidth="1"/>
  </cols>
  <sheetData>
    <row r="1" spans="1:16" ht="15.5" customHeight="1" x14ac:dyDescent="0.35">
      <c r="A1" s="7" t="s">
        <v>0</v>
      </c>
      <c r="B1" s="8" t="s">
        <v>46</v>
      </c>
      <c r="C1" s="9"/>
      <c r="D1" s="7" t="s">
        <v>1</v>
      </c>
      <c r="E1" s="7"/>
      <c r="F1" s="8" t="s">
        <v>47</v>
      </c>
      <c r="G1" s="9"/>
      <c r="H1" s="8" t="s">
        <v>48</v>
      </c>
      <c r="I1" s="9"/>
      <c r="J1" s="7" t="s">
        <v>2</v>
      </c>
      <c r="K1" s="7"/>
      <c r="L1" s="13" t="s">
        <v>53</v>
      </c>
      <c r="M1" s="13" t="s">
        <v>55</v>
      </c>
      <c r="N1" s="13" t="s">
        <v>52</v>
      </c>
      <c r="O1" s="13" t="s">
        <v>54</v>
      </c>
      <c r="P1" s="13" t="s">
        <v>56</v>
      </c>
    </row>
    <row r="2" spans="1:16" ht="15.5" customHeight="1" x14ac:dyDescent="0.35">
      <c r="A2" s="7"/>
      <c r="B2" s="10"/>
      <c r="C2" s="11"/>
      <c r="D2" s="7"/>
      <c r="E2" s="7"/>
      <c r="F2" s="10"/>
      <c r="G2" s="11"/>
      <c r="H2" s="10"/>
      <c r="I2" s="11"/>
      <c r="J2" s="7"/>
      <c r="K2" s="7"/>
      <c r="L2" s="14"/>
      <c r="M2" s="14"/>
      <c r="N2" s="14"/>
      <c r="O2" s="14"/>
      <c r="P2" s="14"/>
    </row>
    <row r="3" spans="1:16" ht="15.5" x14ac:dyDescent="0.35">
      <c r="A3" s="2"/>
      <c r="B3" s="3" t="s">
        <v>3</v>
      </c>
      <c r="C3" s="3" t="s">
        <v>4</v>
      </c>
      <c r="D3" s="4" t="s">
        <v>3</v>
      </c>
      <c r="E3" s="3" t="s">
        <v>4</v>
      </c>
      <c r="F3" s="3" t="s">
        <v>3</v>
      </c>
      <c r="G3" s="3" t="s">
        <v>4</v>
      </c>
      <c r="H3" s="3" t="s">
        <v>3</v>
      </c>
      <c r="I3" s="4" t="s">
        <v>4</v>
      </c>
      <c r="J3" s="3" t="s">
        <v>3</v>
      </c>
      <c r="K3" s="4" t="s">
        <v>4</v>
      </c>
      <c r="L3" s="15"/>
      <c r="M3" s="15"/>
      <c r="N3" s="15"/>
      <c r="O3" s="15"/>
      <c r="P3" s="15"/>
    </row>
    <row r="4" spans="1:16" ht="15.5" x14ac:dyDescent="0.35">
      <c r="A4" s="5" t="s">
        <v>5</v>
      </c>
      <c r="B4" s="16">
        <v>431.18</v>
      </c>
      <c r="C4" s="16">
        <v>0.6</v>
      </c>
      <c r="D4" s="16">
        <v>431.18</v>
      </c>
      <c r="E4" s="16">
        <v>0</v>
      </c>
      <c r="F4" s="16">
        <v>431.18</v>
      </c>
      <c r="G4" s="16">
        <v>0.8</v>
      </c>
      <c r="H4" s="16">
        <v>431.18</v>
      </c>
      <c r="I4" s="16">
        <v>3.9</v>
      </c>
      <c r="J4" s="16">
        <v>382.3</v>
      </c>
      <c r="K4" s="17">
        <v>203.25</v>
      </c>
      <c r="L4" s="18">
        <f>AVERAGE(B4,D4,F4,H4)</f>
        <v>431.18</v>
      </c>
      <c r="M4" s="18">
        <f>L4-J4</f>
        <v>48.879999999999995</v>
      </c>
      <c r="N4" s="18">
        <f>(M4/L4)*100</f>
        <v>11.336332854028479</v>
      </c>
      <c r="O4" s="19">
        <f>AVERAGE(M4:M13)</f>
        <v>80.165750000000003</v>
      </c>
      <c r="P4" s="19">
        <f>AVERAGE(N4:N13)</f>
        <v>18.484185685578819</v>
      </c>
    </row>
    <row r="5" spans="1:16" ht="15.5" x14ac:dyDescent="0.35">
      <c r="A5" s="5" t="s">
        <v>6</v>
      </c>
      <c r="B5" s="16">
        <v>434</v>
      </c>
      <c r="C5" s="16">
        <v>0.3</v>
      </c>
      <c r="D5" s="16">
        <v>434</v>
      </c>
      <c r="E5" s="16">
        <v>0</v>
      </c>
      <c r="F5" s="16">
        <v>434</v>
      </c>
      <c r="G5" s="16">
        <v>0.3</v>
      </c>
      <c r="H5" s="16">
        <v>434</v>
      </c>
      <c r="I5" s="16">
        <v>5.3</v>
      </c>
      <c r="J5" s="16">
        <v>347.93</v>
      </c>
      <c r="K5" s="17">
        <v>202.12</v>
      </c>
      <c r="L5" s="18">
        <f>AVERAGE(B5,D5,F5,H5)</f>
        <v>434</v>
      </c>
      <c r="M5" s="18">
        <f>L5-J5</f>
        <v>86.07</v>
      </c>
      <c r="N5" s="18">
        <f>(M5/L5)*100</f>
        <v>19.831797235023039</v>
      </c>
      <c r="O5" s="20"/>
      <c r="P5" s="20"/>
    </row>
    <row r="6" spans="1:16" ht="15.5" x14ac:dyDescent="0.35">
      <c r="A6" s="5" t="s">
        <v>7</v>
      </c>
      <c r="B6" s="16">
        <v>440.54</v>
      </c>
      <c r="C6" s="16">
        <v>1.4</v>
      </c>
      <c r="D6" s="16">
        <v>441.36</v>
      </c>
      <c r="E6" s="16">
        <v>0</v>
      </c>
      <c r="F6" s="16">
        <v>440.54</v>
      </c>
      <c r="G6" s="16">
        <v>0.2</v>
      </c>
      <c r="H6" s="16">
        <v>440.55</v>
      </c>
      <c r="I6" s="16">
        <v>4.5</v>
      </c>
      <c r="J6" s="16">
        <v>387.56</v>
      </c>
      <c r="K6" s="17">
        <v>208.24</v>
      </c>
      <c r="L6" s="18">
        <f>AVERAGE(B6,D6,F6,H6)</f>
        <v>440.7475</v>
      </c>
      <c r="M6" s="18">
        <f>L6-J6</f>
        <v>53.1875</v>
      </c>
      <c r="N6" s="18">
        <f>(M6/L6)*100</f>
        <v>12.067567031009819</v>
      </c>
      <c r="O6" s="20"/>
      <c r="P6" s="20"/>
    </row>
    <row r="7" spans="1:16" ht="15.5" x14ac:dyDescent="0.35">
      <c r="A7" s="5" t="s">
        <v>8</v>
      </c>
      <c r="B7" s="16">
        <v>433.9</v>
      </c>
      <c r="C7" s="16">
        <v>0.5</v>
      </c>
      <c r="D7" s="16">
        <v>433.9</v>
      </c>
      <c r="E7" s="16">
        <v>0</v>
      </c>
      <c r="F7" s="16">
        <v>433.9</v>
      </c>
      <c r="G7" s="16">
        <v>0.2</v>
      </c>
      <c r="H7" s="16">
        <v>433.91</v>
      </c>
      <c r="I7" s="16">
        <v>5.9</v>
      </c>
      <c r="J7" s="16">
        <v>340.25</v>
      </c>
      <c r="K7" s="17">
        <v>207.23</v>
      </c>
      <c r="L7" s="18">
        <f>AVERAGE(B7,D7,F7,H7)</f>
        <v>433.90249999999997</v>
      </c>
      <c r="M7" s="18">
        <f>L7-J7</f>
        <v>93.652499999999975</v>
      </c>
      <c r="N7" s="18">
        <f>(M7/L7)*100</f>
        <v>21.583765938200397</v>
      </c>
      <c r="O7" s="20"/>
      <c r="P7" s="20"/>
    </row>
    <row r="8" spans="1:16" ht="15.5" x14ac:dyDescent="0.35">
      <c r="A8" s="5" t="s">
        <v>9</v>
      </c>
      <c r="B8" s="16">
        <v>429.73</v>
      </c>
      <c r="C8" s="16">
        <v>0.3</v>
      </c>
      <c r="D8" s="16">
        <v>429.73</v>
      </c>
      <c r="E8" s="16">
        <v>0</v>
      </c>
      <c r="F8" s="16">
        <v>429.73</v>
      </c>
      <c r="G8" s="16">
        <v>0.7</v>
      </c>
      <c r="H8" s="16">
        <v>429.73</v>
      </c>
      <c r="I8" s="16">
        <v>5.9</v>
      </c>
      <c r="J8" s="16">
        <v>343.74</v>
      </c>
      <c r="K8" s="17">
        <v>202.03</v>
      </c>
      <c r="L8" s="18">
        <f>AVERAGE(B8,D8,F8,H8)</f>
        <v>429.73</v>
      </c>
      <c r="M8" s="18">
        <f>L8-J8</f>
        <v>85.990000000000009</v>
      </c>
      <c r="N8" s="18">
        <f>(M8/L8)*100</f>
        <v>20.01023898727108</v>
      </c>
      <c r="O8" s="20"/>
      <c r="P8" s="20"/>
    </row>
    <row r="9" spans="1:16" ht="15.5" x14ac:dyDescent="0.35">
      <c r="A9" s="5" t="s">
        <v>10</v>
      </c>
      <c r="B9" s="16">
        <v>435.45</v>
      </c>
      <c r="C9" s="16">
        <v>0.7</v>
      </c>
      <c r="D9" s="16">
        <v>435.45</v>
      </c>
      <c r="E9" s="16">
        <v>0</v>
      </c>
      <c r="F9" s="16">
        <v>435.45</v>
      </c>
      <c r="G9" s="16">
        <v>0.6</v>
      </c>
      <c r="H9" s="16">
        <v>435.45</v>
      </c>
      <c r="I9" s="16">
        <v>2.4</v>
      </c>
      <c r="J9" s="16">
        <v>383.64</v>
      </c>
      <c r="K9" s="17">
        <v>203.32</v>
      </c>
      <c r="L9" s="18">
        <f>AVERAGE(B9,D9,F9,H9)</f>
        <v>435.45</v>
      </c>
      <c r="M9" s="18">
        <f>L9-J9</f>
        <v>51.81</v>
      </c>
      <c r="N9" s="18">
        <f>(M9/L9)*100</f>
        <v>11.898036513951087</v>
      </c>
      <c r="O9" s="20"/>
      <c r="P9" s="20"/>
    </row>
    <row r="10" spans="1:16" ht="15.5" x14ac:dyDescent="0.35">
      <c r="A10" s="5" t="s">
        <v>11</v>
      </c>
      <c r="B10" s="16">
        <v>439.18</v>
      </c>
      <c r="C10" s="16">
        <v>1.1000000000000001</v>
      </c>
      <c r="D10" s="16">
        <v>440</v>
      </c>
      <c r="E10" s="16">
        <v>0</v>
      </c>
      <c r="F10" s="16">
        <v>439.18</v>
      </c>
      <c r="G10" s="16">
        <v>0.4</v>
      </c>
      <c r="H10" s="16">
        <v>439.18</v>
      </c>
      <c r="I10" s="16">
        <v>5.5</v>
      </c>
      <c r="J10" s="16">
        <v>353.05</v>
      </c>
      <c r="K10" s="17">
        <v>202.03</v>
      </c>
      <c r="L10" s="18">
        <f>AVERAGE(B10,D10,F10,H10)</f>
        <v>439.38500000000005</v>
      </c>
      <c r="M10" s="18">
        <f>L10-J10</f>
        <v>86.335000000000036</v>
      </c>
      <c r="N10" s="18">
        <f>(M10/L10)*100</f>
        <v>19.649054929048564</v>
      </c>
      <c r="O10" s="20"/>
      <c r="P10" s="20"/>
    </row>
    <row r="11" spans="1:16" ht="15.5" x14ac:dyDescent="0.35">
      <c r="A11" s="5" t="s">
        <v>12</v>
      </c>
      <c r="B11" s="16">
        <v>434.09</v>
      </c>
      <c r="C11" s="16">
        <v>0.6</v>
      </c>
      <c r="D11" s="16">
        <v>434.45</v>
      </c>
      <c r="E11" s="16">
        <v>0</v>
      </c>
      <c r="F11" s="16">
        <v>434.09</v>
      </c>
      <c r="G11" s="16">
        <v>0.4</v>
      </c>
      <c r="H11" s="16">
        <v>434.09</v>
      </c>
      <c r="I11" s="16">
        <v>9.6999999999999993</v>
      </c>
      <c r="J11" s="16">
        <v>376</v>
      </c>
      <c r="K11" s="17">
        <v>208.08</v>
      </c>
      <c r="L11" s="18">
        <f>AVERAGE(B11,D11,F11,H11)</f>
        <v>434.17999999999995</v>
      </c>
      <c r="M11" s="18">
        <f>L11-J11</f>
        <v>58.17999999999995</v>
      </c>
      <c r="N11" s="18">
        <f>(M11/L11)*100</f>
        <v>13.399972361693296</v>
      </c>
      <c r="O11" s="20"/>
      <c r="P11" s="20"/>
    </row>
    <row r="12" spans="1:16" ht="15.5" x14ac:dyDescent="0.35">
      <c r="A12" s="5" t="s">
        <v>13</v>
      </c>
      <c r="B12" s="16">
        <v>431.27</v>
      </c>
      <c r="C12" s="16">
        <v>0.4</v>
      </c>
      <c r="D12" s="16">
        <v>432.36</v>
      </c>
      <c r="E12" s="16">
        <v>0</v>
      </c>
      <c r="F12" s="16">
        <v>431.27</v>
      </c>
      <c r="G12" s="16">
        <v>0.3</v>
      </c>
      <c r="H12" s="16">
        <v>431.27</v>
      </c>
      <c r="I12" s="16">
        <v>6.5</v>
      </c>
      <c r="J12" s="16">
        <v>315.49</v>
      </c>
      <c r="K12" s="17">
        <v>206.7</v>
      </c>
      <c r="L12" s="18">
        <f>AVERAGE(B12,D12,F12,H12)</f>
        <v>431.54250000000002</v>
      </c>
      <c r="M12" s="18">
        <f>L12-J12</f>
        <v>116.05250000000001</v>
      </c>
      <c r="N12" s="18">
        <f>(M12/L12)*100</f>
        <v>26.892484517747384</v>
      </c>
      <c r="O12" s="20"/>
      <c r="P12" s="20"/>
    </row>
    <row r="13" spans="1:16" ht="15.5" x14ac:dyDescent="0.35">
      <c r="A13" s="5" t="s">
        <v>14</v>
      </c>
      <c r="B13" s="16">
        <v>431.27</v>
      </c>
      <c r="C13" s="16">
        <v>0.7</v>
      </c>
      <c r="D13" s="16">
        <v>431.27</v>
      </c>
      <c r="E13" s="16">
        <v>0</v>
      </c>
      <c r="F13" s="16">
        <v>431.27</v>
      </c>
      <c r="G13" s="16">
        <v>0.2</v>
      </c>
      <c r="H13" s="16">
        <v>431.27</v>
      </c>
      <c r="I13" s="16">
        <v>19.5</v>
      </c>
      <c r="J13" s="16">
        <v>309.77</v>
      </c>
      <c r="K13" s="17">
        <v>206.76</v>
      </c>
      <c r="L13" s="18">
        <f>AVERAGE(B13,D13,F13,H13)</f>
        <v>431.27</v>
      </c>
      <c r="M13" s="18">
        <f>L13-J13</f>
        <v>121.5</v>
      </c>
      <c r="N13" s="18">
        <f>(M13/L13)*100</f>
        <v>28.172606487815059</v>
      </c>
      <c r="O13" s="21"/>
      <c r="P13" s="21"/>
    </row>
    <row r="14" spans="1:16" ht="15.5" x14ac:dyDescent="0.35">
      <c r="A14" s="5" t="s">
        <v>15</v>
      </c>
      <c r="B14" s="16">
        <v>647.64</v>
      </c>
      <c r="C14" s="16">
        <v>39.299999999999997</v>
      </c>
      <c r="D14" s="16">
        <v>647.74</v>
      </c>
      <c r="E14" s="16">
        <v>0</v>
      </c>
      <c r="F14" s="16">
        <v>647.74</v>
      </c>
      <c r="G14" s="16">
        <v>0.6</v>
      </c>
      <c r="H14" s="16">
        <v>647.64</v>
      </c>
      <c r="I14" s="16">
        <v>407.8</v>
      </c>
      <c r="J14" s="16">
        <v>482.81</v>
      </c>
      <c r="K14" s="17">
        <v>621.96</v>
      </c>
      <c r="L14" s="18">
        <f>AVERAGE(B14,D14,F14,H14)</f>
        <v>647.69000000000005</v>
      </c>
      <c r="M14" s="18">
        <f>L14-J14</f>
        <v>164.88000000000005</v>
      </c>
      <c r="N14" s="18">
        <f>(M14/L14)*100</f>
        <v>25.456622767064495</v>
      </c>
      <c r="O14" s="19">
        <f>AVERAGE(M14:M23)</f>
        <v>161.09074999999999</v>
      </c>
      <c r="P14" s="19">
        <f>AVERAGE(N14:N23)</f>
        <v>24.986258733241804</v>
      </c>
    </row>
    <row r="15" spans="1:16" ht="15.5" x14ac:dyDescent="0.35">
      <c r="A15" s="5" t="s">
        <v>16</v>
      </c>
      <c r="B15" s="16">
        <v>652.17999999999995</v>
      </c>
      <c r="C15" s="16">
        <v>54.8</v>
      </c>
      <c r="D15" s="16">
        <v>652.17999999999995</v>
      </c>
      <c r="E15" s="16">
        <v>0</v>
      </c>
      <c r="F15" s="16">
        <v>652.17999999999995</v>
      </c>
      <c r="G15" s="16">
        <v>0.4</v>
      </c>
      <c r="H15" s="16">
        <v>652.17999999999995</v>
      </c>
      <c r="I15" s="16">
        <v>401.7</v>
      </c>
      <c r="J15" s="16">
        <v>534</v>
      </c>
      <c r="K15" s="17">
        <v>608.41</v>
      </c>
      <c r="L15" s="18">
        <f>AVERAGE(B15,D15,F15,H15)</f>
        <v>652.17999999999995</v>
      </c>
      <c r="M15" s="18">
        <f>L15-J15</f>
        <v>118.17999999999995</v>
      </c>
      <c r="N15" s="18">
        <f>(M15/L15)*100</f>
        <v>18.120764206200736</v>
      </c>
      <c r="O15" s="20"/>
      <c r="P15" s="20"/>
    </row>
    <row r="16" spans="1:16" ht="15.5" x14ac:dyDescent="0.35">
      <c r="A16" s="5" t="s">
        <v>17</v>
      </c>
      <c r="B16" s="16">
        <v>648.9</v>
      </c>
      <c r="C16" s="16">
        <v>99.5</v>
      </c>
      <c r="D16" s="16">
        <v>651.27</v>
      </c>
      <c r="E16" s="16">
        <v>0</v>
      </c>
      <c r="F16" s="16">
        <v>651.27</v>
      </c>
      <c r="G16" s="16">
        <v>0.6</v>
      </c>
      <c r="H16" s="16">
        <v>648.91</v>
      </c>
      <c r="I16" s="16">
        <v>401.7</v>
      </c>
      <c r="J16" s="16">
        <v>472.89</v>
      </c>
      <c r="K16" s="17">
        <v>607.02</v>
      </c>
      <c r="L16" s="18">
        <f>AVERAGE(B16,D16,F16,H16)</f>
        <v>650.08749999999998</v>
      </c>
      <c r="M16" s="18">
        <f>L16-J16</f>
        <v>177.19749999999999</v>
      </c>
      <c r="N16" s="18">
        <f>(M16/L16)*100</f>
        <v>27.257484569384889</v>
      </c>
      <c r="O16" s="20"/>
      <c r="P16" s="20"/>
    </row>
    <row r="17" spans="1:16" ht="15.5" x14ac:dyDescent="0.35">
      <c r="A17" s="5" t="s">
        <v>18</v>
      </c>
      <c r="B17" s="16">
        <v>643.09</v>
      </c>
      <c r="C17" s="16">
        <v>12.7</v>
      </c>
      <c r="D17" s="16">
        <v>643.09</v>
      </c>
      <c r="E17" s="16">
        <v>0</v>
      </c>
      <c r="F17" s="16">
        <v>643.09</v>
      </c>
      <c r="G17" s="16">
        <v>0.9</v>
      </c>
      <c r="H17" s="16">
        <v>643.09</v>
      </c>
      <c r="I17" s="16">
        <v>219.3</v>
      </c>
      <c r="J17" s="16">
        <v>512.32000000000005</v>
      </c>
      <c r="K17" s="17">
        <v>609.37</v>
      </c>
      <c r="L17" s="18">
        <f>AVERAGE(B17,D17,F17,H17)</f>
        <v>643.09</v>
      </c>
      <c r="M17" s="18">
        <f>L17-J17</f>
        <v>130.76999999999998</v>
      </c>
      <c r="N17" s="18">
        <f>(M17/L17)*100</f>
        <v>20.334634343559994</v>
      </c>
      <c r="O17" s="20"/>
      <c r="P17" s="20"/>
    </row>
    <row r="18" spans="1:16" ht="15.5" x14ac:dyDescent="0.35">
      <c r="A18" s="5" t="s">
        <v>19</v>
      </c>
      <c r="B18" s="16">
        <v>638.63</v>
      </c>
      <c r="C18" s="16">
        <v>8.1</v>
      </c>
      <c r="D18" s="16">
        <v>638.63</v>
      </c>
      <c r="E18" s="16">
        <v>0</v>
      </c>
      <c r="F18" s="16">
        <v>638.63</v>
      </c>
      <c r="G18" s="16">
        <v>1.4</v>
      </c>
      <c r="H18" s="16">
        <v>638.64</v>
      </c>
      <c r="I18" s="16">
        <v>105.7</v>
      </c>
      <c r="J18" s="16">
        <v>481.58</v>
      </c>
      <c r="K18" s="17">
        <v>606.76</v>
      </c>
      <c r="L18" s="18">
        <f>AVERAGE(B18,D18,F18,H18)</f>
        <v>638.63249999999994</v>
      </c>
      <c r="M18" s="18">
        <f>L18-J18</f>
        <v>157.05249999999995</v>
      </c>
      <c r="N18" s="18">
        <f>(M18/L18)*100</f>
        <v>24.591999311027855</v>
      </c>
      <c r="O18" s="20"/>
      <c r="P18" s="20"/>
    </row>
    <row r="19" spans="1:16" ht="15.5" x14ac:dyDescent="0.35">
      <c r="A19" s="5" t="s">
        <v>20</v>
      </c>
      <c r="B19" s="16">
        <v>644.9</v>
      </c>
      <c r="C19" s="16">
        <v>19.100000000000001</v>
      </c>
      <c r="D19" s="16">
        <v>644.9</v>
      </c>
      <c r="E19" s="16">
        <v>0</v>
      </c>
      <c r="F19" s="16">
        <v>644.9</v>
      </c>
      <c r="G19" s="16">
        <v>0.4</v>
      </c>
      <c r="H19" s="16">
        <v>644.91</v>
      </c>
      <c r="I19" s="16">
        <v>401.6</v>
      </c>
      <c r="J19" s="16">
        <v>473.78</v>
      </c>
      <c r="K19" s="17">
        <v>607.04999999999995</v>
      </c>
      <c r="L19" s="18">
        <f>AVERAGE(B19,D19,F19,H19)</f>
        <v>644.90249999999992</v>
      </c>
      <c r="M19" s="18">
        <f>L19-J19</f>
        <v>171.12249999999995</v>
      </c>
      <c r="N19" s="18">
        <f>(M19/L19)*100</f>
        <v>26.534631203941679</v>
      </c>
      <c r="O19" s="20"/>
      <c r="P19" s="20"/>
    </row>
    <row r="20" spans="1:16" ht="15.5" x14ac:dyDescent="0.35">
      <c r="A20" s="5" t="s">
        <v>21</v>
      </c>
      <c r="B20" s="16">
        <v>639.72</v>
      </c>
      <c r="C20" s="16">
        <v>13.1</v>
      </c>
      <c r="D20" s="16">
        <v>639.72</v>
      </c>
      <c r="E20" s="16">
        <v>0</v>
      </c>
      <c r="F20" s="16">
        <v>639.72</v>
      </c>
      <c r="G20" s="16">
        <v>1</v>
      </c>
      <c r="H20" s="16">
        <v>639.73</v>
      </c>
      <c r="I20" s="16">
        <v>398.2</v>
      </c>
      <c r="J20" s="16">
        <v>494.78</v>
      </c>
      <c r="K20" s="17">
        <v>608.66</v>
      </c>
      <c r="L20" s="18">
        <f>AVERAGE(B20,D20,F20,H20)</f>
        <v>639.72250000000008</v>
      </c>
      <c r="M20" s="18">
        <f>L20-J20</f>
        <v>144.94250000000011</v>
      </c>
      <c r="N20" s="18">
        <f>(M20/L20)*100</f>
        <v>22.657089597442656</v>
      </c>
      <c r="O20" s="20"/>
      <c r="P20" s="20"/>
    </row>
    <row r="21" spans="1:16" ht="15.5" x14ac:dyDescent="0.35">
      <c r="A21" s="5" t="s">
        <v>22</v>
      </c>
      <c r="B21" s="16">
        <v>642.72</v>
      </c>
      <c r="C21" s="16">
        <v>7.5</v>
      </c>
      <c r="D21" s="16">
        <v>642.72</v>
      </c>
      <c r="E21" s="16">
        <v>0</v>
      </c>
      <c r="F21" s="16">
        <v>642.72</v>
      </c>
      <c r="G21" s="16">
        <v>0.6</v>
      </c>
      <c r="H21" s="16">
        <v>642.73</v>
      </c>
      <c r="I21" s="16">
        <v>315.60000000000002</v>
      </c>
      <c r="J21" s="16">
        <v>442.17</v>
      </c>
      <c r="K21" s="17">
        <v>605.72</v>
      </c>
      <c r="L21" s="18">
        <f>AVERAGE(B21,D21,F21,H21)</f>
        <v>642.72250000000008</v>
      </c>
      <c r="M21" s="18">
        <f>L21-J21</f>
        <v>200.55250000000007</v>
      </c>
      <c r="N21" s="18">
        <f>(M21/L21)*100</f>
        <v>31.203590974331853</v>
      </c>
      <c r="O21" s="20"/>
      <c r="P21" s="20"/>
    </row>
    <row r="22" spans="1:16" ht="15.5" x14ac:dyDescent="0.35">
      <c r="A22" s="5" t="s">
        <v>23</v>
      </c>
      <c r="B22" s="16">
        <v>648.17999999999995</v>
      </c>
      <c r="C22" s="16">
        <v>79.900000000000006</v>
      </c>
      <c r="D22" s="16">
        <v>648.17999999999995</v>
      </c>
      <c r="E22" s="16">
        <v>0</v>
      </c>
      <c r="F22" s="16">
        <v>648.17999999999995</v>
      </c>
      <c r="G22" s="16">
        <v>0.4</v>
      </c>
      <c r="H22" s="16">
        <v>648.17999999999995</v>
      </c>
      <c r="I22" s="16">
        <v>401.6</v>
      </c>
      <c r="J22" s="16">
        <v>495.87</v>
      </c>
      <c r="K22" s="17">
        <v>608.9</v>
      </c>
      <c r="L22" s="18">
        <f>AVERAGE(B22,D22,F22,H22)</f>
        <v>648.17999999999995</v>
      </c>
      <c r="M22" s="18">
        <f>L22-J22</f>
        <v>152.30999999999995</v>
      </c>
      <c r="N22" s="18">
        <f>(M22/L22)*100</f>
        <v>23.498102378968799</v>
      </c>
      <c r="O22" s="20"/>
      <c r="P22" s="20"/>
    </row>
    <row r="23" spans="1:16" ht="15.5" x14ac:dyDescent="0.35">
      <c r="A23" s="5" t="s">
        <v>24</v>
      </c>
      <c r="B23" s="16">
        <v>641.64</v>
      </c>
      <c r="C23" s="16">
        <v>16.8</v>
      </c>
      <c r="D23" s="16">
        <v>642.64</v>
      </c>
      <c r="E23" s="16">
        <v>0</v>
      </c>
      <c r="F23" s="16">
        <v>641.64</v>
      </c>
      <c r="G23" s="16">
        <v>1</v>
      </c>
      <c r="H23" s="16">
        <v>641.64</v>
      </c>
      <c r="I23" s="16">
        <v>123.4</v>
      </c>
      <c r="J23" s="16">
        <v>447.99</v>
      </c>
      <c r="K23" s="17">
        <v>621.19000000000005</v>
      </c>
      <c r="L23" s="18">
        <f>AVERAGE(B23,D23,F23,H23)</f>
        <v>641.89</v>
      </c>
      <c r="M23" s="18">
        <f>L23-J23</f>
        <v>193.89999999999998</v>
      </c>
      <c r="N23" s="18">
        <f>(M23/L23)*100</f>
        <v>30.207667980495096</v>
      </c>
      <c r="O23" s="21"/>
      <c r="P23" s="21"/>
    </row>
    <row r="24" spans="1:16" ht="15.5" x14ac:dyDescent="0.35">
      <c r="A24" s="5" t="s">
        <v>25</v>
      </c>
      <c r="B24" s="16">
        <v>1335.36</v>
      </c>
      <c r="C24" s="16" t="s">
        <v>26</v>
      </c>
      <c r="D24" s="16">
        <v>1332.45</v>
      </c>
      <c r="E24" s="16">
        <v>0.2</v>
      </c>
      <c r="F24" s="16">
        <v>1330.9</v>
      </c>
      <c r="G24" s="16">
        <v>4.7</v>
      </c>
      <c r="H24" s="17">
        <v>1328.45</v>
      </c>
      <c r="I24" s="16">
        <v>535.1</v>
      </c>
      <c r="J24" s="17">
        <v>1196.3699999999999</v>
      </c>
      <c r="K24" s="17">
        <v>872.32</v>
      </c>
      <c r="L24" s="18">
        <f>AVERAGE(B24,D24,F24,H24)</f>
        <v>1331.79</v>
      </c>
      <c r="M24" s="18">
        <f>L24-J24</f>
        <v>135.42000000000007</v>
      </c>
      <c r="N24" s="18">
        <f>(M24/L24)*100</f>
        <v>10.168269772261398</v>
      </c>
      <c r="O24" s="19">
        <f>AVERAGE(M24:M33)</f>
        <v>199.66249999999997</v>
      </c>
      <c r="P24" s="19">
        <f>AVERAGE(N24:N33)</f>
        <v>14.973041130944313</v>
      </c>
    </row>
    <row r="25" spans="1:16" ht="15.5" x14ac:dyDescent="0.35">
      <c r="A25" s="5" t="s">
        <v>27</v>
      </c>
      <c r="B25" s="16">
        <v>1334.54</v>
      </c>
      <c r="C25" s="16" t="s">
        <v>26</v>
      </c>
      <c r="D25" s="16">
        <v>1328.09</v>
      </c>
      <c r="E25" s="16">
        <v>0.2</v>
      </c>
      <c r="F25" s="16">
        <v>1328.09</v>
      </c>
      <c r="G25" s="16">
        <v>2.9</v>
      </c>
      <c r="H25" s="17">
        <v>1326.45</v>
      </c>
      <c r="I25" s="16">
        <v>535.4</v>
      </c>
      <c r="J25" s="17">
        <v>1114.3</v>
      </c>
      <c r="K25" s="17">
        <v>850.33</v>
      </c>
      <c r="L25" s="18">
        <f>AVERAGE(B25,D25,F25,H25)</f>
        <v>1329.2925</v>
      </c>
      <c r="M25" s="18">
        <f>L25-J25</f>
        <v>214.99250000000006</v>
      </c>
      <c r="N25" s="18">
        <f>(M25/L25)*100</f>
        <v>16.173453171517934</v>
      </c>
      <c r="O25" s="20"/>
      <c r="P25" s="20"/>
    </row>
    <row r="26" spans="1:16" ht="15.5" x14ac:dyDescent="0.35">
      <c r="A26" s="5" t="s">
        <v>28</v>
      </c>
      <c r="B26" s="16">
        <v>1333.36</v>
      </c>
      <c r="C26" s="16" t="s">
        <v>26</v>
      </c>
      <c r="D26" s="16">
        <v>1326.63</v>
      </c>
      <c r="E26" s="16">
        <v>0.2</v>
      </c>
      <c r="F26" s="16">
        <v>1326.63</v>
      </c>
      <c r="G26" s="16">
        <v>3.5</v>
      </c>
      <c r="H26" s="17">
        <v>1319.81</v>
      </c>
      <c r="I26" s="16">
        <v>535.20000000000005</v>
      </c>
      <c r="J26" s="17">
        <v>1131.9100000000001</v>
      </c>
      <c r="K26" s="17">
        <v>851.51</v>
      </c>
      <c r="L26" s="18">
        <f>AVERAGE(B26,D26,F26,H26)</f>
        <v>1326.6075000000001</v>
      </c>
      <c r="M26" s="18">
        <f>L26-J26</f>
        <v>194.69749999999999</v>
      </c>
      <c r="N26" s="18">
        <f>(M26/L26)*100</f>
        <v>14.676345490282541</v>
      </c>
      <c r="O26" s="20"/>
      <c r="P26" s="20"/>
    </row>
    <row r="27" spans="1:16" ht="15.5" x14ac:dyDescent="0.35">
      <c r="A27" s="5" t="s">
        <v>29</v>
      </c>
      <c r="B27" s="16">
        <v>1361.09</v>
      </c>
      <c r="C27" s="16" t="s">
        <v>26</v>
      </c>
      <c r="D27" s="16">
        <v>1352.54</v>
      </c>
      <c r="E27" s="16">
        <v>0.2</v>
      </c>
      <c r="F27" s="16">
        <v>1351.27</v>
      </c>
      <c r="G27" s="16">
        <v>2.2000000000000002</v>
      </c>
      <c r="H27" s="17">
        <v>1348.18</v>
      </c>
      <c r="I27" s="16">
        <v>535.20000000000005</v>
      </c>
      <c r="J27" s="17">
        <v>1140.25</v>
      </c>
      <c r="K27" s="17">
        <v>851.38</v>
      </c>
      <c r="L27" s="18">
        <f>AVERAGE(B27,D27,F27,H27)</f>
        <v>1353.27</v>
      </c>
      <c r="M27" s="18">
        <f>L27-J27</f>
        <v>213.01999999999998</v>
      </c>
      <c r="N27" s="18">
        <f>(M27/L27)*100</f>
        <v>15.741130742571697</v>
      </c>
      <c r="O27" s="20"/>
      <c r="P27" s="20"/>
    </row>
    <row r="28" spans="1:16" ht="15.5" x14ac:dyDescent="0.35">
      <c r="A28" s="5" t="s">
        <v>30</v>
      </c>
      <c r="B28" s="17">
        <v>1332.27</v>
      </c>
      <c r="C28" s="16" t="s">
        <v>26</v>
      </c>
      <c r="D28" s="17">
        <v>1329.09</v>
      </c>
      <c r="E28" s="16">
        <v>0.2</v>
      </c>
      <c r="F28" s="17">
        <v>1325.54</v>
      </c>
      <c r="G28" s="16">
        <v>2.5</v>
      </c>
      <c r="H28" s="17">
        <v>1324.09</v>
      </c>
      <c r="I28" s="16">
        <v>535.5</v>
      </c>
      <c r="J28" s="17">
        <v>1097.75</v>
      </c>
      <c r="K28" s="17">
        <v>851.22</v>
      </c>
      <c r="L28" s="18">
        <f>AVERAGE(B28,D28,F28,H28)</f>
        <v>1327.7474999999999</v>
      </c>
      <c r="M28" s="18">
        <f>L28-J28</f>
        <v>229.99749999999995</v>
      </c>
      <c r="N28" s="18">
        <f>(M28/L28)*100</f>
        <v>17.322382456001609</v>
      </c>
      <c r="O28" s="20"/>
      <c r="P28" s="20"/>
    </row>
    <row r="29" spans="1:16" ht="15.5" x14ac:dyDescent="0.35">
      <c r="A29" s="5" t="s">
        <v>31</v>
      </c>
      <c r="B29" s="17">
        <v>1356.36</v>
      </c>
      <c r="C29" s="16" t="s">
        <v>26</v>
      </c>
      <c r="D29" s="17">
        <v>1345.27</v>
      </c>
      <c r="E29" s="16">
        <v>0.2</v>
      </c>
      <c r="F29" s="17">
        <v>1345.27</v>
      </c>
      <c r="G29" s="16">
        <v>2.7</v>
      </c>
      <c r="H29" s="17">
        <v>1340.82</v>
      </c>
      <c r="I29" s="16">
        <v>535.5</v>
      </c>
      <c r="J29" s="17">
        <v>1161.54</v>
      </c>
      <c r="K29" s="17">
        <v>849.96</v>
      </c>
      <c r="L29" s="18">
        <f>AVERAGE(B29,D29,F29,H29)</f>
        <v>1346.93</v>
      </c>
      <c r="M29" s="18">
        <f>L29-J29</f>
        <v>185.3900000000001</v>
      </c>
      <c r="N29" s="18">
        <f>(M29/L29)*100</f>
        <v>13.763892704149445</v>
      </c>
      <c r="O29" s="20"/>
      <c r="P29" s="20"/>
    </row>
    <row r="30" spans="1:16" ht="15.5" x14ac:dyDescent="0.35">
      <c r="A30" s="5" t="s">
        <v>32</v>
      </c>
      <c r="B30" s="17">
        <v>1330.09</v>
      </c>
      <c r="C30" s="16" t="s">
        <v>26</v>
      </c>
      <c r="D30" s="17">
        <v>1322.27</v>
      </c>
      <c r="E30" s="16">
        <v>0.2</v>
      </c>
      <c r="F30" s="17">
        <v>1322.27</v>
      </c>
      <c r="G30" s="16">
        <v>6.7</v>
      </c>
      <c r="H30" s="17">
        <v>1320.45</v>
      </c>
      <c r="I30" s="16">
        <v>535.4</v>
      </c>
      <c r="J30" s="17">
        <v>1148.3599999999999</v>
      </c>
      <c r="K30" s="17">
        <v>852.27</v>
      </c>
      <c r="L30" s="18">
        <f>AVERAGE(B30,D30,F30,H30)</f>
        <v>1323.77</v>
      </c>
      <c r="M30" s="18">
        <f>L30-J30</f>
        <v>175.41000000000008</v>
      </c>
      <c r="N30" s="18">
        <f>(M30/L30)*100</f>
        <v>13.250791300603584</v>
      </c>
      <c r="O30" s="20"/>
      <c r="P30" s="20"/>
    </row>
    <row r="31" spans="1:16" ht="15.5" x14ac:dyDescent="0.35">
      <c r="A31" s="5" t="s">
        <v>33</v>
      </c>
      <c r="B31" s="17">
        <v>1338.09</v>
      </c>
      <c r="C31" s="16" t="s">
        <v>26</v>
      </c>
      <c r="D31" s="17">
        <v>1333.82</v>
      </c>
      <c r="E31" s="16">
        <v>0.2</v>
      </c>
      <c r="F31" s="17">
        <v>1333.82</v>
      </c>
      <c r="G31" s="16">
        <v>4</v>
      </c>
      <c r="H31" s="17">
        <v>1333.82</v>
      </c>
      <c r="I31" s="16">
        <v>535.1</v>
      </c>
      <c r="J31" s="17">
        <v>1135.1600000000001</v>
      </c>
      <c r="K31" s="17">
        <v>853.41</v>
      </c>
      <c r="L31" s="18">
        <f>AVERAGE(B31,D31,F31,H31)</f>
        <v>1334.8874999999998</v>
      </c>
      <c r="M31" s="18">
        <f>L31-J31</f>
        <v>199.72749999999974</v>
      </c>
      <c r="N31" s="18">
        <f>(M31/L31)*100</f>
        <v>14.962122276221763</v>
      </c>
      <c r="O31" s="20"/>
      <c r="P31" s="20"/>
    </row>
    <row r="32" spans="1:16" ht="15.5" x14ac:dyDescent="0.35">
      <c r="A32" s="5" t="s">
        <v>34</v>
      </c>
      <c r="B32" s="17">
        <v>1340.73</v>
      </c>
      <c r="C32" s="16" t="s">
        <v>26</v>
      </c>
      <c r="D32" s="17">
        <v>1334.54</v>
      </c>
      <c r="E32" s="16">
        <v>0.2</v>
      </c>
      <c r="F32" s="17">
        <v>1334.54</v>
      </c>
      <c r="G32" s="16">
        <v>2.8</v>
      </c>
      <c r="H32" s="17">
        <v>1333.09</v>
      </c>
      <c r="I32" s="16">
        <v>535.20000000000005</v>
      </c>
      <c r="J32" s="17">
        <v>1153.05</v>
      </c>
      <c r="K32" s="17">
        <v>851.53</v>
      </c>
      <c r="L32" s="18">
        <f>AVERAGE(B32,D32,F32,H32)</f>
        <v>1335.7249999999999</v>
      </c>
      <c r="M32" s="18">
        <f>L32-J32</f>
        <v>182.67499999999995</v>
      </c>
      <c r="N32" s="18">
        <f>(M32/L32)*100</f>
        <v>13.676093507271331</v>
      </c>
      <c r="O32" s="20"/>
      <c r="P32" s="20"/>
    </row>
    <row r="33" spans="1:16" ht="15.5" x14ac:dyDescent="0.35">
      <c r="A33" s="5" t="s">
        <v>35</v>
      </c>
      <c r="B33" s="17">
        <v>1330.9</v>
      </c>
      <c r="C33" s="16" t="s">
        <v>26</v>
      </c>
      <c r="D33" s="17">
        <v>1325.36</v>
      </c>
      <c r="E33" s="16">
        <v>0.2</v>
      </c>
      <c r="F33" s="17">
        <v>1325.36</v>
      </c>
      <c r="G33" s="16">
        <v>3.5</v>
      </c>
      <c r="H33" s="17">
        <v>1325.36</v>
      </c>
      <c r="I33" s="16">
        <v>535.20000000000005</v>
      </c>
      <c r="J33" s="17">
        <v>1061.45</v>
      </c>
      <c r="K33" s="17">
        <v>849.85</v>
      </c>
      <c r="L33" s="18">
        <f>AVERAGE(B33,D33,F33,H33)</f>
        <v>1326.7449999999999</v>
      </c>
      <c r="M33" s="18">
        <f>L33-J33</f>
        <v>265.29499999999985</v>
      </c>
      <c r="N33" s="18">
        <f>(M33/L33)*100</f>
        <v>19.995929888561847</v>
      </c>
      <c r="O33" s="21"/>
      <c r="P33" s="21"/>
    </row>
    <row r="34" spans="1:16" ht="15.5" x14ac:dyDescent="0.35">
      <c r="A34" s="5" t="s">
        <v>36</v>
      </c>
      <c r="B34" s="17">
        <v>2670.18</v>
      </c>
      <c r="C34" s="16" t="s">
        <v>26</v>
      </c>
      <c r="D34" s="17">
        <v>2632.36</v>
      </c>
      <c r="E34" s="16">
        <v>0.7</v>
      </c>
      <c r="F34" s="17">
        <v>2632.36</v>
      </c>
      <c r="G34" s="16">
        <v>6.2</v>
      </c>
      <c r="H34" s="17">
        <v>2631.18</v>
      </c>
      <c r="I34" s="16">
        <v>543.5</v>
      </c>
      <c r="J34" s="17">
        <v>1766.06</v>
      </c>
      <c r="K34" s="17">
        <v>1708.29</v>
      </c>
      <c r="L34" s="18">
        <f>AVERAGE(B34,D34,F34,H34)</f>
        <v>2641.52</v>
      </c>
      <c r="M34" s="18">
        <f>L34-J34</f>
        <v>875.46</v>
      </c>
      <c r="N34" s="18">
        <f>(M34/L34)*100</f>
        <v>33.142281716587419</v>
      </c>
      <c r="O34" s="19">
        <f>AVERAGE(M34:M43)</f>
        <v>806.35825</v>
      </c>
      <c r="P34" s="19">
        <f>AVERAGE(N34:N43)</f>
        <v>30.484774540563382</v>
      </c>
    </row>
    <row r="35" spans="1:16" ht="15.5" x14ac:dyDescent="0.35">
      <c r="A35" s="5" t="s">
        <v>37</v>
      </c>
      <c r="B35" s="17">
        <v>2678</v>
      </c>
      <c r="C35" s="16" t="s">
        <v>26</v>
      </c>
      <c r="D35" s="17">
        <v>2615.64</v>
      </c>
      <c r="E35" s="16">
        <v>0.7</v>
      </c>
      <c r="F35" s="17">
        <v>2613.27</v>
      </c>
      <c r="G35" s="16">
        <v>8.3000000000000007</v>
      </c>
      <c r="H35" s="17">
        <v>2608.4499999999998</v>
      </c>
      <c r="I35" s="16">
        <v>544.1</v>
      </c>
      <c r="J35" s="17">
        <v>1837.51</v>
      </c>
      <c r="K35" s="17">
        <v>1735.72</v>
      </c>
      <c r="L35" s="18">
        <f>AVERAGE(B35,D35,F35,H35)</f>
        <v>2628.84</v>
      </c>
      <c r="M35" s="18">
        <f>L35-J35</f>
        <v>791.33000000000015</v>
      </c>
      <c r="N35" s="18">
        <f>(M35/L35)*100</f>
        <v>30.1018700263234</v>
      </c>
      <c r="O35" s="20"/>
      <c r="P35" s="20"/>
    </row>
    <row r="36" spans="1:16" ht="15.5" x14ac:dyDescent="0.35">
      <c r="A36" s="5" t="s">
        <v>38</v>
      </c>
      <c r="B36" s="17">
        <v>2662.27</v>
      </c>
      <c r="C36" s="16" t="s">
        <v>26</v>
      </c>
      <c r="D36" s="17">
        <v>2613.64</v>
      </c>
      <c r="E36" s="16">
        <v>0.7</v>
      </c>
      <c r="F36" s="17">
        <v>2610.54</v>
      </c>
      <c r="G36" s="16">
        <v>10.4</v>
      </c>
      <c r="H36" s="17">
        <v>2607.73</v>
      </c>
      <c r="I36" s="16">
        <v>544</v>
      </c>
      <c r="J36" s="17">
        <v>1902.76</v>
      </c>
      <c r="K36" s="17">
        <v>1778.63</v>
      </c>
      <c r="L36" s="18">
        <f>AVERAGE(B36,D36,F36,H36)</f>
        <v>2623.5450000000001</v>
      </c>
      <c r="M36" s="18">
        <f>L36-J36</f>
        <v>720.78500000000008</v>
      </c>
      <c r="N36" s="18">
        <f>(M36/L36)*100</f>
        <v>27.473704472383741</v>
      </c>
      <c r="O36" s="20"/>
      <c r="P36" s="20"/>
    </row>
    <row r="37" spans="1:16" ht="15.5" x14ac:dyDescent="0.35">
      <c r="A37" s="5" t="s">
        <v>39</v>
      </c>
      <c r="B37" s="17">
        <v>2742.64</v>
      </c>
      <c r="C37" s="16" t="s">
        <v>26</v>
      </c>
      <c r="D37" s="17">
        <v>2659.36</v>
      </c>
      <c r="E37" s="16">
        <v>0.8</v>
      </c>
      <c r="F37" s="17">
        <v>2657.36</v>
      </c>
      <c r="G37" s="16">
        <v>6.3</v>
      </c>
      <c r="H37" s="17">
        <v>2645.73</v>
      </c>
      <c r="I37" s="16">
        <v>544.5</v>
      </c>
      <c r="J37" s="17">
        <v>1848.59</v>
      </c>
      <c r="K37" s="17">
        <v>1707.04</v>
      </c>
      <c r="L37" s="18">
        <f>AVERAGE(B37,D37,F37,H37)</f>
        <v>2676.2725</v>
      </c>
      <c r="M37" s="18">
        <f>L37-J37</f>
        <v>827.68250000000012</v>
      </c>
      <c r="N37" s="18">
        <f>(M37/L37)*100</f>
        <v>30.926690013815861</v>
      </c>
      <c r="O37" s="20"/>
      <c r="P37" s="20"/>
    </row>
    <row r="38" spans="1:16" ht="15.5" x14ac:dyDescent="0.35">
      <c r="A38" s="5" t="s">
        <v>40</v>
      </c>
      <c r="B38" s="17">
        <v>2681.27</v>
      </c>
      <c r="C38" s="16" t="s">
        <v>26</v>
      </c>
      <c r="D38" s="17">
        <v>2617.36</v>
      </c>
      <c r="E38" s="16">
        <v>0.7</v>
      </c>
      <c r="F38" s="17">
        <v>2616.36</v>
      </c>
      <c r="G38" s="16">
        <v>6.2</v>
      </c>
      <c r="H38" s="17">
        <v>2614.27</v>
      </c>
      <c r="I38" s="16">
        <v>544.20000000000005</v>
      </c>
      <c r="J38" s="17">
        <v>1856.54</v>
      </c>
      <c r="K38" s="17">
        <v>1780.06</v>
      </c>
      <c r="L38" s="18">
        <f>AVERAGE(B38,D38,F38,H38)</f>
        <v>2632.3150000000001</v>
      </c>
      <c r="M38" s="18">
        <f>L38-J38</f>
        <v>775.77500000000009</v>
      </c>
      <c r="N38" s="18">
        <f>(M38/L38)*100</f>
        <v>29.471206903429113</v>
      </c>
      <c r="O38" s="20"/>
      <c r="P38" s="20"/>
    </row>
    <row r="39" spans="1:16" ht="15.5" x14ac:dyDescent="0.35">
      <c r="A39" s="5" t="s">
        <v>41</v>
      </c>
      <c r="B39" s="17">
        <v>2710.54</v>
      </c>
      <c r="C39" s="16" t="s">
        <v>26</v>
      </c>
      <c r="D39" s="17">
        <v>2641.9</v>
      </c>
      <c r="E39" s="16">
        <v>0.8</v>
      </c>
      <c r="F39" s="17">
        <v>2639.72</v>
      </c>
      <c r="G39" s="16">
        <v>5.8</v>
      </c>
      <c r="H39" s="17">
        <v>2634.54</v>
      </c>
      <c r="I39" s="16">
        <v>544.5</v>
      </c>
      <c r="J39" s="17">
        <v>1853.61</v>
      </c>
      <c r="K39" s="17">
        <v>2794.71</v>
      </c>
      <c r="L39" s="18">
        <f>AVERAGE(B39,D39,F39,H39)</f>
        <v>2656.6750000000002</v>
      </c>
      <c r="M39" s="18">
        <f>L39-J39</f>
        <v>803.06500000000028</v>
      </c>
      <c r="N39" s="18">
        <f>(M39/L39)*100</f>
        <v>30.228198782312489</v>
      </c>
      <c r="O39" s="20"/>
      <c r="P39" s="20"/>
    </row>
    <row r="40" spans="1:16" ht="15.5" x14ac:dyDescent="0.35">
      <c r="A40" s="5" t="s">
        <v>42</v>
      </c>
      <c r="B40" s="17">
        <v>2708.72</v>
      </c>
      <c r="C40" s="16" t="s">
        <v>26</v>
      </c>
      <c r="D40" s="17">
        <v>2645.81</v>
      </c>
      <c r="E40" s="16">
        <v>0.8</v>
      </c>
      <c r="F40" s="17">
        <v>2643.9</v>
      </c>
      <c r="G40" s="16">
        <v>5.0999999999999996</v>
      </c>
      <c r="H40" s="17">
        <v>2641.64</v>
      </c>
      <c r="I40" s="16">
        <v>544</v>
      </c>
      <c r="J40" s="17">
        <v>1826.03</v>
      </c>
      <c r="K40" s="17">
        <v>1773.55</v>
      </c>
      <c r="L40" s="18">
        <f>AVERAGE(B40,D40,F40,H40)</f>
        <v>2660.0174999999999</v>
      </c>
      <c r="M40" s="18">
        <f>L40-J40</f>
        <v>833.98749999999995</v>
      </c>
      <c r="N40" s="18">
        <f>(M40/L40)*100</f>
        <v>31.352707266023629</v>
      </c>
      <c r="O40" s="20"/>
      <c r="P40" s="20"/>
    </row>
    <row r="41" spans="1:16" ht="15.5" x14ac:dyDescent="0.35">
      <c r="A41" s="5" t="s">
        <v>43</v>
      </c>
      <c r="B41" s="17">
        <v>2704.45</v>
      </c>
      <c r="C41" s="16" t="s">
        <v>26</v>
      </c>
      <c r="D41" s="17">
        <v>2650.27</v>
      </c>
      <c r="E41" s="16">
        <v>0.8</v>
      </c>
      <c r="F41" s="17">
        <v>2649.18</v>
      </c>
      <c r="G41" s="16">
        <v>5.2</v>
      </c>
      <c r="H41" s="17">
        <v>2634</v>
      </c>
      <c r="I41" s="16">
        <v>544.4</v>
      </c>
      <c r="J41" s="17">
        <v>1897.86</v>
      </c>
      <c r="K41" s="17">
        <v>1968.59</v>
      </c>
      <c r="L41" s="18">
        <f>AVERAGE(B41,D41,F41,H41)</f>
        <v>2659.4749999999999</v>
      </c>
      <c r="M41" s="18">
        <f>L41-J41</f>
        <v>761.61500000000001</v>
      </c>
      <c r="N41" s="18">
        <f>(M41/L41)*100</f>
        <v>28.637795053535005</v>
      </c>
      <c r="O41" s="20"/>
      <c r="P41" s="20"/>
    </row>
    <row r="42" spans="1:16" ht="15.5" x14ac:dyDescent="0.35">
      <c r="A42" s="5" t="s">
        <v>44</v>
      </c>
      <c r="B42" s="17">
        <v>2682.18</v>
      </c>
      <c r="C42" s="16" t="s">
        <v>26</v>
      </c>
      <c r="D42" s="17">
        <v>2618.4499999999998</v>
      </c>
      <c r="E42" s="16">
        <v>0.8</v>
      </c>
      <c r="F42" s="17">
        <v>2618.09</v>
      </c>
      <c r="G42" s="16">
        <v>6</v>
      </c>
      <c r="H42" s="17">
        <v>2614.4499999999998</v>
      </c>
      <c r="I42" s="16">
        <v>544.5</v>
      </c>
      <c r="J42" s="17">
        <v>1718.41</v>
      </c>
      <c r="K42" s="17">
        <v>2136.66</v>
      </c>
      <c r="L42" s="18">
        <f>AVERAGE(B42,D42,F42,H42)</f>
        <v>2633.2924999999996</v>
      </c>
      <c r="M42" s="18">
        <f>L42-J42</f>
        <v>914.88249999999948</v>
      </c>
      <c r="N42" s="18">
        <f>(M42/L42)*100</f>
        <v>34.742912152751721</v>
      </c>
      <c r="O42" s="20"/>
      <c r="P42" s="20"/>
    </row>
    <row r="43" spans="1:16" ht="15.5" x14ac:dyDescent="0.35">
      <c r="A43" s="5" t="s">
        <v>45</v>
      </c>
      <c r="B43" s="17">
        <v>2666.54</v>
      </c>
      <c r="C43" s="16" t="s">
        <v>26</v>
      </c>
      <c r="D43" s="17">
        <v>2629.9</v>
      </c>
      <c r="E43" s="16">
        <v>0.7</v>
      </c>
      <c r="F43" s="17">
        <v>2628.81</v>
      </c>
      <c r="G43" s="16">
        <v>9.4</v>
      </c>
      <c r="H43" s="17">
        <v>2627.27</v>
      </c>
      <c r="I43" s="16">
        <v>544.5</v>
      </c>
      <c r="J43" s="17">
        <v>1879.13</v>
      </c>
      <c r="K43" s="17">
        <v>1722.81</v>
      </c>
      <c r="L43" s="18">
        <f>AVERAGE(B43,D43,F43,H43)</f>
        <v>2638.13</v>
      </c>
      <c r="M43" s="18">
        <f>L43-J43</f>
        <v>759</v>
      </c>
      <c r="N43" s="18">
        <f>(M43/L43)*100</f>
        <v>28.770379018471417</v>
      </c>
      <c r="O43" s="21"/>
      <c r="P43" s="21"/>
    </row>
  </sheetData>
  <mergeCells count="19">
    <mergeCell ref="O24:O33"/>
    <mergeCell ref="P24:P33"/>
    <mergeCell ref="O34:O43"/>
    <mergeCell ref="P34:P43"/>
    <mergeCell ref="L1:L3"/>
    <mergeCell ref="M1:M3"/>
    <mergeCell ref="N1:N3"/>
    <mergeCell ref="O1:O3"/>
    <mergeCell ref="P1:P3"/>
    <mergeCell ref="O4:O13"/>
    <mergeCell ref="P4:P13"/>
    <mergeCell ref="O14:O23"/>
    <mergeCell ref="P14:P23"/>
    <mergeCell ref="J1:K2"/>
    <mergeCell ref="B1:C2"/>
    <mergeCell ref="F1:G2"/>
    <mergeCell ref="H1:I2"/>
    <mergeCell ref="A1:A2"/>
    <mergeCell ref="D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1046-2A44-4453-9AAB-403CAD71A7AF}">
  <dimension ref="A1:G22"/>
  <sheetViews>
    <sheetView tabSelected="1" workbookViewId="0">
      <selection activeCell="N8" sqref="N8"/>
    </sheetView>
  </sheetViews>
  <sheetFormatPr defaultRowHeight="14.5" x14ac:dyDescent="0.35"/>
  <cols>
    <col min="1" max="1" width="15.453125" customWidth="1"/>
    <col min="2" max="2" width="6.81640625" bestFit="1" customWidth="1"/>
    <col min="5" max="5" width="7.90625" bestFit="1" customWidth="1"/>
    <col min="7" max="7" width="5.7265625" bestFit="1" customWidth="1"/>
  </cols>
  <sheetData>
    <row r="1" spans="1:7" ht="15.5" x14ac:dyDescent="0.35">
      <c r="A1" s="1" t="s">
        <v>0</v>
      </c>
      <c r="B1" s="12" t="s">
        <v>50</v>
      </c>
      <c r="C1" s="12"/>
      <c r="D1" s="12" t="s">
        <v>51</v>
      </c>
      <c r="E1" s="12"/>
      <c r="F1" s="12" t="s">
        <v>49</v>
      </c>
      <c r="G1" s="12"/>
    </row>
    <row r="2" spans="1:7" ht="15.5" x14ac:dyDescent="0.35">
      <c r="A2" s="2"/>
      <c r="B2" s="3" t="s">
        <v>3</v>
      </c>
      <c r="C2" s="3" t="s">
        <v>4</v>
      </c>
      <c r="D2" s="4" t="s">
        <v>3</v>
      </c>
      <c r="E2" s="3" t="s">
        <v>4</v>
      </c>
      <c r="F2" s="3" t="s">
        <v>4</v>
      </c>
      <c r="G2" s="6" t="e" vm="1">
        <v>#VALUE!</v>
      </c>
    </row>
    <row r="3" spans="1:7" ht="31" x14ac:dyDescent="0.35">
      <c r="A3" s="5" t="s">
        <v>5</v>
      </c>
      <c r="B3" s="3">
        <v>382.3</v>
      </c>
      <c r="C3" s="3">
        <v>203.25</v>
      </c>
      <c r="D3" s="3">
        <v>380.04</v>
      </c>
      <c r="E3" s="4">
        <v>1148.22</v>
      </c>
      <c r="F3" s="3">
        <v>2.2599999999999998</v>
      </c>
      <c r="G3" s="3">
        <v>0.59099999999999997</v>
      </c>
    </row>
    <row r="4" spans="1:7" ht="31" x14ac:dyDescent="0.35">
      <c r="A4" s="5" t="s">
        <v>6</v>
      </c>
      <c r="B4" s="3">
        <v>347.93</v>
      </c>
      <c r="C4" s="3">
        <v>202.12</v>
      </c>
      <c r="D4" s="3">
        <v>346.11</v>
      </c>
      <c r="E4" s="4">
        <v>1035.0899999999999</v>
      </c>
      <c r="F4" s="3">
        <v>1.82</v>
      </c>
      <c r="G4" s="3">
        <v>0.52300000000000002</v>
      </c>
    </row>
    <row r="5" spans="1:7" ht="31" x14ac:dyDescent="0.35">
      <c r="A5" s="5" t="s">
        <v>7</v>
      </c>
      <c r="B5" s="3">
        <v>387.56</v>
      </c>
      <c r="C5" s="3">
        <v>208.24</v>
      </c>
      <c r="D5" s="3">
        <v>381.43</v>
      </c>
      <c r="E5" s="4">
        <v>701.06</v>
      </c>
      <c r="F5" s="3">
        <v>6.13</v>
      </c>
      <c r="G5" s="3">
        <v>1.581</v>
      </c>
    </row>
    <row r="6" spans="1:7" ht="31" x14ac:dyDescent="0.35">
      <c r="A6" s="5" t="s">
        <v>8</v>
      </c>
      <c r="B6" s="3">
        <v>340.25</v>
      </c>
      <c r="C6" s="3">
        <v>207.23</v>
      </c>
      <c r="D6" s="3">
        <v>340.25</v>
      </c>
      <c r="E6" s="4">
        <v>1213.74</v>
      </c>
      <c r="F6" s="3">
        <v>0</v>
      </c>
      <c r="G6" s="3">
        <v>0</v>
      </c>
    </row>
    <row r="7" spans="1:7" ht="31" x14ac:dyDescent="0.35">
      <c r="A7" s="5" t="s">
        <v>9</v>
      </c>
      <c r="B7" s="3">
        <v>343.74</v>
      </c>
      <c r="C7" s="3">
        <v>202.03</v>
      </c>
      <c r="D7" s="3">
        <v>338.35</v>
      </c>
      <c r="E7" s="4">
        <v>677.98</v>
      </c>
      <c r="F7" s="3">
        <v>5.39</v>
      </c>
      <c r="G7" s="3">
        <v>1.5680000000000001</v>
      </c>
    </row>
    <row r="8" spans="1:7" ht="31" x14ac:dyDescent="0.35">
      <c r="A8" s="5" t="s">
        <v>10</v>
      </c>
      <c r="B8" s="3">
        <v>383.64</v>
      </c>
      <c r="C8" s="3">
        <v>203.32</v>
      </c>
      <c r="D8" s="3">
        <v>381.2</v>
      </c>
      <c r="E8" s="4">
        <v>1108</v>
      </c>
      <c r="F8" s="3">
        <v>2.44</v>
      </c>
      <c r="G8" s="3">
        <v>0.63600000000000001</v>
      </c>
    </row>
    <row r="9" spans="1:7" ht="31" x14ac:dyDescent="0.35">
      <c r="A9" s="5" t="s">
        <v>11</v>
      </c>
      <c r="B9" s="3">
        <v>353.05</v>
      </c>
      <c r="C9" s="3">
        <v>202.03</v>
      </c>
      <c r="D9" s="3">
        <v>353.02</v>
      </c>
      <c r="E9" s="4">
        <v>1177.6400000000001</v>
      </c>
      <c r="F9" s="3">
        <v>0.03</v>
      </c>
      <c r="G9" s="3">
        <v>8.0000000000000002E-3</v>
      </c>
    </row>
    <row r="10" spans="1:7" ht="31" x14ac:dyDescent="0.35">
      <c r="A10" s="5" t="s">
        <v>12</v>
      </c>
      <c r="B10" s="3">
        <v>376</v>
      </c>
      <c r="C10" s="3">
        <v>208.08</v>
      </c>
      <c r="D10" s="3">
        <v>370.06</v>
      </c>
      <c r="E10" s="4">
        <v>840.26</v>
      </c>
      <c r="F10" s="3">
        <v>5.94</v>
      </c>
      <c r="G10" s="3">
        <v>1.579</v>
      </c>
    </row>
    <row r="11" spans="1:7" ht="31" x14ac:dyDescent="0.35">
      <c r="A11" s="5" t="s">
        <v>13</v>
      </c>
      <c r="B11" s="3">
        <v>315.49</v>
      </c>
      <c r="C11" s="3">
        <v>206.7</v>
      </c>
      <c r="D11" s="3">
        <v>315.08999999999997</v>
      </c>
      <c r="E11" s="4">
        <v>1142.1600000000001</v>
      </c>
      <c r="F11" s="3">
        <v>0.4</v>
      </c>
      <c r="G11" s="3">
        <v>0.126</v>
      </c>
    </row>
    <row r="12" spans="1:7" ht="31" x14ac:dyDescent="0.35">
      <c r="A12" s="5" t="s">
        <v>14</v>
      </c>
      <c r="B12" s="3">
        <v>309.77</v>
      </c>
      <c r="C12" s="3">
        <v>206.76</v>
      </c>
      <c r="D12" s="3">
        <v>308.81</v>
      </c>
      <c r="E12" s="4">
        <v>950.75</v>
      </c>
      <c r="F12" s="3">
        <v>0.96</v>
      </c>
      <c r="G12" s="3">
        <v>0.309</v>
      </c>
    </row>
    <row r="13" spans="1:7" ht="31" x14ac:dyDescent="0.35">
      <c r="A13" s="5" t="s">
        <v>15</v>
      </c>
      <c r="B13" s="3">
        <v>482.81</v>
      </c>
      <c r="C13" s="3">
        <v>621.96</v>
      </c>
      <c r="D13" s="3">
        <v>481.79</v>
      </c>
      <c r="E13" s="4">
        <v>1839.45</v>
      </c>
      <c r="F13" s="3">
        <v>1.02</v>
      </c>
      <c r="G13" s="3">
        <v>0.21099999999999999</v>
      </c>
    </row>
    <row r="14" spans="1:7" ht="31" x14ac:dyDescent="0.35">
      <c r="A14" s="5" t="s">
        <v>16</v>
      </c>
      <c r="B14" s="3">
        <v>534</v>
      </c>
      <c r="C14" s="3">
        <v>608.41</v>
      </c>
      <c r="D14" s="3">
        <v>531.24</v>
      </c>
      <c r="E14" s="4">
        <v>1412.12</v>
      </c>
      <c r="F14" s="3">
        <v>2.76</v>
      </c>
      <c r="G14" s="3">
        <v>0.51600000000000001</v>
      </c>
    </row>
    <row r="15" spans="1:7" ht="31" x14ac:dyDescent="0.35">
      <c r="A15" s="5" t="s">
        <v>17</v>
      </c>
      <c r="B15" s="3">
        <v>472.89</v>
      </c>
      <c r="C15" s="3">
        <v>607.02</v>
      </c>
      <c r="D15" s="3">
        <v>469.86</v>
      </c>
      <c r="E15" s="4">
        <v>1161.0899999999999</v>
      </c>
      <c r="F15" s="3">
        <v>3.03</v>
      </c>
      <c r="G15" s="3">
        <v>0.64</v>
      </c>
    </row>
    <row r="16" spans="1:7" ht="31" x14ac:dyDescent="0.35">
      <c r="A16" s="5" t="s">
        <v>18</v>
      </c>
      <c r="B16" s="3">
        <v>512.32000000000005</v>
      </c>
      <c r="C16" s="3">
        <v>609.37</v>
      </c>
      <c r="D16" s="3">
        <v>508.28</v>
      </c>
      <c r="E16" s="4">
        <v>1164.01</v>
      </c>
      <c r="F16" s="3">
        <v>4.04</v>
      </c>
      <c r="G16" s="3">
        <v>0.78800000000000003</v>
      </c>
    </row>
    <row r="17" spans="1:7" ht="31" x14ac:dyDescent="0.35">
      <c r="A17" s="5" t="s">
        <v>19</v>
      </c>
      <c r="B17" s="3">
        <v>481.58</v>
      </c>
      <c r="C17" s="3">
        <v>606.76</v>
      </c>
      <c r="D17" s="3">
        <v>481.34</v>
      </c>
      <c r="E17" s="4">
        <v>2078.12</v>
      </c>
      <c r="F17" s="3">
        <v>0.24</v>
      </c>
      <c r="G17" s="3">
        <v>4.9000000000000002E-2</v>
      </c>
    </row>
    <row r="18" spans="1:7" ht="15.5" x14ac:dyDescent="0.35">
      <c r="A18" s="5" t="s">
        <v>20</v>
      </c>
      <c r="B18" s="3">
        <v>473.78</v>
      </c>
      <c r="C18" s="3">
        <v>607.04999999999995</v>
      </c>
      <c r="D18" s="3">
        <v>469.26</v>
      </c>
      <c r="E18" s="4">
        <v>1405.78</v>
      </c>
      <c r="F18" s="3">
        <v>4.5199999999999996</v>
      </c>
      <c r="G18" s="3">
        <v>0.95399999999999996</v>
      </c>
    </row>
    <row r="19" spans="1:7" ht="15.5" x14ac:dyDescent="0.35">
      <c r="A19" s="5" t="s">
        <v>21</v>
      </c>
      <c r="B19" s="3">
        <v>494.78</v>
      </c>
      <c r="C19" s="3">
        <v>608.66</v>
      </c>
      <c r="D19" s="3">
        <v>494.76</v>
      </c>
      <c r="E19" s="4">
        <v>2084.13</v>
      </c>
      <c r="F19" s="3">
        <v>0.02</v>
      </c>
      <c r="G19" s="3">
        <v>4.0000000000000001E-3</v>
      </c>
    </row>
    <row r="20" spans="1:7" ht="15.5" x14ac:dyDescent="0.35">
      <c r="A20" s="5" t="s">
        <v>22</v>
      </c>
      <c r="B20" s="3">
        <v>442.17</v>
      </c>
      <c r="C20" s="3">
        <v>605.72</v>
      </c>
      <c r="D20" s="3">
        <v>441.95</v>
      </c>
      <c r="E20" s="4">
        <v>2077.19</v>
      </c>
      <c r="F20" s="3">
        <v>0.22</v>
      </c>
      <c r="G20" s="3">
        <v>4.9000000000000002E-2</v>
      </c>
    </row>
    <row r="21" spans="1:7" ht="15.5" x14ac:dyDescent="0.35">
      <c r="A21" s="5" t="s">
        <v>23</v>
      </c>
      <c r="B21" s="3">
        <v>495.87</v>
      </c>
      <c r="C21" s="3">
        <v>608.9</v>
      </c>
      <c r="D21" s="3">
        <v>492.65</v>
      </c>
      <c r="E21" s="4">
        <v>1165.03</v>
      </c>
      <c r="F21" s="3">
        <v>3.22</v>
      </c>
      <c r="G21" s="3">
        <v>0.64900000000000002</v>
      </c>
    </row>
    <row r="22" spans="1:7" ht="15.5" x14ac:dyDescent="0.35">
      <c r="A22" s="5" t="s">
        <v>24</v>
      </c>
      <c r="B22" s="3">
        <v>447.99</v>
      </c>
      <c r="C22" s="3">
        <v>621.19000000000005</v>
      </c>
      <c r="D22" s="3">
        <v>447.45</v>
      </c>
      <c r="E22" s="4">
        <v>1960.73</v>
      </c>
      <c r="F22" s="3">
        <v>0.54</v>
      </c>
      <c r="G22" s="3">
        <v>0.12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A1</vt:lpstr>
      <vt:lpstr>Table 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Maria Coruzzolo</dc:creator>
  <cp:lastModifiedBy>ANTONIO MARIA CORUZZOLO</cp:lastModifiedBy>
  <dcterms:created xsi:type="dcterms:W3CDTF">2015-06-05T18:19:34Z</dcterms:created>
  <dcterms:modified xsi:type="dcterms:W3CDTF">2025-05-06T08:46:48Z</dcterms:modified>
</cp:coreProperties>
</file>