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military_percent" sheetId="1" r:id="rId4"/>
    <sheet state="visible" name="clean_military_percap" sheetId="2" r:id="rId5"/>
    <sheet state="visible" name="clean_gdp_percap" sheetId="3" r:id="rId6"/>
  </sheets>
  <definedNames/>
  <calcPr/>
</workbook>
</file>

<file path=xl/sharedStrings.xml><?xml version="1.0" encoding="utf-8"?>
<sst xmlns="http://schemas.openxmlformats.org/spreadsheetml/2006/main" count="133" uniqueCount="50">
  <si>
    <t>Country</t>
  </si>
  <si>
    <t>Country Code</t>
  </si>
  <si>
    <t>Country Name</t>
  </si>
  <si>
    <t>Average</t>
  </si>
  <si>
    <t>Growth Rate %</t>
  </si>
  <si>
    <t>Mean GDP Per Capita</t>
  </si>
  <si>
    <t>Australia</t>
  </si>
  <si>
    <t>AUS</t>
  </si>
  <si>
    <t>Mean Expenditure Per Capita</t>
  </si>
  <si>
    <t>% of GDP Per Capita</t>
  </si>
  <si>
    <t>Avg Growth Rate Each Year</t>
  </si>
  <si>
    <t>Brazil</t>
  </si>
  <si>
    <t>BRA</t>
  </si>
  <si>
    <t>Canada</t>
  </si>
  <si>
    <t>CAN</t>
  </si>
  <si>
    <t>Switzerland</t>
  </si>
  <si>
    <t>CHE</t>
  </si>
  <si>
    <t>China</t>
  </si>
  <si>
    <t>CHN</t>
  </si>
  <si>
    <t>France</t>
  </si>
  <si>
    <t>DEU</t>
  </si>
  <si>
    <t>Germany</t>
  </si>
  <si>
    <t>ESP</t>
  </si>
  <si>
    <t>Spain</t>
  </si>
  <si>
    <t>UK</t>
  </si>
  <si>
    <t>GBR</t>
  </si>
  <si>
    <t>Indonesia</t>
  </si>
  <si>
    <t>IDN</t>
  </si>
  <si>
    <t>FRA</t>
  </si>
  <si>
    <t>United Kingdom</t>
  </si>
  <si>
    <t>India</t>
  </si>
  <si>
    <t>IND</t>
  </si>
  <si>
    <t>Italy</t>
  </si>
  <si>
    <t>ITA</t>
  </si>
  <si>
    <t>Japan</t>
  </si>
  <si>
    <t>JPN</t>
  </si>
  <si>
    <t>South Korea</t>
  </si>
  <si>
    <t>KOR</t>
  </si>
  <si>
    <t>Mexico</t>
  </si>
  <si>
    <t>MEX</t>
  </si>
  <si>
    <t>Netherlands</t>
  </si>
  <si>
    <t>NLD</t>
  </si>
  <si>
    <t>Russia</t>
  </si>
  <si>
    <t>RUS</t>
  </si>
  <si>
    <t>Saudi Arabia</t>
  </si>
  <si>
    <t>SAU</t>
  </si>
  <si>
    <t>Turkey</t>
  </si>
  <si>
    <t>TUR</t>
  </si>
  <si>
    <t>United States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</si>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</sst>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name val="Arial"/>
    </font>
    <font>
      <sz val="11.0"/>
      <color rgb="FF000000"/>
      <name val="Inconsolata"/>
    </font>
    <font>
      <sz val="11.0"/>
      <color rgb="FF1155CC"/>
      <name val="Inconsolata"/>
    </font>
    <font>
      <sz val="12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1" xfId="0" applyAlignment="1" applyFont="1" applyNumberFormat="1">
      <alignment horizontal="center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1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2" fontId="5" numFmtId="0" xfId="0" applyAlignment="1" applyFill="1" applyFont="1">
      <alignment readingOrder="0"/>
    </xf>
    <xf borderId="0" fillId="0" fontId="6" numFmtId="0" xfId="0" applyFont="1"/>
    <xf borderId="0" fillId="0" fontId="7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17.0"/>
  </cols>
  <sheetData>
    <row r="1">
      <c r="A1" s="1" t="s">
        <v>0</v>
      </c>
      <c r="B1" s="1" t="s">
        <v>1</v>
      </c>
      <c r="C1" s="4">
        <v>2010.0</v>
      </c>
      <c r="D1" s="4">
        <v>2011.0</v>
      </c>
      <c r="E1" s="4">
        <v>2012.0</v>
      </c>
      <c r="F1" s="4">
        <v>2013.0</v>
      </c>
      <c r="G1" s="4">
        <v>2014.0</v>
      </c>
      <c r="H1" s="4">
        <v>2015.0</v>
      </c>
      <c r="I1" s="4">
        <v>2016.0</v>
      </c>
      <c r="J1" s="4">
        <v>2017.0</v>
      </c>
      <c r="K1" s="4">
        <v>2018.0</v>
      </c>
      <c r="L1" s="4">
        <v>2019.0</v>
      </c>
      <c r="M1" s="6" t="s">
        <v>3</v>
      </c>
      <c r="N1" s="10" t="s">
        <v>4</v>
      </c>
      <c r="O1" s="13" t="s">
        <v>10</v>
      </c>
      <c r="P1" s="1"/>
      <c r="Q1" s="1"/>
    </row>
    <row r="2">
      <c r="A2" s="1" t="s">
        <v>6</v>
      </c>
      <c r="B2" s="1" t="s">
        <v>7</v>
      </c>
      <c r="C2" s="4">
        <v>1.86239977396025</v>
      </c>
      <c r="D2" s="4">
        <v>1.76938986414435</v>
      </c>
      <c r="E2" s="4">
        <v>1.67991735762004</v>
      </c>
      <c r="F2" s="4">
        <v>1.64953307597667</v>
      </c>
      <c r="G2" s="4">
        <v>1.78129495506829</v>
      </c>
      <c r="H2" s="4">
        <v>1.95845125365234</v>
      </c>
      <c r="I2" s="4">
        <v>2.09284952414869</v>
      </c>
      <c r="J2" s="4">
        <v>2.00796639339341</v>
      </c>
      <c r="K2" s="4">
        <v>1.89155976713945</v>
      </c>
      <c r="L2" s="1"/>
      <c r="M2" s="1">
        <f t="shared" ref="M2:M21" si="1">AVERAGE(C2:K2)</f>
        <v>1.854817996</v>
      </c>
      <c r="N2" s="1">
        <f t="shared" ref="N2:N21" si="2">((K2-C2)/C2)*100</f>
        <v>1.565721473</v>
      </c>
      <c r="O2" s="14">
        <f t="shared" ref="O2:O21" si="3">(POWER((K2/C2),(1/9))-1)*100</f>
        <v>0.1727702445</v>
      </c>
      <c r="P2" s="1"/>
      <c r="Q2" s="1"/>
    </row>
    <row r="3">
      <c r="A3" s="1" t="s">
        <v>11</v>
      </c>
      <c r="B3" s="1" t="s">
        <v>12</v>
      </c>
      <c r="C3" s="4">
        <v>1.53940698128362</v>
      </c>
      <c r="D3" s="4">
        <v>1.41185115924524</v>
      </c>
      <c r="E3" s="4">
        <v>1.37865646470437</v>
      </c>
      <c r="F3" s="4">
        <v>1.3294461087607</v>
      </c>
      <c r="G3" s="4">
        <v>1.330244423168</v>
      </c>
      <c r="H3" s="4">
        <v>1.36551715396161</v>
      </c>
      <c r="I3" s="4">
        <v>1.35015057288696</v>
      </c>
      <c r="J3" s="4">
        <v>1.41952663807017</v>
      </c>
      <c r="K3" s="4">
        <v>1.47490154739588</v>
      </c>
      <c r="L3" s="1"/>
      <c r="M3" s="1">
        <f t="shared" si="1"/>
        <v>1.399966783</v>
      </c>
      <c r="N3" s="1">
        <f t="shared" si="2"/>
        <v>-4.190278118</v>
      </c>
      <c r="O3" s="14">
        <f t="shared" si="3"/>
        <v>-0.4744932088</v>
      </c>
      <c r="P3" s="1"/>
      <c r="Q3" s="1"/>
    </row>
    <row r="4">
      <c r="A4" s="1" t="s">
        <v>13</v>
      </c>
      <c r="B4" s="1" t="s">
        <v>14</v>
      </c>
      <c r="C4" s="4">
        <v>1.1971536522414</v>
      </c>
      <c r="D4" s="4">
        <v>1.19608445800688</v>
      </c>
      <c r="E4" s="4">
        <v>1.12109997322812</v>
      </c>
      <c r="F4" s="4">
        <v>1.00485841865034</v>
      </c>
      <c r="G4" s="4">
        <v>0.992270560043976</v>
      </c>
      <c r="H4" s="4">
        <v>1.15012649687129</v>
      </c>
      <c r="I4" s="4">
        <v>1.15845887951202</v>
      </c>
      <c r="J4" s="4">
        <v>1.29339510677837</v>
      </c>
      <c r="K4" s="4">
        <v>1.25262923236361</v>
      </c>
      <c r="L4" s="1"/>
      <c r="M4" s="1">
        <f t="shared" si="1"/>
        <v>1.151786309</v>
      </c>
      <c r="N4" s="1">
        <f t="shared" si="2"/>
        <v>4.633956553</v>
      </c>
      <c r="O4" s="14">
        <f t="shared" si="3"/>
        <v>0.5045792395</v>
      </c>
      <c r="P4" s="1"/>
      <c r="Q4" s="1"/>
    </row>
    <row r="5">
      <c r="A5" s="1" t="s">
        <v>15</v>
      </c>
      <c r="B5" s="1" t="s">
        <v>16</v>
      </c>
      <c r="C5" s="4">
        <v>0.704958038758128</v>
      </c>
      <c r="D5" s="4">
        <v>0.710978910190575</v>
      </c>
      <c r="E5" s="4">
        <v>0.687404673295181</v>
      </c>
      <c r="F5" s="4">
        <v>0.730988469549893</v>
      </c>
      <c r="G5" s="4">
        <v>0.650435689974034</v>
      </c>
      <c r="H5" s="4">
        <v>0.665028267183461</v>
      </c>
      <c r="I5" s="4">
        <v>0.682321327530876</v>
      </c>
      <c r="J5" s="4">
        <v>0.681602395155031</v>
      </c>
      <c r="K5" s="4">
        <v>0.675557385670456</v>
      </c>
      <c r="L5" s="1"/>
      <c r="M5" s="1">
        <f t="shared" si="1"/>
        <v>0.6876972397</v>
      </c>
      <c r="N5" s="1">
        <f t="shared" si="2"/>
        <v>-4.170553632</v>
      </c>
      <c r="O5" s="14">
        <f t="shared" si="3"/>
        <v>-0.4722168104</v>
      </c>
      <c r="P5" s="1"/>
      <c r="Q5" s="1"/>
    </row>
    <row r="6">
      <c r="A6" s="1" t="s">
        <v>17</v>
      </c>
      <c r="B6" s="1" t="s">
        <v>18</v>
      </c>
      <c r="C6" s="4">
        <v>1.9074366626988</v>
      </c>
      <c r="D6" s="4">
        <v>1.83415827484875</v>
      </c>
      <c r="E6" s="4">
        <v>1.83645175975595</v>
      </c>
      <c r="F6" s="4">
        <v>1.86694378614298</v>
      </c>
      <c r="G6" s="4">
        <v>1.90584810515868</v>
      </c>
      <c r="H6" s="4">
        <v>1.90708648617996</v>
      </c>
      <c r="I6" s="4">
        <v>1.92494712446006</v>
      </c>
      <c r="J6" s="4">
        <v>1.8965104068694</v>
      </c>
      <c r="K6" s="4">
        <v>1.86593660065812</v>
      </c>
      <c r="L6" s="1"/>
      <c r="M6" s="1">
        <f t="shared" si="1"/>
        <v>1.882813245</v>
      </c>
      <c r="N6" s="1">
        <f t="shared" si="2"/>
        <v>-2.175698038</v>
      </c>
      <c r="O6" s="14">
        <f t="shared" si="3"/>
        <v>-0.2441143717</v>
      </c>
      <c r="P6" s="1"/>
      <c r="Q6" s="1"/>
    </row>
    <row r="7">
      <c r="A7" s="1" t="s">
        <v>21</v>
      </c>
      <c r="B7" s="1" t="s">
        <v>20</v>
      </c>
      <c r="C7" s="4">
        <v>1.35365069029402</v>
      </c>
      <c r="D7" s="4">
        <v>1.28111219627689</v>
      </c>
      <c r="E7" s="4">
        <v>1.31126144743425</v>
      </c>
      <c r="F7" s="4">
        <v>1.22399371603261</v>
      </c>
      <c r="G7" s="4">
        <v>1.18250589568467</v>
      </c>
      <c r="H7" s="4">
        <v>1.17745649193469</v>
      </c>
      <c r="I7" s="4">
        <v>1.18990426457789</v>
      </c>
      <c r="J7" s="4">
        <v>1.23414110223535</v>
      </c>
      <c r="K7" s="4">
        <v>1.23376875688812</v>
      </c>
      <c r="L7" s="1"/>
      <c r="M7" s="1">
        <f t="shared" si="1"/>
        <v>1.243088285</v>
      </c>
      <c r="N7" s="1">
        <f t="shared" si="2"/>
        <v>-8.856194162</v>
      </c>
      <c r="O7" s="14">
        <f t="shared" si="3"/>
        <v>-1.025061649</v>
      </c>
      <c r="P7" s="1"/>
      <c r="Q7" s="1"/>
    </row>
    <row r="8">
      <c r="A8" s="1" t="s">
        <v>23</v>
      </c>
      <c r="B8" s="1" t="s">
        <v>22</v>
      </c>
      <c r="C8" s="4">
        <v>1.37682006781166</v>
      </c>
      <c r="D8" s="4">
        <v>1.32355768467251</v>
      </c>
      <c r="E8" s="4">
        <v>1.41170400503936</v>
      </c>
      <c r="F8" s="4">
        <v>1.2661381134511</v>
      </c>
      <c r="G8" s="4">
        <v>1.24761519338614</v>
      </c>
      <c r="H8" s="4">
        <v>1.26662165349415</v>
      </c>
      <c r="I8" s="4">
        <v>1.13274183615004</v>
      </c>
      <c r="J8" s="4">
        <v>1.22599306021766</v>
      </c>
      <c r="K8" s="4">
        <v>1.27309096099574</v>
      </c>
      <c r="L8" s="1"/>
      <c r="M8" s="1">
        <f t="shared" si="1"/>
        <v>1.280475842</v>
      </c>
      <c r="N8" s="1">
        <f t="shared" si="2"/>
        <v>-7.533962443</v>
      </c>
      <c r="O8" s="14">
        <f t="shared" si="3"/>
        <v>-0.8665433531</v>
      </c>
      <c r="P8" s="1"/>
      <c r="Q8" s="1"/>
    </row>
    <row r="9">
      <c r="A9" s="1" t="s">
        <v>19</v>
      </c>
      <c r="B9" s="1" t="s">
        <v>28</v>
      </c>
      <c r="C9" s="4">
        <v>2.33790693979669</v>
      </c>
      <c r="D9" s="4">
        <v>2.25766128424981</v>
      </c>
      <c r="E9" s="4">
        <v>2.23692601124854</v>
      </c>
      <c r="F9" s="4">
        <v>2.22039695086268</v>
      </c>
      <c r="G9" s="4">
        <v>2.2303600626115</v>
      </c>
      <c r="H9" s="4">
        <v>2.26989054016681</v>
      </c>
      <c r="I9" s="4">
        <v>2.32732364460048</v>
      </c>
      <c r="J9" s="4">
        <v>2.34967851446849</v>
      </c>
      <c r="K9" s="4">
        <v>2.29394279932913</v>
      </c>
      <c r="L9" s="1"/>
      <c r="M9" s="1">
        <f t="shared" si="1"/>
        <v>2.280454083</v>
      </c>
      <c r="N9" s="1">
        <f t="shared" si="2"/>
        <v>-1.880491465</v>
      </c>
      <c r="O9" s="14">
        <f t="shared" si="3"/>
        <v>-0.2107107529</v>
      </c>
      <c r="P9" s="1"/>
      <c r="Q9" s="1"/>
    </row>
    <row r="10">
      <c r="A10" s="1" t="s">
        <v>29</v>
      </c>
      <c r="B10" s="1" t="s">
        <v>25</v>
      </c>
      <c r="C10" s="4">
        <v>2.36792473035643</v>
      </c>
      <c r="D10" s="4">
        <v>2.28739421092508</v>
      </c>
      <c r="E10" s="4">
        <v>2.18544195437133</v>
      </c>
      <c r="F10" s="4">
        <v>2.06502466578136</v>
      </c>
      <c r="G10" s="4">
        <v>1.94880699671148</v>
      </c>
      <c r="H10" s="4">
        <v>1.85961202401681</v>
      </c>
      <c r="I10" s="4">
        <v>1.81078016820308</v>
      </c>
      <c r="J10" s="4">
        <v>1.77109384285715</v>
      </c>
      <c r="K10" s="4">
        <v>1.78220538089607</v>
      </c>
      <c r="L10" s="1"/>
      <c r="M10" s="1">
        <f t="shared" si="1"/>
        <v>2.008698219</v>
      </c>
      <c r="N10" s="1">
        <f t="shared" si="2"/>
        <v>-24.73555607</v>
      </c>
      <c r="O10" s="14">
        <f t="shared" si="3"/>
        <v>-3.10803538</v>
      </c>
      <c r="P10" s="1"/>
      <c r="Q10" s="1"/>
    </row>
    <row r="11">
      <c r="A11" s="1" t="s">
        <v>26</v>
      </c>
      <c r="B11" s="1" t="s">
        <v>27</v>
      </c>
      <c r="C11" s="4">
        <v>0.617587091951932</v>
      </c>
      <c r="D11" s="4">
        <v>0.653776702606807</v>
      </c>
      <c r="E11" s="4">
        <v>0.711549473406383</v>
      </c>
      <c r="F11" s="4">
        <v>0.918769839183066</v>
      </c>
      <c r="G11" s="4">
        <v>0.777855178232831</v>
      </c>
      <c r="H11" s="4">
        <v>0.886971132633338</v>
      </c>
      <c r="I11" s="4">
        <v>0.790694800528013</v>
      </c>
      <c r="J11" s="4">
        <v>0.804336712672088</v>
      </c>
      <c r="K11" s="4">
        <v>0.716442832780161</v>
      </c>
      <c r="L11" s="1"/>
      <c r="M11" s="1">
        <f t="shared" si="1"/>
        <v>0.7642204182</v>
      </c>
      <c r="N11" s="1">
        <f t="shared" si="2"/>
        <v>16.00676927</v>
      </c>
      <c r="O11" s="14">
        <f t="shared" si="3"/>
        <v>1.663443225</v>
      </c>
      <c r="P11" s="1"/>
      <c r="Q11" s="1"/>
    </row>
    <row r="12">
      <c r="A12" s="1" t="s">
        <v>30</v>
      </c>
      <c r="B12" s="1" t="s">
        <v>31</v>
      </c>
      <c r="C12" s="4">
        <v>2.70746404217818</v>
      </c>
      <c r="D12" s="4">
        <v>2.65149668110065</v>
      </c>
      <c r="E12" s="4">
        <v>2.53734660363375</v>
      </c>
      <c r="F12" s="4">
        <v>2.47272671433353</v>
      </c>
      <c r="G12" s="4">
        <v>2.49676988106994</v>
      </c>
      <c r="H12" s="4">
        <v>2.4051274700264</v>
      </c>
      <c r="I12" s="4">
        <v>2.50647075056096</v>
      </c>
      <c r="J12" s="4">
        <v>2.50962455841482</v>
      </c>
      <c r="K12" s="4">
        <v>2.41903434166523</v>
      </c>
      <c r="L12" s="1"/>
      <c r="M12" s="1">
        <f t="shared" si="1"/>
        <v>2.522895671</v>
      </c>
      <c r="N12" s="1">
        <f t="shared" si="2"/>
        <v>-10.65313134</v>
      </c>
      <c r="O12" s="14">
        <f t="shared" si="3"/>
        <v>-1.243799962</v>
      </c>
      <c r="P12" s="1"/>
      <c r="Q12" s="1"/>
    </row>
    <row r="13">
      <c r="A13" s="1" t="s">
        <v>32</v>
      </c>
      <c r="B13" s="1" t="s">
        <v>33</v>
      </c>
      <c r="C13" s="4">
        <v>1.50682091062437</v>
      </c>
      <c r="D13" s="4">
        <v>1.48613565534828</v>
      </c>
      <c r="E13" s="4">
        <v>1.43673729982365</v>
      </c>
      <c r="F13" s="4">
        <v>1.4061281724513</v>
      </c>
      <c r="G13" s="4">
        <v>1.28738252755904</v>
      </c>
      <c r="H13" s="4">
        <v>1.21061949945203</v>
      </c>
      <c r="I13" s="4">
        <v>1.33960598612479</v>
      </c>
      <c r="J13" s="4">
        <v>1.36652876351231</v>
      </c>
      <c r="K13" s="4">
        <v>1.3327023072539</v>
      </c>
      <c r="L13" s="1"/>
      <c r="M13" s="1">
        <f t="shared" si="1"/>
        <v>1.374740125</v>
      </c>
      <c r="N13" s="1">
        <f t="shared" si="2"/>
        <v>-11.5553615</v>
      </c>
      <c r="O13" s="14">
        <f t="shared" si="3"/>
        <v>-1.355105572</v>
      </c>
      <c r="P13" s="1"/>
      <c r="Q13" s="1"/>
    </row>
    <row r="14">
      <c r="A14" s="1" t="s">
        <v>34</v>
      </c>
      <c r="B14" s="1" t="s">
        <v>35</v>
      </c>
      <c r="C14" s="4">
        <v>0.958851325032142</v>
      </c>
      <c r="D14" s="4">
        <v>0.986806292524448</v>
      </c>
      <c r="E14" s="4">
        <v>0.96742708258411</v>
      </c>
      <c r="F14" s="4">
        <v>0.950865860745235</v>
      </c>
      <c r="G14" s="4">
        <v>0.966999334469794</v>
      </c>
      <c r="H14" s="4">
        <v>0.95805043104534</v>
      </c>
      <c r="I14" s="4">
        <v>0.939582602953803</v>
      </c>
      <c r="J14" s="4">
        <v>0.930768157014813</v>
      </c>
      <c r="K14" s="4">
        <v>0.923839535738282</v>
      </c>
      <c r="L14" s="1"/>
      <c r="M14" s="1">
        <f t="shared" si="1"/>
        <v>0.9536878469</v>
      </c>
      <c r="N14" s="1">
        <f t="shared" si="2"/>
        <v>-3.651430454</v>
      </c>
      <c r="O14" s="14">
        <f t="shared" si="3"/>
        <v>-0.412454147</v>
      </c>
      <c r="P14" s="1"/>
      <c r="Q14" s="1"/>
    </row>
    <row r="15">
      <c r="A15" s="6" t="s">
        <v>36</v>
      </c>
      <c r="B15" s="1" t="s">
        <v>37</v>
      </c>
      <c r="C15" s="4">
        <v>2.57425069627316</v>
      </c>
      <c r="D15" s="4">
        <v>2.57734596651412</v>
      </c>
      <c r="E15" s="4">
        <v>2.6129823173389</v>
      </c>
      <c r="F15" s="4">
        <v>2.6279870500825</v>
      </c>
      <c r="G15" s="4">
        <v>2.66076648803331</v>
      </c>
      <c r="H15" s="4">
        <v>2.64475851305641</v>
      </c>
      <c r="I15" s="4">
        <v>2.60788129512616</v>
      </c>
      <c r="J15" s="4">
        <v>2.56884353517412</v>
      </c>
      <c r="K15" s="4">
        <v>2.61734363736466</v>
      </c>
      <c r="L15" s="1"/>
      <c r="M15" s="1">
        <f t="shared" si="1"/>
        <v>2.610239944</v>
      </c>
      <c r="N15" s="1">
        <f t="shared" si="2"/>
        <v>1.673999395</v>
      </c>
      <c r="O15" s="14">
        <f t="shared" si="3"/>
        <v>0.1846305054</v>
      </c>
      <c r="P15" s="1"/>
      <c r="Q15" s="1"/>
    </row>
    <row r="16">
      <c r="A16" s="1" t="s">
        <v>38</v>
      </c>
      <c r="B16" s="1" t="s">
        <v>39</v>
      </c>
      <c r="C16" s="4">
        <v>0.557495864785813</v>
      </c>
      <c r="D16" s="4">
        <v>0.548195293608094</v>
      </c>
      <c r="E16" s="4">
        <v>0.581036957628398</v>
      </c>
      <c r="F16" s="4">
        <v>0.614983409113092</v>
      </c>
      <c r="G16" s="4">
        <v>0.659120390949835</v>
      </c>
      <c r="H16" s="4">
        <v>0.661709561237215</v>
      </c>
      <c r="I16" s="4">
        <v>0.559230190654417</v>
      </c>
      <c r="J16" s="4">
        <v>0.502372222667342</v>
      </c>
      <c r="K16" s="4">
        <v>0.538883865680492</v>
      </c>
      <c r="L16" s="1"/>
      <c r="M16" s="1">
        <f t="shared" si="1"/>
        <v>0.5803364174</v>
      </c>
      <c r="N16" s="1">
        <f t="shared" si="2"/>
        <v>-3.338499939</v>
      </c>
      <c r="O16" s="14">
        <f t="shared" si="3"/>
        <v>-0.3765669876</v>
      </c>
      <c r="P16" s="1"/>
      <c r="Q16" s="1"/>
    </row>
    <row r="17">
      <c r="A17" s="1" t="s">
        <v>40</v>
      </c>
      <c r="B17" s="1" t="s">
        <v>41</v>
      </c>
      <c r="C17" s="4">
        <v>1.32543371501611</v>
      </c>
      <c r="D17" s="4">
        <v>1.28836534898418</v>
      </c>
      <c r="E17" s="4">
        <v>1.23540888805849</v>
      </c>
      <c r="F17" s="4">
        <v>1.16615162393654</v>
      </c>
      <c r="G17" s="4">
        <v>1.15968789088093</v>
      </c>
      <c r="H17" s="4">
        <v>1.13271150479415</v>
      </c>
      <c r="I17" s="4">
        <v>1.16362691769596</v>
      </c>
      <c r="J17" s="4">
        <v>1.15852698874429</v>
      </c>
      <c r="K17" s="4">
        <v>1.24160710770927</v>
      </c>
      <c r="L17" s="1"/>
      <c r="M17" s="1">
        <f t="shared" si="1"/>
        <v>1.207946665</v>
      </c>
      <c r="N17" s="1">
        <f t="shared" si="2"/>
        <v>-6.3244662</v>
      </c>
      <c r="O17" s="14">
        <f t="shared" si="3"/>
        <v>-0.7232953471</v>
      </c>
      <c r="P17" s="1"/>
      <c r="Q17" s="1"/>
    </row>
    <row r="18">
      <c r="A18" s="6" t="s">
        <v>42</v>
      </c>
      <c r="B18" s="1" t="s">
        <v>43</v>
      </c>
      <c r="C18" s="4">
        <v>3.58385905817709</v>
      </c>
      <c r="D18" s="4">
        <v>3.42344793265044</v>
      </c>
      <c r="E18" s="4">
        <v>3.68596867256715</v>
      </c>
      <c r="F18" s="4">
        <v>3.84623273201621</v>
      </c>
      <c r="G18" s="4">
        <v>4.10418221281141</v>
      </c>
      <c r="H18" s="4">
        <v>4.86275810199369</v>
      </c>
      <c r="I18" s="4">
        <v>5.45240651020108</v>
      </c>
      <c r="J18" s="4">
        <v>4.23340736959348</v>
      </c>
      <c r="K18" s="4">
        <v>3.92951108949691</v>
      </c>
      <c r="L18" s="1"/>
      <c r="M18" s="1">
        <f t="shared" si="1"/>
        <v>4.12464152</v>
      </c>
      <c r="N18" s="1">
        <f t="shared" si="2"/>
        <v>9.64468819</v>
      </c>
      <c r="O18" s="14">
        <f t="shared" si="3"/>
        <v>1.028304914</v>
      </c>
      <c r="P18" s="1"/>
      <c r="Q18" s="1"/>
    </row>
    <row r="19">
      <c r="A19" s="1" t="s">
        <v>44</v>
      </c>
      <c r="B19" s="1" t="s">
        <v>45</v>
      </c>
      <c r="C19" s="4">
        <v>8.56567742612792</v>
      </c>
      <c r="D19" s="4">
        <v>7.23005332410004</v>
      </c>
      <c r="E19" s="4">
        <v>7.67660296778665</v>
      </c>
      <c r="F19" s="4">
        <v>8.97612773321565</v>
      </c>
      <c r="G19" s="4">
        <v>10.6779062986805</v>
      </c>
      <c r="H19" s="4">
        <v>13.3256723349734</v>
      </c>
      <c r="I19" s="4">
        <v>9.87273832986563</v>
      </c>
      <c r="J19" s="4">
        <v>10.2513563494886</v>
      </c>
      <c r="K19" s="4">
        <v>8.77471912659104</v>
      </c>
      <c r="L19" s="1"/>
      <c r="M19" s="1">
        <f t="shared" si="1"/>
        <v>9.48342821</v>
      </c>
      <c r="N19" s="1">
        <f t="shared" si="2"/>
        <v>2.440457305</v>
      </c>
      <c r="O19" s="14">
        <f t="shared" si="3"/>
        <v>0.2682651828</v>
      </c>
      <c r="P19" s="1"/>
      <c r="Q19" s="1"/>
    </row>
    <row r="20">
      <c r="A20" s="1" t="s">
        <v>46</v>
      </c>
      <c r="B20" s="1" t="s">
        <v>47</v>
      </c>
      <c r="C20" s="4">
        <v>2.32412569899454</v>
      </c>
      <c r="D20" s="4">
        <v>2.07854327609401</v>
      </c>
      <c r="E20" s="4">
        <v>2.05476032101584</v>
      </c>
      <c r="F20" s="4">
        <v>1.96325312048205</v>
      </c>
      <c r="G20" s="4">
        <v>1.9024577741002</v>
      </c>
      <c r="H20" s="4">
        <v>1.84705574379331</v>
      </c>
      <c r="I20" s="4">
        <v>2.06754260932784</v>
      </c>
      <c r="J20" s="4">
        <v>2.06814147502603</v>
      </c>
      <c r="K20" s="4">
        <v>2.50435660854</v>
      </c>
      <c r="L20" s="1"/>
      <c r="M20" s="1">
        <f t="shared" si="1"/>
        <v>2.090026292</v>
      </c>
      <c r="N20" s="1">
        <f t="shared" si="2"/>
        <v>7.754783213</v>
      </c>
      <c r="O20" s="14">
        <f t="shared" si="3"/>
        <v>0.8333188631</v>
      </c>
      <c r="P20" s="1"/>
      <c r="Q20" s="1"/>
    </row>
    <row r="21">
      <c r="A21" s="1" t="s">
        <v>48</v>
      </c>
      <c r="B21" s="1" t="s">
        <v>49</v>
      </c>
      <c r="C21" s="4">
        <v>4.65700092288901</v>
      </c>
      <c r="D21" s="4">
        <v>4.57670425313993</v>
      </c>
      <c r="E21" s="4">
        <v>4.22781807423097</v>
      </c>
      <c r="F21" s="4">
        <v>3.81119867585356</v>
      </c>
      <c r="G21" s="4">
        <v>3.48089719592458</v>
      </c>
      <c r="H21" s="4">
        <v>3.27183126417642</v>
      </c>
      <c r="I21" s="4">
        <v>3.20789216926033</v>
      </c>
      <c r="J21" s="4">
        <v>3.10901040543496</v>
      </c>
      <c r="K21" s="4">
        <v>3.16286487973421</v>
      </c>
      <c r="L21" s="1"/>
      <c r="M21" s="1">
        <f t="shared" si="1"/>
        <v>3.722801982</v>
      </c>
      <c r="N21" s="1">
        <f t="shared" si="2"/>
        <v>-32.08365358</v>
      </c>
      <c r="O21" s="14">
        <f t="shared" si="3"/>
        <v>-4.207726796</v>
      </c>
      <c r="P21" s="1"/>
      <c r="Q2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7.71"/>
    <col customWidth="1" min="12" max="12" width="11.71"/>
    <col customWidth="1" min="13" max="13" width="31.71"/>
    <col customWidth="1" min="14" max="14" width="22.86"/>
    <col customWidth="1" min="15" max="15" width="25.57"/>
    <col customWidth="1" min="16" max="17" width="20.71"/>
  </cols>
  <sheetData>
    <row r="1">
      <c r="A1" s="2" t="s">
        <v>0</v>
      </c>
      <c r="B1" s="3" t="s">
        <v>1</v>
      </c>
      <c r="C1" s="5">
        <v>2010.0</v>
      </c>
      <c r="D1" s="5">
        <v>2011.0</v>
      </c>
      <c r="E1" s="5">
        <v>2012.0</v>
      </c>
      <c r="F1" s="5">
        <v>2013.0</v>
      </c>
      <c r="G1" s="5">
        <v>2014.0</v>
      </c>
      <c r="H1" s="5">
        <v>2015.0</v>
      </c>
      <c r="I1" s="5">
        <v>2016.0</v>
      </c>
      <c r="J1" s="7">
        <v>2017.0</v>
      </c>
      <c r="K1" s="5">
        <v>2018.0</v>
      </c>
      <c r="L1" s="5"/>
      <c r="M1" s="8" t="s">
        <v>8</v>
      </c>
      <c r="N1" s="8" t="s">
        <v>5</v>
      </c>
      <c r="O1" s="8" t="s">
        <v>9</v>
      </c>
      <c r="P1" s="8"/>
      <c r="Q1" s="8"/>
    </row>
    <row r="2">
      <c r="A2" s="9" t="s">
        <v>6</v>
      </c>
      <c r="B2" s="11" t="s">
        <v>7</v>
      </c>
      <c r="C2" s="12">
        <v>1049.6214122948952</v>
      </c>
      <c r="D2" s="12">
        <v>1183.1599853423095</v>
      </c>
      <c r="E2" s="12">
        <v>1148.7492029430066</v>
      </c>
      <c r="F2" s="12">
        <v>1072.3317865634729</v>
      </c>
      <c r="G2" s="12">
        <v>1098.3630828774315</v>
      </c>
      <c r="H2" s="12">
        <v>1010.3368781763781</v>
      </c>
      <c r="I2" s="12">
        <v>1093.55522135505</v>
      </c>
      <c r="J2" s="12">
        <v>1132.5348492761184</v>
      </c>
      <c r="K2" s="12">
        <v>1078.2967820698084</v>
      </c>
      <c r="L2" s="12"/>
      <c r="M2" s="12">
        <f t="shared" ref="M2:M21" si="1">AVERAGE(C2:K2)</f>
        <v>1096.327689</v>
      </c>
      <c r="N2" s="12">
        <v>59042.2240641234</v>
      </c>
      <c r="O2" s="12">
        <f t="shared" ref="O2:O21" si="2">(M2/N2)*100</f>
        <v>1.856853644</v>
      </c>
      <c r="P2" s="12"/>
      <c r="Q2" s="12"/>
    </row>
    <row r="3">
      <c r="A3" s="9" t="s">
        <v>11</v>
      </c>
      <c r="B3" s="11" t="s">
        <v>12</v>
      </c>
      <c r="C3" s="12">
        <v>172.78246504776885</v>
      </c>
      <c r="D3" s="12">
        <v>185.90178470238183</v>
      </c>
      <c r="E3" s="12">
        <v>169.45970530102002</v>
      </c>
      <c r="F3" s="12">
        <v>162.41791126076433</v>
      </c>
      <c r="G3" s="12">
        <v>159.9290592187433</v>
      </c>
      <c r="H3" s="12">
        <v>119.52539193794553</v>
      </c>
      <c r="I3" s="12">
        <v>116.65982504728112</v>
      </c>
      <c r="J3" s="12">
        <v>139.91729777845183</v>
      </c>
      <c r="K3" s="12">
        <v>131.6768459944083</v>
      </c>
      <c r="L3" s="12"/>
      <c r="M3" s="12">
        <f t="shared" si="1"/>
        <v>150.9189207</v>
      </c>
      <c r="N3" s="12">
        <v>10849.26547475732</v>
      </c>
      <c r="O3" s="12">
        <f t="shared" si="2"/>
        <v>1.391051966</v>
      </c>
      <c r="P3" s="12"/>
      <c r="Q3" s="12"/>
    </row>
    <row r="4">
      <c r="A4" s="9" t="s">
        <v>13</v>
      </c>
      <c r="B4" s="11" t="s">
        <v>14</v>
      </c>
      <c r="C4" s="12">
        <v>565.3041208699411</v>
      </c>
      <c r="D4" s="12">
        <v>619.4144301333824</v>
      </c>
      <c r="E4" s="12">
        <v>586.0084233534569</v>
      </c>
      <c r="F4" s="12">
        <v>525.1871009028146</v>
      </c>
      <c r="G4" s="12">
        <v>501.4424005277004</v>
      </c>
      <c r="H4" s="12">
        <v>498.9648704733799</v>
      </c>
      <c r="I4" s="12">
        <v>490.0210186501779</v>
      </c>
      <c r="J4" s="12">
        <v>582.7669147078417</v>
      </c>
      <c r="K4" s="12">
        <v>585.0716080481301</v>
      </c>
      <c r="L4" s="12"/>
      <c r="M4" s="12">
        <f t="shared" si="1"/>
        <v>550.4645431</v>
      </c>
      <c r="N4" s="12">
        <v>48056.94446566807</v>
      </c>
      <c r="O4" s="12">
        <f t="shared" si="2"/>
        <v>1.145442244</v>
      </c>
      <c r="P4" s="12"/>
      <c r="Q4" s="12"/>
    </row>
    <row r="5">
      <c r="A5" s="9" t="s">
        <v>15</v>
      </c>
      <c r="B5" s="11" t="s">
        <v>16</v>
      </c>
      <c r="C5" s="12">
        <v>525.4626005626432</v>
      </c>
      <c r="D5" s="12">
        <v>627.1878691915508</v>
      </c>
      <c r="E5" s="12">
        <v>571.7572282819399</v>
      </c>
      <c r="F5" s="12">
        <v>618.8473390581865</v>
      </c>
      <c r="G5" s="12">
        <v>560.508464568152</v>
      </c>
      <c r="H5" s="12">
        <v>543.413754554814</v>
      </c>
      <c r="I5" s="12">
        <v>544.0954838841237</v>
      </c>
      <c r="J5" s="12">
        <v>546.0593178678839</v>
      </c>
      <c r="K5" s="12">
        <v>561.3094682440116</v>
      </c>
      <c r="L5" s="12"/>
      <c r="M5" s="12">
        <f t="shared" si="1"/>
        <v>566.5157251</v>
      </c>
      <c r="N5" s="12">
        <v>82641.99784708298</v>
      </c>
      <c r="O5" s="12">
        <f t="shared" si="2"/>
        <v>0.6855058444</v>
      </c>
      <c r="P5" s="12"/>
      <c r="Q5" s="12"/>
    </row>
    <row r="6">
      <c r="A6" s="9" t="s">
        <v>17</v>
      </c>
      <c r="B6" s="11" t="s">
        <v>18</v>
      </c>
      <c r="C6" s="15">
        <v>85.0975156453861</v>
      </c>
      <c r="D6" s="15">
        <v>100.89162375982862</v>
      </c>
      <c r="E6" s="15">
        <v>114.4491966987665</v>
      </c>
      <c r="F6" s="15">
        <v>130.08485274350915</v>
      </c>
      <c r="G6" s="15">
        <v>144.42896447154962</v>
      </c>
      <c r="H6" s="15">
        <v>153.24888634989114</v>
      </c>
      <c r="I6" s="15">
        <v>153.92320904655838</v>
      </c>
      <c r="J6" s="15">
        <v>161.63647103660608</v>
      </c>
      <c r="K6" s="15">
        <v>176.67052050281154</v>
      </c>
      <c r="L6" s="15"/>
      <c r="M6" s="12">
        <f t="shared" si="1"/>
        <v>135.6034711</v>
      </c>
      <c r="N6" s="15">
        <v>7314.398233087069</v>
      </c>
      <c r="O6" s="12">
        <f t="shared" si="2"/>
        <v>1.853925187</v>
      </c>
      <c r="P6" s="15"/>
      <c r="Q6" s="15"/>
    </row>
    <row r="7">
      <c r="A7" s="9" t="s">
        <v>19</v>
      </c>
      <c r="B7" s="11" t="s">
        <v>20</v>
      </c>
      <c r="C7" s="12">
        <v>980.2466081496312</v>
      </c>
      <c r="D7" s="12">
        <v>1019.8496876727226</v>
      </c>
      <c r="E7" s="12">
        <v>943.3575364107144</v>
      </c>
      <c r="F7" s="12">
        <v>976.4890523600204</v>
      </c>
      <c r="G7" s="12">
        <v>991.0100775671053</v>
      </c>
      <c r="H7" s="12">
        <v>858.5872589989359</v>
      </c>
      <c r="I7" s="12">
        <v>886.2454096075712</v>
      </c>
      <c r="J7" s="12">
        <v>929.7925375210766</v>
      </c>
      <c r="K7" s="12">
        <v>978.0235701063176</v>
      </c>
      <c r="L7" s="12"/>
      <c r="M7" s="12">
        <f t="shared" si="1"/>
        <v>951.5113043</v>
      </c>
      <c r="N7" s="12">
        <v>44595.818597809885</v>
      </c>
      <c r="O7" s="12">
        <f t="shared" si="2"/>
        <v>2.133633453</v>
      </c>
      <c r="P7" s="12"/>
      <c r="Q7" s="12"/>
    </row>
    <row r="8">
      <c r="A8" s="9" t="s">
        <v>21</v>
      </c>
      <c r="B8" s="11" t="s">
        <v>22</v>
      </c>
      <c r="C8" s="12">
        <v>571.7985552974893</v>
      </c>
      <c r="D8" s="12">
        <v>594.8100902809258</v>
      </c>
      <c r="E8" s="12">
        <v>573.245752902493</v>
      </c>
      <c r="F8" s="12">
        <v>565.1936504181457</v>
      </c>
      <c r="G8" s="12">
        <v>565.7487466557124</v>
      </c>
      <c r="H8" s="12">
        <v>487.25558153177786</v>
      </c>
      <c r="I8" s="12">
        <v>507.5952068003212</v>
      </c>
      <c r="J8" s="12">
        <v>552.6657847028423</v>
      </c>
      <c r="K8" s="12">
        <v>601.1489809041555</v>
      </c>
      <c r="L8" s="12"/>
      <c r="M8" s="12">
        <f t="shared" si="1"/>
        <v>557.7180388</v>
      </c>
      <c r="N8" s="12">
        <v>28854.897883109832</v>
      </c>
      <c r="O8" s="12">
        <f t="shared" si="2"/>
        <v>1.93283664</v>
      </c>
      <c r="P8" s="12"/>
      <c r="Q8" s="12"/>
    </row>
    <row r="9">
      <c r="A9" s="9" t="s">
        <v>23</v>
      </c>
      <c r="B9" s="11" t="s">
        <v>22</v>
      </c>
      <c r="C9" s="12">
        <v>421.27297700047745</v>
      </c>
      <c r="D9" s="12">
        <v>419.8635134650518</v>
      </c>
      <c r="E9" s="12">
        <v>402.51106022449846</v>
      </c>
      <c r="F9" s="12">
        <v>369.2475989481159</v>
      </c>
      <c r="G9" s="12">
        <v>369.2578392237668</v>
      </c>
      <c r="H9" s="12">
        <v>327.36245406569685</v>
      </c>
      <c r="I9" s="12">
        <v>302.37697080822284</v>
      </c>
      <c r="J9" s="12">
        <v>346.1065314161699</v>
      </c>
      <c r="K9" s="12">
        <v>393.3037420049382</v>
      </c>
      <c r="L9" s="12"/>
      <c r="M9" s="12">
        <f t="shared" si="1"/>
        <v>372.3669652</v>
      </c>
      <c r="N9" s="12">
        <v>40513.7466345419</v>
      </c>
      <c r="O9" s="12">
        <f t="shared" si="2"/>
        <v>0.9191126375</v>
      </c>
      <c r="P9" s="12"/>
      <c r="Q9" s="12"/>
    </row>
    <row r="10">
      <c r="A10" s="9" t="s">
        <v>24</v>
      </c>
      <c r="B10" s="11" t="s">
        <v>25</v>
      </c>
      <c r="C10" s="12">
        <v>917.4813660276429</v>
      </c>
      <c r="D10" s="12">
        <v>944.5017729896754</v>
      </c>
      <c r="E10" s="12">
        <v>910.4335607395485</v>
      </c>
      <c r="F10" s="12">
        <v>879.6532050313169</v>
      </c>
      <c r="G10" s="12">
        <v>910.2858432387617</v>
      </c>
      <c r="H10" s="12">
        <v>823.617591080394</v>
      </c>
      <c r="I10" s="12">
        <v>731.4179437617963</v>
      </c>
      <c r="J10" s="12">
        <v>701.6045838314094</v>
      </c>
      <c r="K10" s="12">
        <v>751.0073755553553</v>
      </c>
      <c r="L10" s="12"/>
      <c r="M10" s="12">
        <f t="shared" si="1"/>
        <v>841.1114714</v>
      </c>
      <c r="N10" s="12">
        <v>42682.760448552304</v>
      </c>
      <c r="O10" s="12">
        <f t="shared" si="2"/>
        <v>1.9706117</v>
      </c>
      <c r="P10" s="12"/>
      <c r="Q10" s="12"/>
    </row>
    <row r="11">
      <c r="A11" s="9" t="s">
        <v>26</v>
      </c>
      <c r="B11" s="11" t="s">
        <v>27</v>
      </c>
      <c r="C11" s="12">
        <v>19.228461489480445</v>
      </c>
      <c r="D11" s="12">
        <v>23.760063996241588</v>
      </c>
      <c r="E11" s="12">
        <v>26.241615004755353</v>
      </c>
      <c r="F11" s="12">
        <v>33.26569583246302</v>
      </c>
      <c r="G11" s="12">
        <v>27.159585274643657</v>
      </c>
      <c r="H11" s="12">
        <v>29.590303178888227</v>
      </c>
      <c r="I11" s="12">
        <v>28.2840732543517</v>
      </c>
      <c r="J11" s="12">
        <v>30.978831232197987</v>
      </c>
      <c r="K11" s="12">
        <v>27.876076782773932</v>
      </c>
      <c r="L11" s="12"/>
      <c r="M11" s="12">
        <f t="shared" si="1"/>
        <v>27.37607845</v>
      </c>
      <c r="N11" s="12">
        <v>3577.815871787776</v>
      </c>
      <c r="O11" s="12">
        <f t="shared" si="2"/>
        <v>0.7651617476</v>
      </c>
      <c r="P11" s="12"/>
      <c r="Q11" s="12"/>
    </row>
    <row r="12">
      <c r="A12" s="9" t="s">
        <v>30</v>
      </c>
      <c r="B12" s="11" t="s">
        <v>31</v>
      </c>
      <c r="C12" s="12">
        <v>37.44205412276468</v>
      </c>
      <c r="D12" s="12">
        <v>39.79504651857893</v>
      </c>
      <c r="E12" s="12">
        <v>37.38278568250464</v>
      </c>
      <c r="F12" s="12">
        <v>37.07565305926689</v>
      </c>
      <c r="G12" s="12">
        <v>39.350575891174294</v>
      </c>
      <c r="H12" s="12">
        <v>39.1851554921697</v>
      </c>
      <c r="I12" s="12">
        <v>42.77212497444956</v>
      </c>
      <c r="J12" s="12">
        <v>48.208179003758985</v>
      </c>
      <c r="K12" s="12">
        <v>49.11945499871105</v>
      </c>
      <c r="L12" s="12"/>
      <c r="M12" s="12">
        <f t="shared" si="1"/>
        <v>41.14789219</v>
      </c>
      <c r="N12" s="12">
        <v>1623.2394660895256</v>
      </c>
      <c r="O12" s="12">
        <f t="shared" si="2"/>
        <v>2.534924332</v>
      </c>
      <c r="P12" s="12"/>
      <c r="Q12" s="12"/>
    </row>
    <row r="13">
      <c r="A13" s="9" t="s">
        <v>32</v>
      </c>
      <c r="B13" s="11" t="s">
        <v>33</v>
      </c>
      <c r="C13" s="12">
        <v>536.0944821256285</v>
      </c>
      <c r="D13" s="12">
        <v>566.0783996433457</v>
      </c>
      <c r="E13" s="12">
        <v>498.56180678316355</v>
      </c>
      <c r="F13" s="12">
        <v>502.06887954208025</v>
      </c>
      <c r="G13" s="12">
        <v>464.89424831055317</v>
      </c>
      <c r="H13" s="12">
        <v>372.76092439342847</v>
      </c>
      <c r="I13" s="12">
        <v>421.21914875084326</v>
      </c>
      <c r="J13" s="12">
        <v>445.5515072536753</v>
      </c>
      <c r="K13" s="12">
        <v>469.0008338071362</v>
      </c>
      <c r="L13" s="12"/>
      <c r="M13" s="12">
        <f t="shared" si="1"/>
        <v>475.1366923</v>
      </c>
      <c r="N13" s="12">
        <v>34299.76622787682</v>
      </c>
      <c r="O13" s="12">
        <f t="shared" si="2"/>
        <v>1.385247611</v>
      </c>
      <c r="P13" s="12"/>
      <c r="Q13" s="12"/>
    </row>
    <row r="14">
      <c r="A14" s="9" t="s">
        <v>34</v>
      </c>
      <c r="B14" s="11" t="s">
        <v>35</v>
      </c>
      <c r="C14" s="12">
        <v>425.1626169251148</v>
      </c>
      <c r="D14" s="12">
        <v>472.83782871170376</v>
      </c>
      <c r="E14" s="12">
        <v>467.28349989747716</v>
      </c>
      <c r="F14" s="12">
        <v>382.06544132000187</v>
      </c>
      <c r="G14" s="12">
        <v>365.7942686593852</v>
      </c>
      <c r="H14" s="12">
        <v>329.0183014226327</v>
      </c>
      <c r="I14" s="12">
        <v>363.7716527803812</v>
      </c>
      <c r="J14" s="12">
        <v>356.0201405101978</v>
      </c>
      <c r="K14" s="12">
        <v>366.535622708078</v>
      </c>
      <c r="L14" s="12"/>
      <c r="M14" s="12">
        <f t="shared" si="1"/>
        <v>392.0543748</v>
      </c>
      <c r="N14" s="12">
        <v>41198.19427872973</v>
      </c>
      <c r="O14" s="12">
        <f t="shared" si="2"/>
        <v>0.9516299965</v>
      </c>
      <c r="P14" s="12"/>
      <c r="Q14" s="12"/>
    </row>
    <row r="15">
      <c r="A15" s="11" t="s">
        <v>36</v>
      </c>
      <c r="B15" s="11" t="s">
        <v>37</v>
      </c>
      <c r="C15" s="12">
        <v>568.5884540652173</v>
      </c>
      <c r="D15" s="12">
        <v>623.0157884181317</v>
      </c>
      <c r="E15" s="12">
        <v>639.646155041983</v>
      </c>
      <c r="F15" s="12">
        <v>683.9094901048428</v>
      </c>
      <c r="G15" s="12">
        <v>745.2994205771233</v>
      </c>
      <c r="H15" s="12">
        <v>722.8330165658782</v>
      </c>
      <c r="I15" s="12">
        <v>726.2037772194303</v>
      </c>
      <c r="J15" s="12">
        <v>768.3205690569399</v>
      </c>
      <c r="K15" s="12">
        <v>841.795152098821</v>
      </c>
      <c r="L15" s="12"/>
      <c r="M15" s="12">
        <f t="shared" si="1"/>
        <v>702.1790915</v>
      </c>
      <c r="N15" s="12">
        <v>26671.758073550223</v>
      </c>
      <c r="O15" s="12">
        <f t="shared" si="2"/>
        <v>2.632668943</v>
      </c>
      <c r="P15" s="12"/>
      <c r="Q15" s="12"/>
    </row>
    <row r="16">
      <c r="A16" s="9" t="s">
        <v>38</v>
      </c>
      <c r="B16" s="11" t="s">
        <v>39</v>
      </c>
      <c r="C16" s="12">
        <v>50.26638009400216</v>
      </c>
      <c r="D16" s="12">
        <v>54.340309981352625</v>
      </c>
      <c r="E16" s="12">
        <v>57.757796100990646</v>
      </c>
      <c r="F16" s="12">
        <v>63.96173787629648</v>
      </c>
      <c r="G16" s="12">
        <v>69.7413461601597</v>
      </c>
      <c r="H16" s="12">
        <v>61.47798172419307</v>
      </c>
      <c r="I16" s="12">
        <v>47.198912576687384</v>
      </c>
      <c r="J16" s="12">
        <v>44.7606901415463</v>
      </c>
      <c r="K16" s="12">
        <v>50.22603124268652</v>
      </c>
      <c r="L16" s="12"/>
      <c r="M16" s="12">
        <f t="shared" si="1"/>
        <v>55.52568732</v>
      </c>
      <c r="N16" s="12">
        <v>9851.297400464997</v>
      </c>
      <c r="O16" s="12">
        <f t="shared" si="2"/>
        <v>0.5636383216</v>
      </c>
      <c r="P16" s="12"/>
      <c r="Q16" s="12"/>
    </row>
    <row r="17">
      <c r="A17" s="9" t="s">
        <v>40</v>
      </c>
      <c r="B17" s="11" t="s">
        <v>41</v>
      </c>
      <c r="C17" s="12">
        <v>672.5756221210836</v>
      </c>
      <c r="D17" s="12">
        <v>695.939129844545</v>
      </c>
      <c r="E17" s="12">
        <v>617.3483911280741</v>
      </c>
      <c r="F17" s="12">
        <v>607.2709687296124</v>
      </c>
      <c r="G17" s="12">
        <v>611.7819340136141</v>
      </c>
      <c r="H17" s="12">
        <v>511.7247766398532</v>
      </c>
      <c r="I17" s="12">
        <v>536.5905608264932</v>
      </c>
      <c r="J17" s="12">
        <v>562.3808620468274</v>
      </c>
      <c r="K17" s="12">
        <v>658.0691729371712</v>
      </c>
      <c r="L17" s="12"/>
      <c r="M17" s="12">
        <f t="shared" si="1"/>
        <v>608.1868243</v>
      </c>
      <c r="N17" s="12">
        <v>50328.75099984721</v>
      </c>
      <c r="O17" s="12">
        <f t="shared" si="2"/>
        <v>1.208428209</v>
      </c>
      <c r="P17" s="12"/>
      <c r="Q17" s="12"/>
    </row>
    <row r="18">
      <c r="A18" s="9" t="s">
        <v>42</v>
      </c>
      <c r="B18" s="11" t="s">
        <v>43</v>
      </c>
      <c r="C18" s="15">
        <v>410.1895954258696</v>
      </c>
      <c r="D18" s="15">
        <v>490.2664300500597</v>
      </c>
      <c r="E18" s="15">
        <v>568.045327068731</v>
      </c>
      <c r="F18" s="12">
        <v>615.2827353533199</v>
      </c>
      <c r="G18" s="12">
        <v>589.1464441409139</v>
      </c>
      <c r="H18" s="12">
        <v>461.60003848532733</v>
      </c>
      <c r="I18" s="12">
        <v>480.9887382523389</v>
      </c>
      <c r="J18" s="12">
        <v>462.02804119298605</v>
      </c>
      <c r="K18" s="12">
        <v>426.4069118525109</v>
      </c>
      <c r="L18" s="12"/>
      <c r="M18" s="12">
        <f t="shared" si="1"/>
        <v>500.4393624</v>
      </c>
      <c r="N18" s="12">
        <v>12296.358372734258</v>
      </c>
      <c r="O18" s="12">
        <f t="shared" si="2"/>
        <v>4.069817642</v>
      </c>
      <c r="P18" s="12"/>
      <c r="Q18" s="12"/>
    </row>
    <row r="19">
      <c r="A19" s="9" t="s">
        <v>44</v>
      </c>
      <c r="B19" s="11" t="s">
        <v>45</v>
      </c>
      <c r="C19" s="12">
        <v>1649.7144257568468</v>
      </c>
      <c r="D19" s="12">
        <v>1718.6379687149927</v>
      </c>
      <c r="E19" s="12">
        <v>1942.418112610894</v>
      </c>
      <c r="F19" s="12">
        <v>2238.14235386854</v>
      </c>
      <c r="G19" s="12">
        <v>2624.139113970617</v>
      </c>
      <c r="H19" s="12">
        <v>2762.7933207981896</v>
      </c>
      <c r="I19" s="15">
        <v>1972.7790767087313</v>
      </c>
      <c r="J19" s="15">
        <v>2137.3351371551335</v>
      </c>
      <c r="K19" s="15">
        <v>2013.2912948605983</v>
      </c>
      <c r="L19" s="15"/>
      <c r="M19" s="12">
        <f t="shared" si="1"/>
        <v>2117.694534</v>
      </c>
      <c r="N19" s="15">
        <v>22467.81020722297</v>
      </c>
      <c r="O19" s="12">
        <f t="shared" si="2"/>
        <v>9.425460311</v>
      </c>
      <c r="P19" s="15"/>
      <c r="Q19" s="15"/>
    </row>
    <row r="20">
      <c r="A20" s="9" t="s">
        <v>46</v>
      </c>
      <c r="B20" s="11" t="s">
        <v>47</v>
      </c>
      <c r="C20" s="12">
        <v>248.03174254668545</v>
      </c>
      <c r="D20" s="12">
        <v>235.7309635520043</v>
      </c>
      <c r="E20" s="12">
        <v>240.82435879409783</v>
      </c>
      <c r="F20" s="12">
        <v>246.2492522056204</v>
      </c>
      <c r="G20" s="12">
        <v>230.71560243629887</v>
      </c>
      <c r="H20" s="12">
        <v>202.89547542812318</v>
      </c>
      <c r="I20" s="12">
        <v>224.54327893911665</v>
      </c>
      <c r="J20" s="12">
        <v>220.74435658111702</v>
      </c>
      <c r="K20" s="12">
        <v>231.54098538258236</v>
      </c>
      <c r="L20" s="12"/>
      <c r="M20" s="12">
        <f t="shared" si="1"/>
        <v>231.2528907</v>
      </c>
      <c r="N20" s="12">
        <v>11109.287630357854</v>
      </c>
      <c r="O20" s="12">
        <f t="shared" si="2"/>
        <v>2.081617637</v>
      </c>
      <c r="P20" s="12"/>
      <c r="Q20" s="12"/>
    </row>
    <row r="21">
      <c r="A21" s="11" t="s">
        <v>48</v>
      </c>
      <c r="B21" s="11" t="s">
        <v>49</v>
      </c>
      <c r="C21" s="12">
        <v>2262.1074825314017</v>
      </c>
      <c r="D21" s="12">
        <v>2286.882688024656</v>
      </c>
      <c r="E21" s="12">
        <v>2185.4535099914315</v>
      </c>
      <c r="F21" s="12">
        <v>2027.3522815458703</v>
      </c>
      <c r="G21" s="12">
        <v>1919.6661963755062</v>
      </c>
      <c r="H21" s="12">
        <v>1863.2394598651808</v>
      </c>
      <c r="I21" s="12">
        <v>1862.6456600193549</v>
      </c>
      <c r="J21" s="12">
        <v>1867.1143735450244</v>
      </c>
      <c r="K21" s="12">
        <v>1985.5088590593066</v>
      </c>
      <c r="L21" s="12"/>
      <c r="M21" s="12">
        <f t="shared" si="1"/>
        <v>2028.885612</v>
      </c>
      <c r="N21" s="12">
        <v>55058.16580769301</v>
      </c>
      <c r="O21" s="12">
        <f t="shared" si="2"/>
        <v>3.684985837</v>
      </c>
      <c r="P21" s="12"/>
      <c r="Q2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6" width="26.57"/>
  </cols>
  <sheetData>
    <row r="1">
      <c r="A1" s="1" t="s">
        <v>2</v>
      </c>
      <c r="B1" s="1" t="s">
        <v>1</v>
      </c>
      <c r="C1" s="4">
        <v>2010.0</v>
      </c>
      <c r="D1" s="4">
        <v>2011.0</v>
      </c>
      <c r="E1" s="4">
        <v>2012.0</v>
      </c>
      <c r="F1" s="4">
        <v>2013.0</v>
      </c>
      <c r="G1" s="4">
        <v>2014.0</v>
      </c>
      <c r="H1" s="4">
        <v>2015.0</v>
      </c>
      <c r="I1" s="4">
        <v>2016.0</v>
      </c>
      <c r="J1" s="4">
        <v>2017.0</v>
      </c>
      <c r="K1" s="4">
        <v>2018.0</v>
      </c>
      <c r="L1" s="4">
        <v>2019.0</v>
      </c>
      <c r="M1" s="1"/>
      <c r="N1" s="6" t="s">
        <v>5</v>
      </c>
      <c r="O1" s="6"/>
      <c r="P1" s="6"/>
    </row>
    <row r="2">
      <c r="A2" s="1" t="s">
        <v>6</v>
      </c>
      <c r="B2" s="1" t="s">
        <v>7</v>
      </c>
      <c r="C2" s="4">
        <v>52022.1255961876</v>
      </c>
      <c r="D2" s="4">
        <v>62517.8337471503</v>
      </c>
      <c r="E2" s="4">
        <v>68012.1479005934</v>
      </c>
      <c r="F2" s="4">
        <v>68150.1070413215</v>
      </c>
      <c r="G2" s="4">
        <v>62510.7911705641</v>
      </c>
      <c r="H2" s="4">
        <v>56755.7217124249</v>
      </c>
      <c r="I2" s="4">
        <v>49971.131456129</v>
      </c>
      <c r="J2" s="4">
        <v>54066.4712686117</v>
      </c>
      <c r="K2" s="4">
        <v>57373.6866841281</v>
      </c>
      <c r="L2" s="1"/>
      <c r="M2" s="1"/>
      <c r="N2" s="1">
        <f t="shared" ref="N2:N21" si="1">AVERAGE(C2:K2)</f>
        <v>59042.22406</v>
      </c>
      <c r="O2" s="1"/>
      <c r="P2" s="1"/>
    </row>
    <row r="3">
      <c r="A3" s="1" t="s">
        <v>11</v>
      </c>
      <c r="B3" s="1" t="s">
        <v>12</v>
      </c>
      <c r="C3" s="4">
        <v>11286.2430162457</v>
      </c>
      <c r="D3" s="4">
        <v>13245.6124995448</v>
      </c>
      <c r="E3" s="4">
        <v>12370.0242007149</v>
      </c>
      <c r="F3" s="4">
        <v>12300.3225752233</v>
      </c>
      <c r="G3" s="4">
        <v>12112.5903019529</v>
      </c>
      <c r="H3" s="4">
        <v>8814.00098681261</v>
      </c>
      <c r="I3" s="4">
        <v>8712.88704442864</v>
      </c>
      <c r="J3" s="4">
        <v>9880.94654326324</v>
      </c>
      <c r="K3" s="4">
        <v>8920.76210462979</v>
      </c>
      <c r="L3" s="1"/>
      <c r="M3" s="1"/>
      <c r="N3" s="1">
        <f t="shared" si="1"/>
        <v>10849.26547</v>
      </c>
      <c r="O3" s="1"/>
      <c r="P3" s="1"/>
    </row>
    <row r="4">
      <c r="A4" s="1" t="s">
        <v>13</v>
      </c>
      <c r="B4" s="1" t="s">
        <v>14</v>
      </c>
      <c r="C4" s="4">
        <v>47450.3184700703</v>
      </c>
      <c r="D4" s="4">
        <v>52101.7960864825</v>
      </c>
      <c r="E4" s="4">
        <v>52542.3466648232</v>
      </c>
      <c r="F4" s="4">
        <v>52504.655704109</v>
      </c>
      <c r="G4" s="4">
        <v>50835.5111782446</v>
      </c>
      <c r="H4" s="4">
        <v>43495.0543869902</v>
      </c>
      <c r="I4" s="4">
        <v>42279.9008231637</v>
      </c>
      <c r="J4" s="4">
        <v>45069.9272544324</v>
      </c>
      <c r="K4" s="4">
        <v>46232.9896226967</v>
      </c>
      <c r="L4" s="1"/>
      <c r="M4" s="1"/>
      <c r="N4" s="1">
        <f t="shared" si="1"/>
        <v>48056.94447</v>
      </c>
      <c r="O4" s="1"/>
      <c r="P4" s="1"/>
    </row>
    <row r="5">
      <c r="A5" s="1" t="s">
        <v>15</v>
      </c>
      <c r="B5" s="1" t="s">
        <v>16</v>
      </c>
      <c r="C5" s="4">
        <v>74605.7745091454</v>
      </c>
      <c r="D5" s="4">
        <v>88415.6108120697</v>
      </c>
      <c r="E5" s="4">
        <v>83538.2128216758</v>
      </c>
      <c r="F5" s="4">
        <v>85112.469599771</v>
      </c>
      <c r="G5" s="4">
        <v>86605.5173887467</v>
      </c>
      <c r="H5" s="4">
        <v>82081.6092055418</v>
      </c>
      <c r="I5" s="4">
        <v>80172.1933039266</v>
      </c>
      <c r="J5" s="4">
        <v>80450.0458197413</v>
      </c>
      <c r="K5" s="4">
        <v>82796.5471631285</v>
      </c>
      <c r="L5" s="1"/>
      <c r="M5" s="1"/>
      <c r="N5" s="1">
        <f t="shared" si="1"/>
        <v>82641.99785</v>
      </c>
      <c r="O5" s="1"/>
      <c r="P5" s="1"/>
    </row>
    <row r="6">
      <c r="A6" s="1" t="s">
        <v>17</v>
      </c>
      <c r="B6" s="1" t="s">
        <v>18</v>
      </c>
      <c r="C6" s="4">
        <v>4550.45359583857</v>
      </c>
      <c r="D6" s="4">
        <v>5618.13249134962</v>
      </c>
      <c r="E6" s="4">
        <v>6316.91886335683</v>
      </c>
      <c r="F6" s="4">
        <v>7050.64591988963</v>
      </c>
      <c r="G6" s="4">
        <v>7651.36604428568</v>
      </c>
      <c r="H6" s="4">
        <v>8033.38804310679</v>
      </c>
      <c r="I6" s="4">
        <v>8078.79047437238</v>
      </c>
      <c r="J6" s="4">
        <v>8759.04157775098</v>
      </c>
      <c r="K6" s="4">
        <v>9770.84708783314</v>
      </c>
      <c r="L6" s="1"/>
      <c r="M6" s="1"/>
      <c r="N6" s="1">
        <f t="shared" si="1"/>
        <v>7314.398233</v>
      </c>
      <c r="O6" s="1"/>
      <c r="P6" s="1"/>
    </row>
    <row r="7">
      <c r="A7" s="1" t="s">
        <v>21</v>
      </c>
      <c r="B7" s="1" t="s">
        <v>20</v>
      </c>
      <c r="C7" s="4">
        <v>41531.9341978689</v>
      </c>
      <c r="D7" s="4">
        <v>46644.776027968</v>
      </c>
      <c r="E7" s="4">
        <v>43858.3630551076</v>
      </c>
      <c r="F7" s="4">
        <v>46285.7640688407</v>
      </c>
      <c r="G7" s="4">
        <v>47959.9932737599</v>
      </c>
      <c r="H7" s="4">
        <v>41139.5445685533</v>
      </c>
      <c r="I7" s="4">
        <v>42098.9204453545</v>
      </c>
      <c r="J7" s="4">
        <v>44240.0441099604</v>
      </c>
      <c r="K7" s="4">
        <v>47603.0276328757</v>
      </c>
      <c r="L7" s="1"/>
      <c r="M7" s="1"/>
      <c r="N7" s="1">
        <f t="shared" si="1"/>
        <v>44595.8186</v>
      </c>
      <c r="O7" s="1"/>
      <c r="P7" s="1"/>
    </row>
    <row r="8">
      <c r="A8" s="1" t="s">
        <v>23</v>
      </c>
      <c r="B8" s="1" t="s">
        <v>22</v>
      </c>
      <c r="C8" s="4">
        <v>30502.7197080776</v>
      </c>
      <c r="D8" s="4">
        <v>31636.4463142558</v>
      </c>
      <c r="E8" s="4">
        <v>28324.4293363918</v>
      </c>
      <c r="F8" s="4">
        <v>29059.5479522321</v>
      </c>
      <c r="G8" s="4">
        <v>29461.5503337389</v>
      </c>
      <c r="H8" s="4">
        <v>25732.0183647454</v>
      </c>
      <c r="I8" s="4">
        <v>26505.6243284919</v>
      </c>
      <c r="J8" s="4">
        <v>28100.8522848303</v>
      </c>
      <c r="K8" s="4">
        <v>30370.8923252247</v>
      </c>
      <c r="L8" s="1"/>
      <c r="M8" s="1"/>
      <c r="N8" s="1">
        <f t="shared" si="1"/>
        <v>28854.89788</v>
      </c>
      <c r="O8" s="1"/>
      <c r="P8" s="1"/>
    </row>
    <row r="9">
      <c r="A9" s="1" t="s">
        <v>19</v>
      </c>
      <c r="B9" s="1" t="s">
        <v>28</v>
      </c>
      <c r="C9" s="4">
        <v>40638.33400426</v>
      </c>
      <c r="D9" s="4">
        <v>43790.7320482019</v>
      </c>
      <c r="E9" s="4">
        <v>40874.7035053457</v>
      </c>
      <c r="F9" s="4">
        <v>42592.9340943342</v>
      </c>
      <c r="G9" s="4">
        <v>43008.6473817107</v>
      </c>
      <c r="H9" s="4">
        <v>36613.3752159613</v>
      </c>
      <c r="I9" s="4">
        <v>36962.222290118</v>
      </c>
      <c r="J9" s="4">
        <v>38679.1271482419</v>
      </c>
      <c r="K9" s="4">
        <v>41463.6440227034</v>
      </c>
      <c r="L9" s="1"/>
      <c r="M9" s="1"/>
      <c r="N9" s="1">
        <f t="shared" si="1"/>
        <v>40513.74663</v>
      </c>
      <c r="O9" s="1"/>
      <c r="P9" s="1"/>
    </row>
    <row r="10">
      <c r="A10" s="1" t="s">
        <v>29</v>
      </c>
      <c r="B10" s="1" t="s">
        <v>25</v>
      </c>
      <c r="C10" s="4">
        <v>39435.8399018505</v>
      </c>
      <c r="D10" s="4">
        <v>42038.5004790349</v>
      </c>
      <c r="E10" s="4">
        <v>42462.7149069427</v>
      </c>
      <c r="F10" s="4">
        <v>43444.5648427389</v>
      </c>
      <c r="G10" s="4">
        <v>47417.6350484639</v>
      </c>
      <c r="H10" s="4">
        <v>44966.1019252665</v>
      </c>
      <c r="I10" s="4">
        <v>41074.1672796521</v>
      </c>
      <c r="J10" s="4">
        <v>40361.4173832159</v>
      </c>
      <c r="K10" s="4">
        <v>42943.9022698053</v>
      </c>
      <c r="L10" s="1"/>
      <c r="M10" s="1"/>
      <c r="N10" s="1">
        <f t="shared" si="1"/>
        <v>42682.76045</v>
      </c>
      <c r="O10" s="1"/>
      <c r="P10" s="1"/>
    </row>
    <row r="11">
      <c r="A11" s="1" t="s">
        <v>26</v>
      </c>
      <c r="B11" s="1" t="s">
        <v>27</v>
      </c>
      <c r="C11" s="4">
        <v>3122.36281521649</v>
      </c>
      <c r="D11" s="4">
        <v>3643.04393616102</v>
      </c>
      <c r="E11" s="4">
        <v>3694.34894603237</v>
      </c>
      <c r="F11" s="4">
        <v>3623.91158235134</v>
      </c>
      <c r="G11" s="4">
        <v>3491.62479085767</v>
      </c>
      <c r="H11" s="4">
        <v>3331.69512758628</v>
      </c>
      <c r="I11" s="4">
        <v>3562.84575641971</v>
      </c>
      <c r="J11" s="4">
        <v>3836.91381389271</v>
      </c>
      <c r="K11" s="4">
        <v>3893.59607757239</v>
      </c>
      <c r="L11" s="1"/>
      <c r="M11" s="1"/>
      <c r="N11" s="1">
        <f t="shared" si="1"/>
        <v>3577.815872</v>
      </c>
      <c r="O11" s="1"/>
      <c r="P11" s="1"/>
    </row>
    <row r="12">
      <c r="A12" s="1" t="s">
        <v>30</v>
      </c>
      <c r="B12" s="1" t="s">
        <v>31</v>
      </c>
      <c r="C12" s="4">
        <v>1357.56371913262</v>
      </c>
      <c r="D12" s="4">
        <v>1458.10352686177</v>
      </c>
      <c r="E12" s="4">
        <v>1443.87952939042</v>
      </c>
      <c r="F12" s="4">
        <v>1449.6059123387</v>
      </c>
      <c r="G12" s="4">
        <v>1573.88149211052</v>
      </c>
      <c r="H12" s="4">
        <v>1605.60543109026</v>
      </c>
      <c r="I12" s="4">
        <v>1729.26802051544</v>
      </c>
      <c r="J12" s="4">
        <v>1981.26870609561</v>
      </c>
      <c r="K12" s="4">
        <v>2009.97885727039</v>
      </c>
      <c r="L12" s="1"/>
      <c r="M12" s="1"/>
      <c r="N12" s="1">
        <f t="shared" si="1"/>
        <v>1623.239466</v>
      </c>
      <c r="O12" s="1"/>
      <c r="P12" s="1"/>
    </row>
    <row r="13">
      <c r="A13" s="1" t="s">
        <v>32</v>
      </c>
      <c r="B13" s="1" t="s">
        <v>33</v>
      </c>
      <c r="C13" s="4">
        <v>36000.5201179254</v>
      </c>
      <c r="D13" s="4">
        <v>38599.0622070322</v>
      </c>
      <c r="E13" s="4">
        <v>35053.5262442572</v>
      </c>
      <c r="F13" s="4">
        <v>35549.9746972954</v>
      </c>
      <c r="G13" s="4">
        <v>35518.4152916749</v>
      </c>
      <c r="H13" s="4">
        <v>30230.2263021296</v>
      </c>
      <c r="I13" s="4">
        <v>30936.125444977</v>
      </c>
      <c r="J13" s="4">
        <v>32326.8417463954</v>
      </c>
      <c r="K13" s="4">
        <v>34483.2039992043</v>
      </c>
      <c r="L13" s="1"/>
      <c r="M13" s="1"/>
      <c r="N13" s="1">
        <f t="shared" si="1"/>
        <v>34299.76623</v>
      </c>
      <c r="O13" s="1"/>
      <c r="P13" s="1"/>
    </row>
    <row r="14">
      <c r="A14" s="1" t="s">
        <v>34</v>
      </c>
      <c r="B14" s="1" t="s">
        <v>35</v>
      </c>
      <c r="C14" s="4">
        <v>44507.6763859172</v>
      </c>
      <c r="D14" s="4">
        <v>48167.9972684965</v>
      </c>
      <c r="E14" s="4">
        <v>48603.4766497749</v>
      </c>
      <c r="F14" s="4">
        <v>40454.4474578903</v>
      </c>
      <c r="G14" s="4">
        <v>38109.4121125573</v>
      </c>
      <c r="H14" s="4">
        <v>34524.4698609337</v>
      </c>
      <c r="I14" s="4">
        <v>38794.3309405515</v>
      </c>
      <c r="J14" s="4">
        <v>38331.9793978104</v>
      </c>
      <c r="K14" s="4">
        <v>39289.9584346358</v>
      </c>
      <c r="L14" s="1"/>
      <c r="M14" s="1"/>
      <c r="N14" s="1">
        <f t="shared" si="1"/>
        <v>41198.19428</v>
      </c>
      <c r="O14" s="1"/>
      <c r="P14" s="1"/>
    </row>
    <row r="15">
      <c r="A15" s="6" t="s">
        <v>36</v>
      </c>
      <c r="B15" s="1" t="s">
        <v>37</v>
      </c>
      <c r="C15" s="4">
        <v>22086.9529193201</v>
      </c>
      <c r="D15" s="4">
        <v>24079.788523886</v>
      </c>
      <c r="E15" s="4">
        <v>24358.7821758226</v>
      </c>
      <c r="F15" s="4">
        <v>25890.0186698906</v>
      </c>
      <c r="G15" s="4">
        <v>27811.36638377</v>
      </c>
      <c r="H15" s="4">
        <v>27105.076226264</v>
      </c>
      <c r="I15" s="4">
        <v>27608.2474287116</v>
      </c>
      <c r="J15" s="4">
        <v>29742.8388613471</v>
      </c>
      <c r="K15" s="4">
        <v>31362.75147294</v>
      </c>
      <c r="L15" s="1"/>
      <c r="M15" s="1"/>
      <c r="N15" s="1">
        <f t="shared" si="1"/>
        <v>26671.75807</v>
      </c>
      <c r="O15" s="1"/>
      <c r="P15" s="1"/>
    </row>
    <row r="16">
      <c r="A16" s="1" t="s">
        <v>38</v>
      </c>
      <c r="B16" s="1" t="s">
        <v>39</v>
      </c>
      <c r="C16" s="4">
        <v>9271.39823324639</v>
      </c>
      <c r="D16" s="4">
        <v>10203.4208543113</v>
      </c>
      <c r="E16" s="4">
        <v>10241.7279153745</v>
      </c>
      <c r="F16" s="4">
        <v>10725.1833166036</v>
      </c>
      <c r="G16" s="4">
        <v>10922.3760488647</v>
      </c>
      <c r="H16" s="4">
        <v>9605.95235103139</v>
      </c>
      <c r="I16" s="4">
        <v>8739.75604280929</v>
      </c>
      <c r="J16" s="4">
        <v>9278.41816833763</v>
      </c>
      <c r="K16" s="4">
        <v>9673.44367360619</v>
      </c>
      <c r="L16" s="1"/>
      <c r="M16" s="1"/>
      <c r="N16" s="1">
        <f t="shared" si="1"/>
        <v>9851.2974</v>
      </c>
      <c r="O16" s="1"/>
      <c r="P16" s="1"/>
    </row>
    <row r="17">
      <c r="A17" s="1" t="s">
        <v>40</v>
      </c>
      <c r="B17" s="1" t="s">
        <v>41</v>
      </c>
      <c r="C17" s="4">
        <v>50950.0343435181</v>
      </c>
      <c r="D17" s="4">
        <v>54159.3466126142</v>
      </c>
      <c r="E17" s="4">
        <v>50073.0056559308</v>
      </c>
      <c r="F17" s="4">
        <v>52184.0618504931</v>
      </c>
      <c r="G17" s="4">
        <v>52830.1742328055</v>
      </c>
      <c r="H17" s="4">
        <v>45175.2318933798</v>
      </c>
      <c r="I17" s="4">
        <v>46007.8529206547</v>
      </c>
      <c r="J17" s="4">
        <v>48554.9922761756</v>
      </c>
      <c r="K17" s="4">
        <v>53024.0592130531</v>
      </c>
      <c r="L17" s="1"/>
      <c r="M17" s="1"/>
      <c r="N17" s="1">
        <f t="shared" si="1"/>
        <v>50328.751</v>
      </c>
      <c r="O17" s="1"/>
      <c r="P17" s="1"/>
    </row>
    <row r="18">
      <c r="A18" s="6" t="s">
        <v>42</v>
      </c>
      <c r="B18" s="1" t="s">
        <v>43</v>
      </c>
      <c r="C18" s="4">
        <v>10674.9972024225</v>
      </c>
      <c r="D18" s="4">
        <v>14351.2120537731</v>
      </c>
      <c r="E18" s="4">
        <v>15434.5747807082</v>
      </c>
      <c r="F18" s="4">
        <v>16007.089993444</v>
      </c>
      <c r="G18" s="4">
        <v>14100.7291028658</v>
      </c>
      <c r="H18" s="4">
        <v>9313.78754166624</v>
      </c>
      <c r="I18" s="4">
        <v>8745.37511648808</v>
      </c>
      <c r="J18" s="4">
        <v>10750.5871197198</v>
      </c>
      <c r="K18" s="4">
        <v>11288.8724435206</v>
      </c>
      <c r="L18" s="1"/>
      <c r="M18" s="1"/>
      <c r="N18" s="1">
        <f t="shared" si="1"/>
        <v>12296.35837</v>
      </c>
      <c r="O18" s="1"/>
      <c r="P18" s="1"/>
    </row>
    <row r="19">
      <c r="A19" s="1" t="s">
        <v>44</v>
      </c>
      <c r="B19" s="1" t="s">
        <v>45</v>
      </c>
      <c r="C19" s="4">
        <v>19262.5476811757</v>
      </c>
      <c r="D19" s="4">
        <v>23745.8016143404</v>
      </c>
      <c r="E19" s="4">
        <v>25243.3586984024</v>
      </c>
      <c r="F19" s="4">
        <v>24844.7443709487</v>
      </c>
      <c r="G19" s="4">
        <v>24463.9031638501</v>
      </c>
      <c r="H19" s="4">
        <v>20627.9327820675</v>
      </c>
      <c r="I19" s="4">
        <v>19879.2975304177</v>
      </c>
      <c r="J19" s="4">
        <v>20803.7425657324</v>
      </c>
      <c r="K19" s="4">
        <v>23338.9634580718</v>
      </c>
      <c r="L19" s="1"/>
      <c r="M19" s="1"/>
      <c r="N19" s="1">
        <f t="shared" si="1"/>
        <v>22467.81021</v>
      </c>
      <c r="O19" s="1"/>
      <c r="P19" s="1"/>
    </row>
    <row r="20">
      <c r="A20" s="1" t="s">
        <v>46</v>
      </c>
      <c r="B20" s="1" t="s">
        <v>47</v>
      </c>
      <c r="C20" s="4">
        <v>10672.3892452162</v>
      </c>
      <c r="D20" s="4">
        <v>11335.5105096808</v>
      </c>
      <c r="E20" s="4">
        <v>11707.2597122125</v>
      </c>
      <c r="F20" s="4">
        <v>12519.3914259008</v>
      </c>
      <c r="G20" s="4">
        <v>12095.8545719465</v>
      </c>
      <c r="H20" s="4">
        <v>10948.7246068236</v>
      </c>
      <c r="I20" s="4">
        <v>10820.633842346</v>
      </c>
      <c r="J20" s="4">
        <v>10513.6484152661</v>
      </c>
      <c r="K20" s="4">
        <v>9370.1763438282</v>
      </c>
      <c r="L20" s="1"/>
      <c r="M20" s="1"/>
      <c r="N20" s="1">
        <f t="shared" si="1"/>
        <v>11109.28763</v>
      </c>
      <c r="O20" s="1"/>
      <c r="P20" s="1"/>
    </row>
    <row r="21">
      <c r="A21" s="1" t="s">
        <v>48</v>
      </c>
      <c r="B21" s="1" t="s">
        <v>49</v>
      </c>
      <c r="C21" s="4">
        <v>48466.8233750801</v>
      </c>
      <c r="D21" s="4">
        <v>49883.1139837344</v>
      </c>
      <c r="E21" s="4">
        <v>51603.4972614412</v>
      </c>
      <c r="F21" s="4">
        <v>53106.9097703155</v>
      </c>
      <c r="G21" s="4">
        <v>55032.9579979166</v>
      </c>
      <c r="H21" s="4">
        <v>56803.4724334919</v>
      </c>
      <c r="I21" s="4">
        <v>57904.2019610641</v>
      </c>
      <c r="J21" s="4">
        <v>59927.9298339535</v>
      </c>
      <c r="K21" s="4">
        <v>62794.5856522398</v>
      </c>
      <c r="L21" s="1"/>
      <c r="M21" s="1"/>
      <c r="N21" s="1">
        <f t="shared" si="1"/>
        <v>55058.16581</v>
      </c>
      <c r="O21" s="1"/>
      <c r="P21" s="1"/>
    </row>
  </sheetData>
  <drawing r:id="rId1"/>
</worksheet>
</file>