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6 &amp; 8 BCA" sheetId="1" r:id="rId1"/>
    <sheet name="6 &amp; 8 TAG" sheetId="2" r:id="rId2"/>
    <sheet name="10 BCA" sheetId="3" r:id="rId3"/>
    <sheet name="10 TAG" sheetId="4" r:id="rId4"/>
    <sheet name="BCA Slopes" sheetId="5" r:id="rId5"/>
  </sheets>
  <calcPr calcId="145621"/>
</workbook>
</file>

<file path=xl/calcChain.xml><?xml version="1.0" encoding="utf-8"?>
<calcChain xmlns="http://schemas.openxmlformats.org/spreadsheetml/2006/main">
  <c r="I52" i="2" l="1"/>
  <c r="H52" i="2"/>
  <c r="H43" i="2"/>
  <c r="I43" i="2"/>
  <c r="I33" i="2"/>
  <c r="H33" i="2"/>
  <c r="I22" i="2"/>
  <c r="H22" i="2"/>
  <c r="I12" i="2"/>
  <c r="H12" i="2"/>
  <c r="H2" i="2"/>
  <c r="I2" i="2" l="1"/>
  <c r="H48" i="3" l="1"/>
  <c r="I58" i="3"/>
  <c r="D65" i="3" s="1"/>
  <c r="I39" i="3"/>
  <c r="I30" i="3"/>
  <c r="I21" i="3"/>
  <c r="I12" i="3"/>
  <c r="I2" i="3"/>
  <c r="I77" i="3"/>
  <c r="D85" i="3" s="1"/>
  <c r="I67" i="3"/>
  <c r="D75" i="3" s="1"/>
  <c r="I48" i="3"/>
  <c r="D56" i="3" s="1"/>
  <c r="H30" i="4"/>
  <c r="H41" i="4"/>
  <c r="H63" i="4"/>
  <c r="H77" i="3"/>
  <c r="H67" i="3"/>
  <c r="H58" i="3"/>
  <c r="G18" i="1"/>
  <c r="G26" i="1"/>
  <c r="H26" i="1"/>
  <c r="I20" i="4" l="1"/>
  <c r="H20" i="4"/>
  <c r="I11" i="4"/>
  <c r="H11" i="4"/>
  <c r="I2" i="4"/>
  <c r="H2" i="4"/>
  <c r="H39" i="3" l="1"/>
  <c r="H30" i="3"/>
  <c r="H21" i="3"/>
  <c r="H12" i="3"/>
  <c r="H2" i="3"/>
  <c r="H18" i="1" l="1"/>
  <c r="H2" i="1"/>
  <c r="G2" i="1"/>
  <c r="H34" i="1"/>
  <c r="G34" i="1"/>
  <c r="H11" i="1"/>
  <c r="G11" i="1"/>
</calcChain>
</file>

<file path=xl/comments1.xml><?xml version="1.0" encoding="utf-8"?>
<comments xmlns="http://schemas.openxmlformats.org/spreadsheetml/2006/main">
  <authors>
    <author>Author</author>
  </authors>
  <commentList>
    <comment ref="C27" authorId="0">
      <text>
        <r>
          <rPr>
            <sz val="9"/>
            <color indexed="81"/>
            <rFont val="Tahoma"/>
            <family val="2"/>
          </rPr>
          <t>problem with first replicate</t>
        </r>
      </text>
    </comment>
    <comment ref="F27" authorId="0">
      <text>
        <r>
          <rPr>
            <sz val="9"/>
            <color indexed="81"/>
            <rFont val="Tahoma"/>
            <family val="2"/>
          </rPr>
          <t>problem with first replicate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Previos value deleted; remmeber to mark as 1 in main sheet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9"/>
            <color indexed="81"/>
            <rFont val="Tahoma"/>
            <family val="2"/>
          </rPr>
          <t>new bca at 21:30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old bca, A&gt;H, g empty at 20:10</t>
        </r>
      </text>
    </comment>
    <comment ref="A21" authorId="0">
      <text>
        <r>
          <rPr>
            <sz val="9"/>
            <color indexed="81"/>
            <rFont val="Tahoma"/>
            <family val="2"/>
          </rPr>
          <t>new bca at 21:30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old bca, A&gt;H, g empty at 20:10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new bca, A&gt;H at 21:20</t>
        </r>
      </text>
    </comment>
    <comment ref="C48" authorId="0">
      <text>
        <r>
          <rPr>
            <sz val="9"/>
            <color indexed="81"/>
            <rFont val="Tahoma"/>
            <family val="2"/>
          </rPr>
          <t>All stds and the BCA D [same as B12] added at 8:24pm</t>
        </r>
      </text>
    </comment>
    <comment ref="C56" authorId="0">
      <text>
        <r>
          <rPr>
            <sz val="9"/>
            <color indexed="81"/>
            <rFont val="Tahoma"/>
            <family val="2"/>
          </rPr>
          <t>Old BCA standard of unknown concentration</t>
        </r>
      </text>
    </comment>
    <comment ref="D56" authorId="0">
      <text>
        <r>
          <rPr>
            <sz val="9"/>
            <color indexed="81"/>
            <rFont val="Tahoma"/>
            <family val="2"/>
          </rPr>
          <t>predicted</t>
        </r>
      </text>
    </comment>
    <comment ref="C58" authorId="0">
      <text>
        <r>
          <rPr>
            <sz val="9"/>
            <color indexed="81"/>
            <rFont val="Tahoma"/>
            <family val="2"/>
          </rPr>
          <t>All stds and the BCA D [same as B12] added at 8:15pm</t>
        </r>
      </text>
    </comment>
    <comment ref="C65" authorId="0">
      <text>
        <r>
          <rPr>
            <sz val="9"/>
            <color indexed="81"/>
            <rFont val="Tahoma"/>
            <family val="2"/>
          </rPr>
          <t>Old BCA standard of unknown concentration</t>
        </r>
      </text>
    </comment>
    <comment ref="D65" authorId="0">
      <text>
        <r>
          <rPr>
            <sz val="9"/>
            <color indexed="81"/>
            <rFont val="Tahoma"/>
            <family val="2"/>
          </rPr>
          <t>predicted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 xml:space="preserve">All stds and the BCA D [same as B12] added at 6:50pm
</t>
        </r>
      </text>
    </comment>
    <comment ref="C75" authorId="0">
      <text>
        <r>
          <rPr>
            <sz val="9"/>
            <color indexed="81"/>
            <rFont val="Tahoma"/>
            <family val="2"/>
          </rPr>
          <t>Old BCA standard of unknown concentration</t>
        </r>
      </text>
    </comment>
    <comment ref="D75" authorId="0">
      <text>
        <r>
          <rPr>
            <sz val="9"/>
            <color indexed="81"/>
            <rFont val="Tahoma"/>
            <family val="2"/>
          </rPr>
          <t>predicted</t>
        </r>
      </text>
    </comment>
    <comment ref="C77" authorId="0">
      <text>
        <r>
          <rPr>
            <sz val="9"/>
            <color indexed="81"/>
            <rFont val="Tahoma"/>
            <family val="2"/>
          </rPr>
          <t>All stds and the BCA D added at 6:50pm</t>
        </r>
      </text>
    </comment>
    <comment ref="C85" authorId="0">
      <text>
        <r>
          <rPr>
            <sz val="9"/>
            <color indexed="81"/>
            <rFont val="Tahoma"/>
            <family val="2"/>
          </rPr>
          <t>Old BCA standard of unknown concentration</t>
        </r>
      </text>
    </comment>
    <comment ref="D85" authorId="0">
      <text>
        <r>
          <rPr>
            <sz val="9"/>
            <color indexed="81"/>
            <rFont val="Tahoma"/>
            <family val="2"/>
          </rPr>
          <t>predicted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new tag, 1&gt;8,  at 20:50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new tag, 1&gt;8,  at 20:50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new tag, 1&gt;8 at 21:20</t>
        </r>
      </text>
    </comment>
    <comment ref="C30" authorId="0">
      <text>
        <r>
          <rPr>
            <sz val="9"/>
            <color indexed="81"/>
            <rFont val="Tahoma"/>
            <family val="2"/>
          </rPr>
          <t>Added at unknown time before 8:24pm</t>
        </r>
      </text>
    </comment>
    <comment ref="C39" authorId="0">
      <text>
        <r>
          <rPr>
            <sz val="9"/>
            <color indexed="81"/>
            <rFont val="Tahoma"/>
            <family val="2"/>
          </rPr>
          <t>Added at 7:25pm
Old TAG standard of unknown concentration</t>
        </r>
      </text>
    </comment>
    <comment ref="C41" authorId="0">
      <text>
        <r>
          <rPr>
            <sz val="9"/>
            <color indexed="81"/>
            <rFont val="Tahoma"/>
            <family val="2"/>
          </rPr>
          <t>all stds added at 8:15pm</t>
        </r>
      </text>
    </comment>
    <comment ref="C50" authorId="0">
      <text>
        <r>
          <rPr>
            <sz val="9"/>
            <color indexed="81"/>
            <rFont val="Tahoma"/>
            <family val="2"/>
          </rPr>
          <t>Added at 8:00pm
Old TAG standard of unknown concentration</t>
        </r>
      </text>
    </comment>
    <comment ref="C52" authorId="0">
      <text>
        <r>
          <rPr>
            <sz val="9"/>
            <color indexed="81"/>
            <rFont val="Tahoma"/>
            <family val="2"/>
          </rPr>
          <t>All stds added at 6:50pm [probably forgot]</t>
        </r>
      </text>
    </comment>
    <comment ref="C61" authorId="0">
      <text>
        <r>
          <rPr>
            <sz val="9"/>
            <color indexed="81"/>
            <rFont val="Tahoma"/>
            <family val="2"/>
          </rPr>
          <t>Added at 6:28pm
Old TAG standard of unknown concentration</t>
        </r>
      </text>
    </comment>
    <comment ref="C63" authorId="0">
      <text>
        <r>
          <rPr>
            <sz val="9"/>
            <color indexed="81"/>
            <rFont val="Tahoma"/>
            <family val="2"/>
          </rPr>
          <t xml:space="preserve">All stds added at 6:50pm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4" authorId="0">
      <text>
        <r>
          <rPr>
            <sz val="9"/>
            <color indexed="81"/>
            <rFont val="Tahoma"/>
            <family val="2"/>
          </rPr>
          <t xml:space="preserve">same plate as read first at 9:21:10 PM </t>
        </r>
      </text>
    </comment>
    <comment ref="D6" authorId="0">
      <text>
        <r>
          <rPr>
            <sz val="9"/>
            <color indexed="81"/>
            <rFont val="Tahoma"/>
            <family val="2"/>
          </rPr>
          <t xml:space="preserve">same plate as read first at 9:53:17 PM </t>
        </r>
      </text>
    </comment>
  </commentList>
</comments>
</file>

<file path=xl/sharedStrings.xml><?xml version="1.0" encoding="utf-8"?>
<sst xmlns="http://schemas.openxmlformats.org/spreadsheetml/2006/main" count="527" uniqueCount="73">
  <si>
    <t>Plate</t>
  </si>
  <si>
    <t>standard</t>
  </si>
  <si>
    <t>std BCA 1</t>
  </si>
  <si>
    <t>std BCA 2</t>
  </si>
  <si>
    <t>std BCA 3</t>
  </si>
  <si>
    <t>std BCA 4</t>
  </si>
  <si>
    <t>std BCA 5</t>
  </si>
  <si>
    <t>std BCA 6</t>
  </si>
  <si>
    <t>std BCA 7</t>
  </si>
  <si>
    <t>date</t>
  </si>
  <si>
    <t>slope</t>
  </si>
  <si>
    <t>intercept</t>
  </si>
  <si>
    <t>4/18/2018 11:14:17 PM</t>
  </si>
  <si>
    <t>label</t>
  </si>
  <si>
    <t>comments</t>
  </si>
  <si>
    <t>conc</t>
  </si>
  <si>
    <t>R^2</t>
  </si>
  <si>
    <t>4/19/2018 6:06:44 PM</t>
  </si>
  <si>
    <t>4/19/2018 6:18:32 PM</t>
  </si>
  <si>
    <t>4/18/2018 10:34:53 PM</t>
  </si>
  <si>
    <t>std BCA 8</t>
  </si>
  <si>
    <t>4/19/2018 5:28:24 PM</t>
  </si>
  <si>
    <t>B</t>
  </si>
  <si>
    <t>reagent bca</t>
  </si>
  <si>
    <t>'7/13/2018 9:21:10 PM</t>
  </si>
  <si>
    <t>'7/13/2018 10:07:51 PM</t>
  </si>
  <si>
    <t>'7/13/2018 9:53:17 PM</t>
  </si>
  <si>
    <t>D</t>
  </si>
  <si>
    <t>Std TAG 1</t>
  </si>
  <si>
    <t>Std TAG 2</t>
  </si>
  <si>
    <t>Std TAG 3</t>
  </si>
  <si>
    <t>Std TAG 4</t>
  </si>
  <si>
    <t>Std TAG 5</t>
  </si>
  <si>
    <t>Std TAG 6</t>
  </si>
  <si>
    <t>Std TAG 7</t>
  </si>
  <si>
    <t>Std TAG 8</t>
  </si>
  <si>
    <t>'7/13/2018 9:19:47 PM</t>
  </si>
  <si>
    <t>'7/13/2018 10:06:29 PM</t>
  </si>
  <si>
    <t>'7/13/2018 9:51:55 PM</t>
  </si>
  <si>
    <t>NA</t>
  </si>
  <si>
    <t>reaction duration</t>
  </si>
  <si>
    <t>plate</t>
  </si>
  <si>
    <t>TAG 2x</t>
  </si>
  <si>
    <t>BCA D</t>
  </si>
  <si>
    <t>reagent tag</t>
  </si>
  <si>
    <t>7/18/2018 8:49:16 PM</t>
  </si>
  <si>
    <t>lot</t>
  </si>
  <si>
    <t>column</t>
  </si>
  <si>
    <t>conclusions</t>
  </si>
  <si>
    <t>time</t>
  </si>
  <si>
    <t>2LS</t>
  </si>
  <si>
    <t>7/18/2018 9:13:23 PM</t>
  </si>
  <si>
    <t>7/18/2018 9:39:18 PM</t>
  </si>
  <si>
    <t>4LS</t>
  </si>
  <si>
    <t>7/18/2018 9:18:35 PM</t>
  </si>
  <si>
    <t>7/18/2018 9:37:56 PM</t>
  </si>
  <si>
    <t>7/18/2018 9:17:13 PM</t>
  </si>
  <si>
    <t>7/18/2018 8:47:53 PM</t>
  </si>
  <si>
    <t>7/18/2018 9:14:45 PM</t>
  </si>
  <si>
    <t>the change in slopes of the standard curves follows a sigmoid curve: color stops getting darker at around 2hours after adding the standard</t>
  </si>
  <si>
    <t>the x-axis represents the reaction duration after the addition of the standards to the standard wells</t>
  </si>
  <si>
    <t>the y-axis plots the different slopes of the individual standard curves from plates handles on the same date</t>
  </si>
  <si>
    <t>the longer the reaction durations (after the addition of the standard) the steeper the slopes get of the respective standard curves: the color gets darker as time goes on</t>
  </si>
  <si>
    <t>it would be best to take BCA readings of only those plates whose standard curves had slopes in the plateau region: whose color had stopped getting darker, ie those kept for 2hours at RT</t>
  </si>
  <si>
    <t>the slopes of the tag std curves don't change: their color develops fully in an instant</t>
  </si>
  <si>
    <t>4/18/2018 10:33:30 PM</t>
  </si>
  <si>
    <t>4/18/2018 11:12:55 PM</t>
  </si>
  <si>
    <t>4/18/2018 11:17:11 PM</t>
  </si>
  <si>
    <t>4/19/2018 5:27:02 PM</t>
  </si>
  <si>
    <t>4/19/2018 6:05:21 PM</t>
  </si>
  <si>
    <t>4/19/2018 6:17:10 PM</t>
  </si>
  <si>
    <t>The reader takes 89 seconds to read 96 wells</t>
  </si>
  <si>
    <t>The first BCA reading is taken 95 seconds after the reader creates a new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</si>
</sst>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Font="1" applyAlignment="1"/>
    <xf numFmtId="0" fontId="0" fillId="0" borderId="0" xfId="0" quotePrefix="1"/>
    <xf numFmtId="0" fontId="0" fillId="0" borderId="0" xfId="0" applyBorder="1"/>
    <xf numFmtId="0" fontId="0" fillId="0" borderId="0" xfId="1" applyFont="1" applyBorder="1" applyAlignment="1">
      <alignment vertical="center"/>
    </xf>
    <xf numFmtId="164" fontId="0" fillId="0" borderId="0" xfId="0" applyNumberFormat="1"/>
    <xf numFmtId="0" fontId="0" fillId="0" borderId="1" xfId="1" applyFont="1" applyBorder="1" applyAlignment="1">
      <alignment vertical="center"/>
    </xf>
    <xf numFmtId="0" fontId="0" fillId="0" borderId="2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1" applyFont="1" applyFill="1" applyBorder="1" applyAlignment="1"/>
    <xf numFmtId="0" fontId="0" fillId="0" borderId="3" xfId="1" applyFont="1" applyFill="1" applyBorder="1" applyAlignment="1"/>
    <xf numFmtId="0" fontId="0" fillId="0" borderId="4" xfId="1" applyFont="1" applyBorder="1"/>
    <xf numFmtId="19" fontId="0" fillId="0" borderId="0" xfId="0" applyNumberFormat="1"/>
    <xf numFmtId="14" fontId="0" fillId="0" borderId="0" xfId="0" quotePrefix="1" applyNumberFormat="1"/>
    <xf numFmtId="0" fontId="4" fillId="0" borderId="0" xfId="0" applyFont="1"/>
    <xf numFmtId="0" fontId="0" fillId="0" borderId="5" xfId="1" applyFont="1" applyFill="1" applyBorder="1" applyAlignment="1">
      <alignment vertical="center"/>
    </xf>
    <xf numFmtId="0" fontId="0" fillId="0" borderId="6" xfId="1" applyFont="1" applyFill="1" applyBorder="1" applyAlignment="1">
      <alignment vertical="center"/>
    </xf>
    <xf numFmtId="0" fontId="0" fillId="0" borderId="7" xfId="1" applyFont="1" applyFill="1" applyBorder="1" applyAlignment="1">
      <alignment vertical="center"/>
    </xf>
    <xf numFmtId="0" fontId="0" fillId="0" borderId="0" xfId="0" quotePrefix="1" applyFill="1" applyBorder="1"/>
    <xf numFmtId="0" fontId="1" fillId="0" borderId="1" xfId="1" applyFill="1" applyBorder="1" applyAlignment="1"/>
    <xf numFmtId="0" fontId="0" fillId="0" borderId="2" xfId="1" applyFont="1" applyFill="1" applyBorder="1" applyAlignment="1"/>
    <xf numFmtId="0" fontId="0" fillId="0" borderId="3" xfId="1" applyFont="1" applyFill="1" applyBorder="1" applyAlignment="1">
      <alignment vertical="center"/>
    </xf>
    <xf numFmtId="0" fontId="0" fillId="0" borderId="0" xfId="0" quotePrefix="1" applyAlignment="1">
      <alignment horizontal="right"/>
    </xf>
    <xf numFmtId="0" fontId="0" fillId="0" borderId="4" xfId="1" applyFont="1" applyFill="1" applyBorder="1" applyAlignment="1"/>
    <xf numFmtId="0" fontId="0" fillId="0" borderId="8" xfId="0" applyBorder="1"/>
    <xf numFmtId="0" fontId="0" fillId="0" borderId="8" xfId="0" applyFont="1" applyBorder="1" applyAlignment="1"/>
    <xf numFmtId="0" fontId="0" fillId="0" borderId="8" xfId="0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14" fontId="0" fillId="0" borderId="0" xfId="0" quotePrefix="1" applyNumberFormat="1" applyFill="1" applyBorder="1"/>
    <xf numFmtId="0" fontId="0" fillId="0" borderId="0" xfId="0" applyFont="1"/>
    <xf numFmtId="166" fontId="0" fillId="0" borderId="8" xfId="0" applyNumberFormat="1" applyBorder="1"/>
    <xf numFmtId="165" fontId="0" fillId="0" borderId="8" xfId="0" applyNumberFormat="1" applyBorder="1"/>
    <xf numFmtId="0" fontId="0" fillId="0" borderId="1" xfId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'6 &amp; 8 BCA'!$D$2:$D$9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</c:numCache>
            </c:numRef>
          </c:xVal>
          <c:yVal>
            <c:numRef>
              <c:f>'6 &amp; 8 BCA'!$E$2:$E$9</c:f>
              <c:numCache>
                <c:formatCode>General</c:formatCode>
                <c:ptCount val="8"/>
                <c:pt idx="0">
                  <c:v>0.57649999856948853</c:v>
                </c:pt>
                <c:pt idx="1">
                  <c:v>0.39419999718666077</c:v>
                </c:pt>
                <c:pt idx="2">
                  <c:v>0.2800000011920929</c:v>
                </c:pt>
                <c:pt idx="3">
                  <c:v>0.25220000743865967</c:v>
                </c:pt>
                <c:pt idx="4">
                  <c:v>0.20970000326633453</c:v>
                </c:pt>
                <c:pt idx="5">
                  <c:v>0.15629999339580536</c:v>
                </c:pt>
                <c:pt idx="6">
                  <c:v>0.16899999976158142</c:v>
                </c:pt>
                <c:pt idx="7">
                  <c:v>0.14409999549388885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'6 &amp; 8 BCA'!$D$11:$D$16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'6 &amp; 8 BCA'!$E$11:$E$16</c:f>
              <c:numCache>
                <c:formatCode>General</c:formatCode>
                <c:ptCount val="6"/>
                <c:pt idx="0">
                  <c:v>0.15780000388622284</c:v>
                </c:pt>
                <c:pt idx="1">
                  <c:v>0.19329999387264252</c:v>
                </c:pt>
                <c:pt idx="2">
                  <c:v>0.23440000414848328</c:v>
                </c:pt>
                <c:pt idx="3">
                  <c:v>0.27739998698234558</c:v>
                </c:pt>
                <c:pt idx="4">
                  <c:v>0.33090001344680786</c:v>
                </c:pt>
                <c:pt idx="5">
                  <c:v>0.41710001230239868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6096"/>
        <c:axId val="149618688"/>
      </c:scatterChart>
      <c:valAx>
        <c:axId val="1466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18688"/>
        <c:crosses val="autoZero"/>
        <c:crossBetween val="midCat"/>
      </c:valAx>
      <c:valAx>
        <c:axId val="1496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'6 &amp; 8 BCA'!$D$18:$D$24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'6 &amp; 8 BCA'!$E$18:$E$24</c:f>
              <c:numCache>
                <c:formatCode>General</c:formatCode>
                <c:ptCount val="7"/>
                <c:pt idx="0">
                  <c:v>0.14560000598430634</c:v>
                </c:pt>
                <c:pt idx="1">
                  <c:v>0.20280000567436218</c:v>
                </c:pt>
                <c:pt idx="2">
                  <c:v>0.2833000123500824</c:v>
                </c:pt>
                <c:pt idx="3">
                  <c:v>0.36149999499320984</c:v>
                </c:pt>
                <c:pt idx="4">
                  <c:v>0.4325999915599823</c:v>
                </c:pt>
                <c:pt idx="5">
                  <c:v>0.58459997177124023</c:v>
                </c:pt>
                <c:pt idx="6">
                  <c:v>0.76480001211166382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'6 &amp; 8 BCA'!$D$26:$D$32</c:f>
              <c:numCache>
                <c:formatCode>General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'6 &amp; 8 BCA'!$E$26:$E$32</c:f>
              <c:numCache>
                <c:formatCode>General</c:formatCode>
                <c:ptCount val="7"/>
                <c:pt idx="0">
                  <c:v>0.10520000010728836</c:v>
                </c:pt>
                <c:pt idx="1">
                  <c:v>0.12210000306367874</c:v>
                </c:pt>
                <c:pt idx="2">
                  <c:v>0.18760000169277191</c:v>
                </c:pt>
                <c:pt idx="3">
                  <c:v>0.20960000157356262</c:v>
                </c:pt>
                <c:pt idx="4">
                  <c:v>0.22900000214576721</c:v>
                </c:pt>
                <c:pt idx="5">
                  <c:v>0.35089999437332153</c:v>
                </c:pt>
                <c:pt idx="6">
                  <c:v>0.52469998598098755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'6 &amp; 8 BCA'!$D$34:$D$39</c:f>
              <c:numCache>
                <c:formatCode>General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750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</c:numCache>
            </c:numRef>
          </c:xVal>
          <c:yVal>
            <c:numRef>
              <c:f>'6 &amp; 8 BCA'!$E$34:$E$39</c:f>
              <c:numCache>
                <c:formatCode>General</c:formatCode>
                <c:ptCount val="6"/>
                <c:pt idx="0">
                  <c:v>0.34040001034736633</c:v>
                </c:pt>
                <c:pt idx="1">
                  <c:v>0.30979999899864197</c:v>
                </c:pt>
                <c:pt idx="2">
                  <c:v>0.21520000696182251</c:v>
                </c:pt>
                <c:pt idx="3">
                  <c:v>0.20190000534057617</c:v>
                </c:pt>
                <c:pt idx="4">
                  <c:v>0.18379999697208405</c:v>
                </c:pt>
                <c:pt idx="5">
                  <c:v>0.15530000627040863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840"/>
        <c:axId val="149620416"/>
      </c:scatterChart>
      <c:valAx>
        <c:axId val="1496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20416"/>
        <c:crosses val="autoZero"/>
        <c:crossBetween val="midCat"/>
      </c:valAx>
      <c:valAx>
        <c:axId val="1496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'6 &amp; 8 TAG'!$D$2:$D$10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'6 &amp; 8 TAG'!$E$2:$E$10</c:f>
              <c:numCache>
                <c:formatCode>General</c:formatCode>
                <c:ptCount val="9"/>
                <c:pt idx="0">
                  <c:v>0.16730000078678131</c:v>
                </c:pt>
                <c:pt idx="1">
                  <c:v>0.19419999420642853</c:v>
                </c:pt>
                <c:pt idx="2">
                  <c:v>0.22709999978542328</c:v>
                </c:pt>
                <c:pt idx="3">
                  <c:v>0.27210000157356262</c:v>
                </c:pt>
                <c:pt idx="4">
                  <c:v>0.33660000562667847</c:v>
                </c:pt>
                <c:pt idx="5">
                  <c:v>0.36140000820159912</c:v>
                </c:pt>
                <c:pt idx="6">
                  <c:v>0.40759998559951782</c:v>
                </c:pt>
                <c:pt idx="7">
                  <c:v>0.46919998526573181</c:v>
                </c:pt>
                <c:pt idx="8">
                  <c:v>0.14129999279975891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'6 &amp; 8 TAG'!$D$12:$D$20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'6 &amp; 8 TAG'!$E$12:$E$20</c:f>
              <c:numCache>
                <c:formatCode>General</c:formatCode>
                <c:ptCount val="9"/>
                <c:pt idx="0">
                  <c:v>0.17200000584125519</c:v>
                </c:pt>
                <c:pt idx="1">
                  <c:v>0.18490000069141388</c:v>
                </c:pt>
                <c:pt idx="2">
                  <c:v>0.23109999299049377</c:v>
                </c:pt>
                <c:pt idx="3">
                  <c:v>0.2736000120639801</c:v>
                </c:pt>
                <c:pt idx="4">
                  <c:v>0.31619998812675476</c:v>
                </c:pt>
                <c:pt idx="5">
                  <c:v>0.40479999780654907</c:v>
                </c:pt>
                <c:pt idx="6">
                  <c:v>0.45440000295639038</c:v>
                </c:pt>
                <c:pt idx="7">
                  <c:v>0.50999999046325684</c:v>
                </c:pt>
                <c:pt idx="8">
                  <c:v>0.1429000049829483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'6 &amp; 8 TAG'!$D$22:$D$30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'6 &amp; 8 TAG'!$E$22:$E$30</c:f>
              <c:numCache>
                <c:formatCode>General</c:formatCode>
                <c:ptCount val="9"/>
                <c:pt idx="0">
                  <c:v>0.17509999871253967</c:v>
                </c:pt>
                <c:pt idx="1">
                  <c:v>0.1914999932050705</c:v>
                </c:pt>
                <c:pt idx="2">
                  <c:v>0.24400000274181366</c:v>
                </c:pt>
                <c:pt idx="3">
                  <c:v>0.31180000305175781</c:v>
                </c:pt>
                <c:pt idx="4">
                  <c:v>0.31029999256134033</c:v>
                </c:pt>
                <c:pt idx="5">
                  <c:v>0.41089999675750732</c:v>
                </c:pt>
                <c:pt idx="6">
                  <c:v>0.45170000195503235</c:v>
                </c:pt>
                <c:pt idx="7">
                  <c:v>0.4950999915599823</c:v>
                </c:pt>
                <c:pt idx="8">
                  <c:v>0.14489999413490295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'6 &amp; 8 TAG'!$D$33:$D$41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'6 &amp; 8 TAG'!$E$33:$E$41</c:f>
              <c:numCache>
                <c:formatCode>General</c:formatCode>
                <c:ptCount val="9"/>
                <c:pt idx="0">
                  <c:v>0.16830000281333923</c:v>
                </c:pt>
                <c:pt idx="1">
                  <c:v>0.19760000705718994</c:v>
                </c:pt>
                <c:pt idx="2">
                  <c:v>0.21770000457763672</c:v>
                </c:pt>
                <c:pt idx="3">
                  <c:v>0.26579999923706055</c:v>
                </c:pt>
                <c:pt idx="4">
                  <c:v>0.31619998812675476</c:v>
                </c:pt>
                <c:pt idx="5">
                  <c:v>0.36449998617172241</c:v>
                </c:pt>
                <c:pt idx="6">
                  <c:v>0.40580001473426819</c:v>
                </c:pt>
                <c:pt idx="7">
                  <c:v>0.47949999570846558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'6 &amp; 8 TAG'!$D$43:$D$50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'6 &amp; 8 TAG'!$E$43:$E$50</c:f>
              <c:numCache>
                <c:formatCode>General</c:formatCode>
                <c:ptCount val="8"/>
                <c:pt idx="0">
                  <c:v>0.17339999973773956</c:v>
                </c:pt>
                <c:pt idx="1">
                  <c:v>0.20569999516010284</c:v>
                </c:pt>
                <c:pt idx="2">
                  <c:v>0.2273000031709671</c:v>
                </c:pt>
                <c:pt idx="3">
                  <c:v>0.2703000009059906</c:v>
                </c:pt>
                <c:pt idx="4">
                  <c:v>0.32899999618530273</c:v>
                </c:pt>
                <c:pt idx="5">
                  <c:v>0.36660000681877136</c:v>
                </c:pt>
                <c:pt idx="6">
                  <c:v>0.4122999906539917</c:v>
                </c:pt>
                <c:pt idx="7">
                  <c:v>0.47569999098777771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'6 &amp; 8 TAG'!$D$52:$D$56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'6 &amp; 8 TAG'!$E$52:$E$56</c:f>
              <c:numCache>
                <c:formatCode>General</c:formatCode>
                <c:ptCount val="5"/>
                <c:pt idx="0">
                  <c:v>0.18850000202655792</c:v>
                </c:pt>
                <c:pt idx="1">
                  <c:v>0.19269999861717224</c:v>
                </c:pt>
                <c:pt idx="2">
                  <c:v>0.24909999966621399</c:v>
                </c:pt>
                <c:pt idx="3">
                  <c:v>0.35389998555183411</c:v>
                </c:pt>
                <c:pt idx="4">
                  <c:v>0.43549999594688416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2720"/>
        <c:axId val="149623296"/>
      </c:scatterChart>
      <c:valAx>
        <c:axId val="149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23296"/>
        <c:crosses val="autoZero"/>
        <c:crossBetween val="midCat"/>
      </c:valAx>
      <c:valAx>
        <c:axId val="1496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B11</c:v>
          </c:tx>
          <c:spPr>
            <a:ln w="28575">
              <a:noFill/>
            </a:ln>
          </c:spPr>
          <c:xVal>
            <c:numRef>
              <c:f>'10 BCA'!$D$2:$D$9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BCA'!$E$2:$E$9</c:f>
              <c:numCache>
                <c:formatCode>General</c:formatCode>
                <c:ptCount val="8"/>
                <c:pt idx="0">
                  <c:v>9.8499998450279236E-2</c:v>
                </c:pt>
                <c:pt idx="1">
                  <c:v>9.3500003218650818E-2</c:v>
                </c:pt>
                <c:pt idx="2">
                  <c:v>9.4800002872943878E-2</c:v>
                </c:pt>
                <c:pt idx="3">
                  <c:v>9.3099996447563171E-2</c:v>
                </c:pt>
                <c:pt idx="4">
                  <c:v>9.2200003564357758E-2</c:v>
                </c:pt>
                <c:pt idx="5">
                  <c:v>8.959999680519104E-2</c:v>
                </c:pt>
                <c:pt idx="6">
                  <c:v>8.9500002562999725E-2</c:v>
                </c:pt>
                <c:pt idx="7">
                  <c:v>9.3999996781349182E-2</c:v>
                </c:pt>
              </c:numCache>
            </c:numRef>
          </c:yVal>
          <c:smooth val="0"/>
        </c:ser>
        <c:ser>
          <c:idx val="1"/>
          <c:order val="1"/>
          <c:tx>
            <c:v>B12</c:v>
          </c:tx>
          <c:spPr>
            <a:ln w="28575">
              <a:noFill/>
            </a:ln>
          </c:spPr>
          <c:xVal>
            <c:numRef>
              <c:f>'10 BCA'!$D$12:$D$19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BCA'!$E$12:$E$19</c:f>
              <c:numCache>
                <c:formatCode>General</c:formatCode>
                <c:ptCount val="8"/>
                <c:pt idx="0">
                  <c:v>0.95029997825622559</c:v>
                </c:pt>
                <c:pt idx="1">
                  <c:v>0.68779999017715454</c:v>
                </c:pt>
                <c:pt idx="2">
                  <c:v>0.52960002422332764</c:v>
                </c:pt>
                <c:pt idx="3">
                  <c:v>0.43000000715255737</c:v>
                </c:pt>
                <c:pt idx="4">
                  <c:v>0.34430000185966492</c:v>
                </c:pt>
                <c:pt idx="5">
                  <c:v>0.22910000383853912</c:v>
                </c:pt>
                <c:pt idx="6">
                  <c:v>0.11990000307559967</c:v>
                </c:pt>
                <c:pt idx="7">
                  <c:v>0.11819999665021896</c:v>
                </c:pt>
              </c:numCache>
            </c:numRef>
          </c:yVal>
          <c:smooth val="0"/>
        </c:ser>
        <c:ser>
          <c:idx val="2"/>
          <c:order val="2"/>
          <c:tx>
            <c:v>B11-2</c:v>
          </c:tx>
          <c:spPr>
            <a:ln w="28575">
              <a:noFill/>
            </a:ln>
          </c:spPr>
          <c:xVal>
            <c:numRef>
              <c:f>'10 BCA'!$D$2:$D$9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BCA'!$E$21:$E$28</c:f>
              <c:numCache>
                <c:formatCode>General</c:formatCode>
                <c:ptCount val="8"/>
                <c:pt idx="0">
                  <c:v>0.40509998798370361</c:v>
                </c:pt>
                <c:pt idx="1">
                  <c:v>0.34180000424385071</c:v>
                </c:pt>
                <c:pt idx="2">
                  <c:v>0.26089999079704285</c:v>
                </c:pt>
                <c:pt idx="3">
                  <c:v>0.22830000519752502</c:v>
                </c:pt>
                <c:pt idx="4">
                  <c:v>0.19810000061988831</c:v>
                </c:pt>
                <c:pt idx="5">
                  <c:v>0.14319999516010284</c:v>
                </c:pt>
                <c:pt idx="6">
                  <c:v>0.10679999738931656</c:v>
                </c:pt>
                <c:pt idx="7">
                  <c:v>0.10100000351667404</c:v>
                </c:pt>
              </c:numCache>
            </c:numRef>
          </c:yVal>
          <c:smooth val="0"/>
        </c:ser>
        <c:ser>
          <c:idx val="3"/>
          <c:order val="3"/>
          <c:tx>
            <c:v>B12-2</c:v>
          </c:tx>
          <c:spPr>
            <a:ln w="28575">
              <a:noFill/>
            </a:ln>
          </c:spPr>
          <c:xVal>
            <c:numRef>
              <c:f>'10 BCA'!$D$2:$D$9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BCA'!$E$30:$E$37</c:f>
              <c:numCache>
                <c:formatCode>General</c:formatCode>
                <c:ptCount val="8"/>
                <c:pt idx="0">
                  <c:v>1.0896999835968018</c:v>
                </c:pt>
                <c:pt idx="1">
                  <c:v>0.79210001230239868</c:v>
                </c:pt>
                <c:pt idx="2">
                  <c:v>0.60860002040863037</c:v>
                </c:pt>
                <c:pt idx="3">
                  <c:v>0.49210000038146973</c:v>
                </c:pt>
                <c:pt idx="4">
                  <c:v>0.41110000014305115</c:v>
                </c:pt>
                <c:pt idx="5">
                  <c:v>0.25799998641014099</c:v>
                </c:pt>
                <c:pt idx="6">
                  <c:v>0.12639999389648438</c:v>
                </c:pt>
                <c:pt idx="7">
                  <c:v>0.12729999423027039</c:v>
                </c:pt>
              </c:numCache>
            </c:numRef>
          </c:yVal>
          <c:smooth val="0"/>
        </c:ser>
        <c:ser>
          <c:idx val="4"/>
          <c:order val="4"/>
          <c:tx>
            <c:v>D12</c:v>
          </c:tx>
          <c:spPr>
            <a:ln w="28575">
              <a:noFill/>
            </a:ln>
          </c:spPr>
          <c:xVal>
            <c:numRef>
              <c:f>'10 BCA'!$D$2:$D$9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BCA'!$E$39:$E$46</c:f>
              <c:numCache>
                <c:formatCode>General</c:formatCode>
                <c:ptCount val="8"/>
                <c:pt idx="0">
                  <c:v>0.30860000848770142</c:v>
                </c:pt>
                <c:pt idx="1">
                  <c:v>0.25510001182556152</c:v>
                </c:pt>
                <c:pt idx="2">
                  <c:v>0.22050000727176666</c:v>
                </c:pt>
                <c:pt idx="3">
                  <c:v>0.19869999587535858</c:v>
                </c:pt>
                <c:pt idx="4">
                  <c:v>0.17489999532699585</c:v>
                </c:pt>
                <c:pt idx="5">
                  <c:v>0.13950000703334808</c:v>
                </c:pt>
                <c:pt idx="6">
                  <c:v>0.12430000305175781</c:v>
                </c:pt>
                <c:pt idx="7">
                  <c:v>9.8600000143051147E-2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5600"/>
        <c:axId val="149626176"/>
      </c:scatterChart>
      <c:valAx>
        <c:axId val="1496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26176"/>
        <c:crosses val="autoZero"/>
        <c:crossBetween val="midCat"/>
      </c:valAx>
      <c:valAx>
        <c:axId val="1496261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'10 BCA'!$D$48:$D$55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BCA'!$E$48:$E$55</c:f>
              <c:numCache>
                <c:formatCode>General</c:formatCode>
                <c:ptCount val="8"/>
                <c:pt idx="0">
                  <c:v>0.69789999723434448</c:v>
                </c:pt>
                <c:pt idx="1">
                  <c:v>0.57590001821517944</c:v>
                </c:pt>
                <c:pt idx="2">
                  <c:v>0.44249999523162842</c:v>
                </c:pt>
                <c:pt idx="3">
                  <c:v>0.35330000519752502</c:v>
                </c:pt>
                <c:pt idx="4">
                  <c:v>0.30570000410079956</c:v>
                </c:pt>
                <c:pt idx="5">
                  <c:v>0.20520000159740448</c:v>
                </c:pt>
                <c:pt idx="6">
                  <c:v>0.16159999370574951</c:v>
                </c:pt>
                <c:pt idx="7">
                  <c:v>0.10480000078678131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'10 BCA'!$D$58:$D$64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</c:numCache>
            </c:numRef>
          </c:xVal>
          <c:yVal>
            <c:numRef>
              <c:f>'10 BCA'!$E$58:$E$64</c:f>
              <c:numCache>
                <c:formatCode>General</c:formatCode>
                <c:ptCount val="7"/>
                <c:pt idx="0">
                  <c:v>0.61140000820159912</c:v>
                </c:pt>
                <c:pt idx="1">
                  <c:v>0.50599998235702515</c:v>
                </c:pt>
                <c:pt idx="2">
                  <c:v>0.38400000333786011</c:v>
                </c:pt>
                <c:pt idx="3">
                  <c:v>0.31880000233650208</c:v>
                </c:pt>
                <c:pt idx="4">
                  <c:v>0.27210000157356262</c:v>
                </c:pt>
                <c:pt idx="5">
                  <c:v>0.19269999861717224</c:v>
                </c:pt>
                <c:pt idx="6">
                  <c:v>0.11469999700784683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'10 BCA'!$D$67:$D$74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BCA'!$E$67:$E$74</c:f>
              <c:numCache>
                <c:formatCode>General</c:formatCode>
                <c:ptCount val="8"/>
                <c:pt idx="0">
                  <c:v>0.93150001764297485</c:v>
                </c:pt>
                <c:pt idx="1">
                  <c:v>0.78179997205734253</c:v>
                </c:pt>
                <c:pt idx="2">
                  <c:v>0.58550000190734863</c:v>
                </c:pt>
                <c:pt idx="3">
                  <c:v>0.46389999985694885</c:v>
                </c:pt>
                <c:pt idx="4">
                  <c:v>0.36669999361038208</c:v>
                </c:pt>
                <c:pt idx="5">
                  <c:v>0.24690000712871552</c:v>
                </c:pt>
                <c:pt idx="6">
                  <c:v>0.19079999625682831</c:v>
                </c:pt>
                <c:pt idx="7">
                  <c:v>0.10930000245571136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'10 BCA'!$D$77:$D$84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'10 BCA'!$E$77:$E$84</c:f>
              <c:numCache>
                <c:formatCode>General</c:formatCode>
                <c:ptCount val="8"/>
                <c:pt idx="0">
                  <c:v>0.99730002880096436</c:v>
                </c:pt>
                <c:pt idx="1">
                  <c:v>0.85089999437332153</c:v>
                </c:pt>
                <c:pt idx="2">
                  <c:v>0.63309997320175171</c:v>
                </c:pt>
                <c:pt idx="3">
                  <c:v>0.50419998168945313</c:v>
                </c:pt>
                <c:pt idx="4">
                  <c:v>0.40900000929832458</c:v>
                </c:pt>
                <c:pt idx="5">
                  <c:v>0.26980000734329224</c:v>
                </c:pt>
                <c:pt idx="6">
                  <c:v>0.19370000064373016</c:v>
                </c:pt>
                <c:pt idx="7">
                  <c:v>0.10989999771118164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2848"/>
        <c:axId val="149383424"/>
      </c:scatterChart>
      <c:valAx>
        <c:axId val="1493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83424"/>
        <c:crosses val="autoZero"/>
        <c:crossBetween val="midCat"/>
      </c:valAx>
      <c:valAx>
        <c:axId val="149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8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B10</c:v>
          </c:tx>
          <c:spPr>
            <a:ln w="28575">
              <a:noFill/>
            </a:ln>
          </c:spPr>
          <c:xVal>
            <c:numRef>
              <c:f>'10 TAG'!$D$2:$D$9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'10 TAG'!$E$2:$E$9</c:f>
              <c:numCache>
                <c:formatCode>General</c:formatCode>
                <c:ptCount val="8"/>
                <c:pt idx="0">
                  <c:v>0.19470000267028809</c:v>
                </c:pt>
                <c:pt idx="1">
                  <c:v>0.23029999434947968</c:v>
                </c:pt>
                <c:pt idx="2">
                  <c:v>0.25229999423027039</c:v>
                </c:pt>
                <c:pt idx="3">
                  <c:v>0.30419999361038208</c:v>
                </c:pt>
                <c:pt idx="4">
                  <c:v>0.3499000072479248</c:v>
                </c:pt>
                <c:pt idx="5">
                  <c:v>0.38769999146461487</c:v>
                </c:pt>
                <c:pt idx="6">
                  <c:v>0.42829999327659607</c:v>
                </c:pt>
                <c:pt idx="7">
                  <c:v>0.49619999527931213</c:v>
                </c:pt>
              </c:numCache>
            </c:numRef>
          </c:yVal>
          <c:smooth val="0"/>
        </c:ser>
        <c:ser>
          <c:idx val="1"/>
          <c:order val="1"/>
          <c:tx>
            <c:v>B10-2</c:v>
          </c:tx>
          <c:spPr>
            <a:ln w="28575">
              <a:noFill/>
            </a:ln>
          </c:spPr>
          <c:xVal>
            <c:numRef>
              <c:f>'10 TAG'!$D$2:$D$9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</c:numCache>
            </c:numRef>
          </c:xVal>
          <c:yVal>
            <c:numRef>
              <c:f>'10 TAG'!$E$11:$E$18</c:f>
              <c:numCache>
                <c:formatCode>General</c:formatCode>
                <c:ptCount val="8"/>
                <c:pt idx="0">
                  <c:v>0.18279999494552612</c:v>
                </c:pt>
                <c:pt idx="1">
                  <c:v>0.20739999413490295</c:v>
                </c:pt>
                <c:pt idx="2">
                  <c:v>0.22930000722408295</c:v>
                </c:pt>
                <c:pt idx="3">
                  <c:v>0.27689999341964722</c:v>
                </c:pt>
                <c:pt idx="4">
                  <c:v>0.32229998707771301</c:v>
                </c:pt>
                <c:pt idx="5">
                  <c:v>0.36669999361038208</c:v>
                </c:pt>
                <c:pt idx="6">
                  <c:v>0.40160000324249268</c:v>
                </c:pt>
                <c:pt idx="7">
                  <c:v>0.46919998526573181</c:v>
                </c:pt>
              </c:numCache>
            </c:numRef>
          </c:yVal>
          <c:smooth val="0"/>
        </c:ser>
        <c:ser>
          <c:idx val="2"/>
          <c:order val="2"/>
          <c:tx>
            <c:v>D11</c:v>
          </c:tx>
          <c:spPr>
            <a:ln w="28575">
              <a:noFill/>
            </a:ln>
          </c:spPr>
          <c:xVal>
            <c:numRef>
              <c:f>'10 TAG'!$D$20:$D$28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'10 TAG'!$E$20:$E$28</c:f>
              <c:numCache>
                <c:formatCode>General</c:formatCode>
                <c:ptCount val="9"/>
                <c:pt idx="0">
                  <c:v>0.21199999749660492</c:v>
                </c:pt>
                <c:pt idx="1">
                  <c:v>0.23260000348091125</c:v>
                </c:pt>
                <c:pt idx="2">
                  <c:v>0.24400000274181366</c:v>
                </c:pt>
                <c:pt idx="3">
                  <c:v>0.2906000018119812</c:v>
                </c:pt>
                <c:pt idx="4">
                  <c:v>0.34560000896453857</c:v>
                </c:pt>
                <c:pt idx="5">
                  <c:v>0.38609999418258667</c:v>
                </c:pt>
                <c:pt idx="6">
                  <c:v>0.42190000414848328</c:v>
                </c:pt>
                <c:pt idx="7">
                  <c:v>0.48519998788833618</c:v>
                </c:pt>
                <c:pt idx="8">
                  <c:v>0.16269999742507935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6304"/>
        <c:axId val="149386880"/>
      </c:scatterChart>
      <c:valAx>
        <c:axId val="1493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86880"/>
        <c:crosses val="autoZero"/>
        <c:crossBetween val="midCat"/>
      </c:valAx>
      <c:valAx>
        <c:axId val="149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8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'10 TAG'!$D$30:$D$38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'10 TAG'!$E$30:$E$38</c:f>
              <c:numCache>
                <c:formatCode>General</c:formatCode>
                <c:ptCount val="9"/>
                <c:pt idx="0">
                  <c:v>0.19820000231266022</c:v>
                </c:pt>
                <c:pt idx="1">
                  <c:v>0.20990000665187836</c:v>
                </c:pt>
                <c:pt idx="2">
                  <c:v>0.2386000007390976</c:v>
                </c:pt>
                <c:pt idx="3">
                  <c:v>0.26559999585151672</c:v>
                </c:pt>
                <c:pt idx="4">
                  <c:v>0.31400001049041748</c:v>
                </c:pt>
                <c:pt idx="5">
                  <c:v>0.35179999470710754</c:v>
                </c:pt>
                <c:pt idx="6">
                  <c:v>0.3677000105381012</c:v>
                </c:pt>
                <c:pt idx="7">
                  <c:v>0.44760000705718994</c:v>
                </c:pt>
                <c:pt idx="8">
                  <c:v>0.15119999647140503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'10 TAG'!$D$41:$D$49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'10 TAG'!$E$41:$E$49</c:f>
              <c:numCache>
                <c:formatCode>General</c:formatCode>
                <c:ptCount val="9"/>
                <c:pt idx="0">
                  <c:v>0.19269999861717224</c:v>
                </c:pt>
                <c:pt idx="1">
                  <c:v>0.21770000457763672</c:v>
                </c:pt>
                <c:pt idx="2">
                  <c:v>0.23770000040531158</c:v>
                </c:pt>
                <c:pt idx="3">
                  <c:v>0.2687000036239624</c:v>
                </c:pt>
                <c:pt idx="4">
                  <c:v>0.32659998536109924</c:v>
                </c:pt>
                <c:pt idx="5">
                  <c:v>0.3718000054359436</c:v>
                </c:pt>
                <c:pt idx="6">
                  <c:v>0.39779999852180481</c:v>
                </c:pt>
                <c:pt idx="7">
                  <c:v>0.48109999299049377</c:v>
                </c:pt>
                <c:pt idx="8">
                  <c:v>0.15410000085830688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'10 TAG'!$D$63:$D$71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75</c:v>
                </c:pt>
                <c:pt idx="8">
                  <c:v>0</c:v>
                </c:pt>
              </c:numCache>
            </c:numRef>
          </c:xVal>
          <c:yVal>
            <c:numRef>
              <c:f>'10 TAG'!$E$63:$E$71</c:f>
              <c:numCache>
                <c:formatCode>General</c:formatCode>
                <c:ptCount val="9"/>
                <c:pt idx="0">
                  <c:v>0.17790000140666962</c:v>
                </c:pt>
                <c:pt idx="1">
                  <c:v>0.20450000464916229</c:v>
                </c:pt>
                <c:pt idx="2">
                  <c:v>0.21850000321865082</c:v>
                </c:pt>
                <c:pt idx="3">
                  <c:v>0.25799998641014099</c:v>
                </c:pt>
                <c:pt idx="4">
                  <c:v>0.30540001392364502</c:v>
                </c:pt>
                <c:pt idx="5">
                  <c:v>0.34679999947547913</c:v>
                </c:pt>
                <c:pt idx="6">
                  <c:v>0.39309999346733093</c:v>
                </c:pt>
                <c:pt idx="7">
                  <c:v>0.45140001177787781</c:v>
                </c:pt>
                <c:pt idx="8">
                  <c:v>0.13989999890327454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608"/>
        <c:axId val="149970944"/>
      </c:scatterChart>
      <c:valAx>
        <c:axId val="1493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70944"/>
        <c:crosses val="autoZero"/>
        <c:crossBetween val="midCat"/>
      </c:valAx>
      <c:valAx>
        <c:axId val="1499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'BCA Slopes'!$F$2</c:f>
              <c:strCache>
                <c:ptCount val="1"/>
                <c:pt idx="0">
                  <c:v>7/13/2018</c:v>
                </c:pt>
              </c:strCache>
            </c:strRef>
          </c:tx>
          <c:xVal>
            <c:numRef>
              <c:f>'BCA Slopes'!$A$2:$A$6</c:f>
              <c:numCache>
                <c:formatCode>General</c:formatCode>
                <c:ptCount val="5"/>
                <c:pt idx="0">
                  <c:v>0</c:v>
                </c:pt>
                <c:pt idx="1">
                  <c:v>33</c:v>
                </c:pt>
                <c:pt idx="2">
                  <c:v>37</c:v>
                </c:pt>
                <c:pt idx="3">
                  <c:v>70</c:v>
                </c:pt>
                <c:pt idx="4">
                  <c:v>120</c:v>
                </c:pt>
              </c:numCache>
            </c:numRef>
          </c:xVal>
          <c:yVal>
            <c:numRef>
              <c:f>'BCA Slopes'!$B$2:$B$6</c:f>
              <c:numCache>
                <c:formatCode>0.00000</c:formatCode>
                <c:ptCount val="5"/>
                <c:pt idx="0">
                  <c:v>3.1927568668285602E-6</c:v>
                </c:pt>
                <c:pt idx="1">
                  <c:v>9.9483422998256711E-5</c:v>
                </c:pt>
                <c:pt idx="2">
                  <c:v>1.5543451812487238E-4</c:v>
                </c:pt>
                <c:pt idx="3">
                  <c:v>4.1106145130285923E-4</c:v>
                </c:pt>
                <c:pt idx="4">
                  <c:v>4.7551375468976766E-4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'BCA Slopes'!$F$8</c:f>
              <c:strCache>
                <c:ptCount val="1"/>
                <c:pt idx="0">
                  <c:v>7/18/2018</c:v>
                </c:pt>
              </c:strCache>
            </c:strRef>
          </c:tx>
          <c:xVal>
            <c:numRef>
              <c:f>'BCA Slopes'!$A$8:$A$11</c:f>
              <c:numCache>
                <c:formatCode>General</c:formatCode>
                <c:ptCount val="4"/>
                <c:pt idx="0">
                  <c:v>63</c:v>
                </c:pt>
                <c:pt idx="1">
                  <c:v>75</c:v>
                </c:pt>
                <c:pt idx="2">
                  <c:v>120</c:v>
                </c:pt>
                <c:pt idx="3">
                  <c:v>144</c:v>
                </c:pt>
              </c:numCache>
            </c:numRef>
          </c:xVal>
          <c:yVal>
            <c:numRef>
              <c:f>'BCA Slopes'!$B$8:$B$11</c:f>
              <c:numCache>
                <c:formatCode>0.00000</c:formatCode>
                <c:ptCount val="4"/>
                <c:pt idx="0">
                  <c:v>2.5302471940437062E-4</c:v>
                </c:pt>
                <c:pt idx="1">
                  <c:v>2.9318076132648599E-4</c:v>
                </c:pt>
                <c:pt idx="2">
                  <c:v>4.1241245055239148E-4</c:v>
                </c:pt>
                <c:pt idx="3">
                  <c:v>4.4635246774201755E-4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3248"/>
        <c:axId val="149973824"/>
      </c:scatterChart>
      <c:valAx>
        <c:axId val="1499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73824"/>
        <c:crosses val="autoZero"/>
        <c:crossBetween val="midCat"/>
      </c:valAx>
      <c:valAx>
        <c:axId val="1499738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49973248"/>
        <c:crosses val="autoZero"/>
        <c:crossBetween val="midCat"/>
        <c:majorUnit val="5.0000000000000043E-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</xdr:row>
      <xdr:rowOff>38100</xdr:rowOff>
    </xdr:from>
    <xdr:to>
      <xdr:col>17</xdr:col>
      <xdr:colOff>285750</xdr:colOff>
      <xdr:row>15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38100</xdr:rowOff>
    </xdr:from>
    <xdr:to>
      <xdr:col>17</xdr:col>
      <xdr:colOff>304800</xdr:colOff>
      <xdr:row>31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495290</xdr:colOff>
      <xdr:row>13</xdr:row>
      <xdr:rowOff>171441</xdr:rowOff>
    </xdr:from>
    <xdr:to>
      <xdr:col>24</xdr:col>
      <xdr:colOff>495281</xdr:colOff>
      <xdr:row>42</xdr:row>
      <xdr:rowOff>76191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533402</xdr:colOff>
      <xdr:row>0</xdr:row>
      <xdr:rowOff>28577</xdr:rowOff>
    </xdr:from>
    <xdr:to>
      <xdr:col>21</xdr:col>
      <xdr:colOff>170340</xdr:colOff>
      <xdr:row>30</xdr:row>
      <xdr:rowOff>98285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48</xdr:row>
      <xdr:rowOff>76200</xdr:rowOff>
    </xdr:from>
    <xdr:to>
      <xdr:col>17</xdr:col>
      <xdr:colOff>47625</xdr:colOff>
      <xdr:row>63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</xdr:row>
      <xdr:rowOff>28575</xdr:rowOff>
    </xdr:from>
    <xdr:to>
      <xdr:col>18</xdr:col>
      <xdr:colOff>133350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41</xdr:row>
      <xdr:rowOff>0</xdr:rowOff>
    </xdr:from>
    <xdr:to>
      <xdr:col>18</xdr:col>
      <xdr:colOff>409575</xdr:colOff>
      <xdr:row>55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95250</xdr:rowOff>
    </xdr:from>
    <xdr:to>
      <xdr:col>17</xdr:col>
      <xdr:colOff>533400</xdr:colOff>
      <xdr:row>19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workbookViewId="0">
      <selection activeCell="C18" sqref="C18:C24"/>
    </sheetView>
  </sheetViews>
  <sheetFormatPr defaultRowHeight="15" x14ac:dyDescent="0.25"/>
  <cols>
    <col min="2" max="2" width="20.85546875" bestFit="1" customWidth="1"/>
    <col min="3" max="3" width="9.140625" style="3"/>
    <col min="6" max="6" width="9.140625" style="3"/>
    <col min="7" max="7" width="14.42578125" bestFit="1" customWidth="1"/>
  </cols>
  <sheetData>
    <row r="1" spans="1:13" x14ac:dyDescent="0.25">
      <c r="A1" t="s">
        <v>0</v>
      </c>
      <c r="B1" t="s">
        <v>9</v>
      </c>
      <c r="C1" s="3" t="s">
        <v>13</v>
      </c>
      <c r="D1" t="s">
        <v>1</v>
      </c>
      <c r="E1" t="s">
        <v>15</v>
      </c>
      <c r="F1" s="3" t="s">
        <v>14</v>
      </c>
      <c r="G1" t="s">
        <v>10</v>
      </c>
      <c r="H1" t="s">
        <v>11</v>
      </c>
      <c r="I1" t="s">
        <v>16</v>
      </c>
      <c r="L1" s="1"/>
      <c r="M1" s="1"/>
    </row>
    <row r="2" spans="1:13" x14ac:dyDescent="0.25">
      <c r="A2">
        <v>1</v>
      </c>
      <c r="B2" s="2" t="s">
        <v>19</v>
      </c>
      <c r="C2" s="4" t="s">
        <v>2</v>
      </c>
      <c r="D2" s="1">
        <v>2000</v>
      </c>
      <c r="E2">
        <v>0.57649999856948853</v>
      </c>
      <c r="F2" s="4">
        <v>0</v>
      </c>
      <c r="G2">
        <f>SLOPE(E2:E9,D2:D9)</f>
        <v>2.0644584890469673E-4</v>
      </c>
      <c r="H2">
        <f>INTERCEPT(E2:E9,D2:D9)</f>
        <v>0.1140447531925784</v>
      </c>
      <c r="I2">
        <v>0.95499999999999996</v>
      </c>
    </row>
    <row r="3" spans="1:13" x14ac:dyDescent="0.25">
      <c r="A3">
        <v>1</v>
      </c>
      <c r="B3" s="2" t="s">
        <v>19</v>
      </c>
      <c r="C3" s="4" t="s">
        <v>3</v>
      </c>
      <c r="D3" s="1">
        <v>1500</v>
      </c>
      <c r="E3">
        <v>0.39419999718666077</v>
      </c>
      <c r="F3" s="4">
        <v>0</v>
      </c>
    </row>
    <row r="4" spans="1:13" x14ac:dyDescent="0.25">
      <c r="A4">
        <v>1</v>
      </c>
      <c r="B4" s="2" t="s">
        <v>19</v>
      </c>
      <c r="C4" s="4" t="s">
        <v>4</v>
      </c>
      <c r="D4" s="1">
        <v>1000</v>
      </c>
      <c r="E4">
        <v>0.2800000011920929</v>
      </c>
      <c r="F4" s="4">
        <v>0</v>
      </c>
    </row>
    <row r="5" spans="1:13" x14ac:dyDescent="0.25">
      <c r="A5">
        <v>1</v>
      </c>
      <c r="B5" s="2" t="s">
        <v>19</v>
      </c>
      <c r="C5" s="4" t="s">
        <v>5</v>
      </c>
      <c r="D5" s="1">
        <v>750</v>
      </c>
      <c r="E5">
        <v>0.25220000743865967</v>
      </c>
      <c r="F5" s="4">
        <v>0</v>
      </c>
    </row>
    <row r="6" spans="1:13" x14ac:dyDescent="0.25">
      <c r="A6">
        <v>1</v>
      </c>
      <c r="B6" s="2" t="s">
        <v>19</v>
      </c>
      <c r="C6" s="4" t="s">
        <v>6</v>
      </c>
      <c r="D6" s="1">
        <v>500</v>
      </c>
      <c r="E6">
        <v>0.20970000326633453</v>
      </c>
      <c r="F6" s="4">
        <v>0</v>
      </c>
    </row>
    <row r="7" spans="1:13" x14ac:dyDescent="0.25">
      <c r="A7">
        <v>1</v>
      </c>
      <c r="B7" s="2" t="s">
        <v>19</v>
      </c>
      <c r="C7" s="4" t="s">
        <v>7</v>
      </c>
      <c r="D7" s="1">
        <v>250</v>
      </c>
      <c r="E7">
        <v>0.15629999339580536</v>
      </c>
      <c r="F7" s="4">
        <v>0</v>
      </c>
    </row>
    <row r="8" spans="1:13" x14ac:dyDescent="0.25">
      <c r="A8">
        <v>1</v>
      </c>
      <c r="B8" s="2" t="s">
        <v>19</v>
      </c>
      <c r="C8" s="4" t="s">
        <v>8</v>
      </c>
      <c r="D8" s="1">
        <v>125</v>
      </c>
      <c r="E8">
        <v>0.16899999976158142</v>
      </c>
      <c r="F8" s="4">
        <v>0</v>
      </c>
    </row>
    <row r="9" spans="1:13" x14ac:dyDescent="0.25">
      <c r="A9">
        <v>1</v>
      </c>
      <c r="B9" s="2" t="s">
        <v>19</v>
      </c>
      <c r="C9" s="4" t="s">
        <v>20</v>
      </c>
      <c r="D9" s="1">
        <v>25</v>
      </c>
      <c r="E9">
        <v>0.14409999549388885</v>
      </c>
      <c r="F9" s="4">
        <v>0</v>
      </c>
    </row>
    <row r="10" spans="1:13" x14ac:dyDescent="0.25">
      <c r="B10" s="2"/>
      <c r="C10" s="4"/>
      <c r="D10" s="1"/>
      <c r="F10" s="4"/>
    </row>
    <row r="11" spans="1:13" x14ac:dyDescent="0.25">
      <c r="A11">
        <v>4</v>
      </c>
      <c r="B11" s="2" t="s">
        <v>12</v>
      </c>
      <c r="C11" s="3" t="s">
        <v>8</v>
      </c>
      <c r="D11" s="1">
        <v>125</v>
      </c>
      <c r="E11">
        <v>0.15780000388622284</v>
      </c>
      <c r="F11" s="4">
        <v>0</v>
      </c>
      <c r="G11">
        <f>SLOPE(E11:E16,D11:D16)</f>
        <v>1.3880135150665937E-4</v>
      </c>
      <c r="H11">
        <f>INTERCEPT(E11:E16,D11:D16)</f>
        <v>0.13257367908954618</v>
      </c>
      <c r="I11">
        <v>0.99280000000000002</v>
      </c>
      <c r="L11" s="1"/>
      <c r="M11" s="1"/>
    </row>
    <row r="12" spans="1:13" x14ac:dyDescent="0.25">
      <c r="A12">
        <v>4</v>
      </c>
      <c r="B12" s="2" t="s">
        <v>12</v>
      </c>
      <c r="C12" s="3" t="s">
        <v>6</v>
      </c>
      <c r="D12" s="1">
        <v>500</v>
      </c>
      <c r="E12">
        <v>0.19329999387264252</v>
      </c>
      <c r="F12" s="4">
        <v>0</v>
      </c>
      <c r="L12" s="1"/>
      <c r="M12" s="1"/>
    </row>
    <row r="13" spans="1:13" x14ac:dyDescent="0.25">
      <c r="A13">
        <v>4</v>
      </c>
      <c r="B13" s="2" t="s">
        <v>12</v>
      </c>
      <c r="C13" s="3" t="s">
        <v>5</v>
      </c>
      <c r="D13" s="1">
        <v>750</v>
      </c>
      <c r="E13">
        <v>0.23440000414848328</v>
      </c>
      <c r="F13" s="4">
        <v>0</v>
      </c>
      <c r="L13" s="1"/>
      <c r="M13" s="1"/>
    </row>
    <row r="14" spans="1:13" x14ac:dyDescent="0.25">
      <c r="A14">
        <v>4</v>
      </c>
      <c r="B14" s="2" t="s">
        <v>12</v>
      </c>
      <c r="C14" s="3" t="s">
        <v>4</v>
      </c>
      <c r="D14" s="1">
        <v>1000</v>
      </c>
      <c r="E14">
        <v>0.27739998698234558</v>
      </c>
      <c r="F14" s="4">
        <v>0</v>
      </c>
      <c r="L14" s="1"/>
      <c r="M14" s="1"/>
    </row>
    <row r="15" spans="1:13" x14ac:dyDescent="0.25">
      <c r="A15">
        <v>4</v>
      </c>
      <c r="B15" s="2" t="s">
        <v>12</v>
      </c>
      <c r="C15" s="3" t="s">
        <v>3</v>
      </c>
      <c r="D15" s="1">
        <v>1500</v>
      </c>
      <c r="E15">
        <v>0.33090001344680786</v>
      </c>
      <c r="F15" s="4">
        <v>0</v>
      </c>
      <c r="L15" s="1"/>
      <c r="M15" s="1"/>
    </row>
    <row r="16" spans="1:13" x14ac:dyDescent="0.25">
      <c r="A16">
        <v>4</v>
      </c>
      <c r="B16" s="2" t="s">
        <v>12</v>
      </c>
      <c r="C16" s="3" t="s">
        <v>2</v>
      </c>
      <c r="D16" s="1">
        <v>2000</v>
      </c>
      <c r="E16">
        <v>0.41710001230239868</v>
      </c>
      <c r="F16" s="4">
        <v>0</v>
      </c>
      <c r="L16" s="1"/>
      <c r="M16" s="1"/>
    </row>
    <row r="17" spans="1:9" x14ac:dyDescent="0.25">
      <c r="B17" s="2"/>
      <c r="E17" s="3"/>
      <c r="F17" s="4"/>
    </row>
    <row r="18" spans="1:9" x14ac:dyDescent="0.25">
      <c r="A18">
        <v>1</v>
      </c>
      <c r="B18" s="2" t="s">
        <v>21</v>
      </c>
      <c r="C18" s="4" t="s">
        <v>8</v>
      </c>
      <c r="D18" s="1">
        <v>125</v>
      </c>
      <c r="E18">
        <v>0.14560000598430634</v>
      </c>
      <c r="F18" s="4">
        <v>0</v>
      </c>
      <c r="G18">
        <f>SLOPE(E18:E24,D18:D24)</f>
        <v>3.2088988148764279E-4</v>
      </c>
      <c r="H18">
        <f>INTERCEPT(E18:E41,D18:D41)</f>
        <v>0.11208036792807846</v>
      </c>
      <c r="I18">
        <v>0.99839999999999995</v>
      </c>
    </row>
    <row r="19" spans="1:9" x14ac:dyDescent="0.25">
      <c r="A19">
        <v>1</v>
      </c>
      <c r="B19" s="2" t="s">
        <v>21</v>
      </c>
      <c r="C19" s="4" t="s">
        <v>7</v>
      </c>
      <c r="D19" s="1">
        <v>250</v>
      </c>
      <c r="E19">
        <v>0.20280000567436218</v>
      </c>
      <c r="F19" s="4">
        <v>0</v>
      </c>
    </row>
    <row r="20" spans="1:9" x14ac:dyDescent="0.25">
      <c r="A20">
        <v>1</v>
      </c>
      <c r="B20" s="2" t="s">
        <v>21</v>
      </c>
      <c r="C20" s="4" t="s">
        <v>6</v>
      </c>
      <c r="D20" s="1">
        <v>500</v>
      </c>
      <c r="E20">
        <v>0.2833000123500824</v>
      </c>
      <c r="F20" s="4">
        <v>0</v>
      </c>
    </row>
    <row r="21" spans="1:9" x14ac:dyDescent="0.25">
      <c r="A21">
        <v>1</v>
      </c>
      <c r="B21" s="2" t="s">
        <v>21</v>
      </c>
      <c r="C21" s="4" t="s">
        <v>5</v>
      </c>
      <c r="D21" s="1">
        <v>750</v>
      </c>
      <c r="E21">
        <v>0.36149999499320984</v>
      </c>
      <c r="F21" s="4">
        <v>0</v>
      </c>
    </row>
    <row r="22" spans="1:9" x14ac:dyDescent="0.25">
      <c r="A22">
        <v>1</v>
      </c>
      <c r="B22" s="2" t="s">
        <v>21</v>
      </c>
      <c r="C22" s="4" t="s">
        <v>4</v>
      </c>
      <c r="D22" s="1">
        <v>1000</v>
      </c>
      <c r="E22">
        <v>0.4325999915599823</v>
      </c>
      <c r="F22" s="4">
        <v>0</v>
      </c>
    </row>
    <row r="23" spans="1:9" x14ac:dyDescent="0.25">
      <c r="A23">
        <v>1</v>
      </c>
      <c r="B23" s="2" t="s">
        <v>21</v>
      </c>
      <c r="C23" s="4" t="s">
        <v>3</v>
      </c>
      <c r="D23" s="1">
        <v>1500</v>
      </c>
      <c r="E23">
        <v>0.58459997177124023</v>
      </c>
      <c r="F23" s="4">
        <v>0</v>
      </c>
    </row>
    <row r="24" spans="1:9" x14ac:dyDescent="0.25">
      <c r="A24">
        <v>1</v>
      </c>
      <c r="B24" s="2" t="s">
        <v>21</v>
      </c>
      <c r="C24" s="4" t="s">
        <v>2</v>
      </c>
      <c r="D24" s="1">
        <v>2000</v>
      </c>
      <c r="E24">
        <v>0.76480001211166382</v>
      </c>
      <c r="F24" s="4">
        <v>0</v>
      </c>
    </row>
    <row r="25" spans="1:9" x14ac:dyDescent="0.25">
      <c r="B25" s="2"/>
      <c r="C25" s="4"/>
      <c r="D25" s="1"/>
      <c r="F25" s="4"/>
    </row>
    <row r="26" spans="1:9" x14ac:dyDescent="0.25">
      <c r="A26">
        <v>4</v>
      </c>
      <c r="B26" s="2" t="s">
        <v>17</v>
      </c>
      <c r="C26" s="4" t="s">
        <v>8</v>
      </c>
      <c r="D26" s="1">
        <v>125</v>
      </c>
      <c r="E26" s="3">
        <v>0.10520000010728836</v>
      </c>
      <c r="F26" s="4">
        <v>0</v>
      </c>
      <c r="G26">
        <f>SLOPE(E26:E32,D26:D32)</f>
        <v>2.1086291349336003E-4</v>
      </c>
      <c r="H26">
        <f>INTERCEPT(E26:E32,D26:D32)</f>
        <v>6.2509234827221094E-2</v>
      </c>
      <c r="I26">
        <v>0.95960000000000001</v>
      </c>
    </row>
    <row r="27" spans="1:9" x14ac:dyDescent="0.25">
      <c r="A27">
        <v>4</v>
      </c>
      <c r="B27" s="2" t="s">
        <v>17</v>
      </c>
      <c r="C27" s="4" t="s">
        <v>7</v>
      </c>
      <c r="D27" s="1">
        <v>250</v>
      </c>
      <c r="E27" s="3">
        <v>0.12210000306367874</v>
      </c>
      <c r="F27" s="4">
        <v>0</v>
      </c>
    </row>
    <row r="28" spans="1:9" x14ac:dyDescent="0.25">
      <c r="A28">
        <v>4</v>
      </c>
      <c r="B28" s="2" t="s">
        <v>17</v>
      </c>
      <c r="C28" s="4" t="s">
        <v>6</v>
      </c>
      <c r="D28" s="1">
        <v>500</v>
      </c>
      <c r="E28" s="3">
        <v>0.18760000169277191</v>
      </c>
      <c r="F28" s="4">
        <v>0</v>
      </c>
    </row>
    <row r="29" spans="1:9" x14ac:dyDescent="0.25">
      <c r="A29">
        <v>4</v>
      </c>
      <c r="B29" s="2" t="s">
        <v>17</v>
      </c>
      <c r="C29" s="4" t="s">
        <v>5</v>
      </c>
      <c r="D29" s="1">
        <v>750</v>
      </c>
      <c r="E29" s="3">
        <v>0.20960000157356262</v>
      </c>
      <c r="F29" s="4">
        <v>0</v>
      </c>
    </row>
    <row r="30" spans="1:9" x14ac:dyDescent="0.25">
      <c r="A30">
        <v>4</v>
      </c>
      <c r="B30" s="2" t="s">
        <v>17</v>
      </c>
      <c r="C30" s="4" t="s">
        <v>4</v>
      </c>
      <c r="D30" s="1">
        <v>1000</v>
      </c>
      <c r="E30" s="3">
        <v>0.22900000214576721</v>
      </c>
      <c r="F30" s="4">
        <v>0</v>
      </c>
    </row>
    <row r="31" spans="1:9" x14ac:dyDescent="0.25">
      <c r="A31">
        <v>4</v>
      </c>
      <c r="B31" s="2" t="s">
        <v>17</v>
      </c>
      <c r="C31" s="4" t="s">
        <v>3</v>
      </c>
      <c r="D31" s="1">
        <v>1500</v>
      </c>
      <c r="E31" s="3">
        <v>0.35089999437332153</v>
      </c>
      <c r="F31" s="4">
        <v>0</v>
      </c>
    </row>
    <row r="32" spans="1:9" x14ac:dyDescent="0.25">
      <c r="A32">
        <v>4</v>
      </c>
      <c r="B32" s="2" t="s">
        <v>17</v>
      </c>
      <c r="C32" s="4" t="s">
        <v>2</v>
      </c>
      <c r="D32" s="1">
        <v>2000</v>
      </c>
      <c r="E32" s="3">
        <v>0.52469998598098755</v>
      </c>
      <c r="F32" s="4">
        <v>0</v>
      </c>
    </row>
    <row r="33" spans="1:9" x14ac:dyDescent="0.25">
      <c r="B33" s="2"/>
      <c r="C33" s="4"/>
      <c r="E33" s="3"/>
      <c r="F33" s="4"/>
    </row>
    <row r="34" spans="1:9" x14ac:dyDescent="0.25">
      <c r="A34">
        <v>7</v>
      </c>
      <c r="B34" s="2" t="s">
        <v>18</v>
      </c>
      <c r="C34" s="3" t="s">
        <v>2</v>
      </c>
      <c r="D34" s="1">
        <v>2000</v>
      </c>
      <c r="E34">
        <v>0.34040001034736633</v>
      </c>
      <c r="F34" s="4">
        <v>0</v>
      </c>
      <c r="G34" s="5">
        <f>SLOPE(E34:E39,D34:D39)</f>
        <v>9.8411312202144389E-5</v>
      </c>
      <c r="H34">
        <f>INTERCEPT(E34:E39,D34:D39)</f>
        <v>0.15034034164248494</v>
      </c>
      <c r="I34">
        <v>0.98509999999999998</v>
      </c>
    </row>
    <row r="35" spans="1:9" x14ac:dyDescent="0.25">
      <c r="A35">
        <v>7</v>
      </c>
      <c r="B35" s="2" t="s">
        <v>18</v>
      </c>
      <c r="C35" s="3" t="s">
        <v>3</v>
      </c>
      <c r="D35" s="1">
        <v>1500</v>
      </c>
      <c r="E35">
        <v>0.30979999899864197</v>
      </c>
      <c r="F35" s="4">
        <v>0</v>
      </c>
    </row>
    <row r="36" spans="1:9" x14ac:dyDescent="0.25">
      <c r="A36">
        <v>7</v>
      </c>
      <c r="B36" s="2" t="s">
        <v>18</v>
      </c>
      <c r="C36" s="3" t="s">
        <v>5</v>
      </c>
      <c r="D36" s="1">
        <v>750</v>
      </c>
      <c r="E36">
        <v>0.21520000696182251</v>
      </c>
      <c r="F36" s="4">
        <v>0</v>
      </c>
    </row>
    <row r="37" spans="1:9" x14ac:dyDescent="0.25">
      <c r="A37">
        <v>7</v>
      </c>
      <c r="B37" s="2" t="s">
        <v>18</v>
      </c>
      <c r="C37" s="3" t="s">
        <v>6</v>
      </c>
      <c r="D37" s="1">
        <v>500</v>
      </c>
      <c r="E37">
        <v>0.20190000534057617</v>
      </c>
      <c r="F37" s="4">
        <v>0</v>
      </c>
    </row>
    <row r="38" spans="1:9" x14ac:dyDescent="0.25">
      <c r="A38">
        <v>7</v>
      </c>
      <c r="B38" s="2" t="s">
        <v>18</v>
      </c>
      <c r="C38" s="3" t="s">
        <v>7</v>
      </c>
      <c r="D38" s="1">
        <v>250</v>
      </c>
      <c r="E38">
        <v>0.18379999697208405</v>
      </c>
      <c r="F38" s="4">
        <v>0</v>
      </c>
    </row>
    <row r="39" spans="1:9" x14ac:dyDescent="0.25">
      <c r="A39">
        <v>7</v>
      </c>
      <c r="B39" s="2" t="s">
        <v>18</v>
      </c>
      <c r="C39" s="3" t="s">
        <v>8</v>
      </c>
      <c r="D39" s="1">
        <v>125</v>
      </c>
      <c r="E39">
        <v>0.15530000627040863</v>
      </c>
      <c r="F39" s="4">
        <v>0</v>
      </c>
    </row>
    <row r="40" spans="1:9" x14ac:dyDescent="0.25">
      <c r="F40" s="4"/>
    </row>
  </sheetData>
  <sortState ref="D17:D23">
    <sortCondition ref="D2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7" workbookViewId="0">
      <selection activeCell="G3" sqref="G3:G62"/>
    </sheetView>
  </sheetViews>
  <sheetFormatPr defaultRowHeight="15" x14ac:dyDescent="0.25"/>
  <cols>
    <col min="2" max="2" width="20.85546875" bestFit="1" customWidth="1"/>
  </cols>
  <sheetData>
    <row r="1" spans="1:10" x14ac:dyDescent="0.25">
      <c r="A1" t="s">
        <v>0</v>
      </c>
      <c r="B1" t="s">
        <v>9</v>
      </c>
      <c r="C1" s="3" t="s">
        <v>13</v>
      </c>
      <c r="D1" t="s">
        <v>1</v>
      </c>
      <c r="E1" t="s">
        <v>15</v>
      </c>
      <c r="F1" s="3" t="s">
        <v>14</v>
      </c>
      <c r="G1" t="s">
        <v>40</v>
      </c>
      <c r="H1" s="29" t="s">
        <v>10</v>
      </c>
      <c r="I1" t="s">
        <v>11</v>
      </c>
      <c r="J1" t="s">
        <v>16</v>
      </c>
    </row>
    <row r="2" spans="1:10" x14ac:dyDescent="0.25">
      <c r="A2">
        <v>1</v>
      </c>
      <c r="B2" s="2" t="s">
        <v>65</v>
      </c>
      <c r="C2" s="9" t="s">
        <v>28</v>
      </c>
      <c r="D2" s="1">
        <v>10</v>
      </c>
      <c r="E2">
        <v>0.16730000078678131</v>
      </c>
      <c r="F2" s="4">
        <v>0</v>
      </c>
      <c r="G2" s="10"/>
      <c r="H2" s="29">
        <f>SLOPE(E2:E10,D2:D10)</f>
        <v>4.561144680487187E-3</v>
      </c>
      <c r="I2">
        <f>INTERCEPT(E2:E9,D2:D9)</f>
        <v>0.13072382188024551</v>
      </c>
    </row>
    <row r="3" spans="1:10" x14ac:dyDescent="0.25">
      <c r="A3">
        <v>1</v>
      </c>
      <c r="B3" s="2" t="s">
        <v>65</v>
      </c>
      <c r="C3" s="9" t="s">
        <v>29</v>
      </c>
      <c r="D3" s="1">
        <v>15</v>
      </c>
      <c r="E3">
        <v>0.19419999420642853</v>
      </c>
      <c r="F3" s="4">
        <v>0</v>
      </c>
      <c r="G3" s="10"/>
      <c r="H3" s="29"/>
    </row>
    <row r="4" spans="1:10" x14ac:dyDescent="0.25">
      <c r="A4">
        <v>1</v>
      </c>
      <c r="B4" s="2" t="s">
        <v>65</v>
      </c>
      <c r="C4" s="9" t="s">
        <v>30</v>
      </c>
      <c r="D4" s="1">
        <v>20</v>
      </c>
      <c r="E4">
        <v>0.22709999978542328</v>
      </c>
      <c r="F4" s="4">
        <v>0</v>
      </c>
      <c r="G4" s="10"/>
      <c r="H4" s="29"/>
    </row>
    <row r="5" spans="1:10" x14ac:dyDescent="0.25">
      <c r="A5">
        <v>1</v>
      </c>
      <c r="B5" s="2" t="s">
        <v>65</v>
      </c>
      <c r="C5" s="9" t="s">
        <v>31</v>
      </c>
      <c r="D5" s="1">
        <v>30</v>
      </c>
      <c r="E5">
        <v>0.27210000157356262</v>
      </c>
      <c r="F5" s="4">
        <v>0</v>
      </c>
      <c r="G5" s="10"/>
      <c r="H5" s="29"/>
    </row>
    <row r="6" spans="1:10" x14ac:dyDescent="0.25">
      <c r="A6">
        <v>1</v>
      </c>
      <c r="B6" s="2" t="s">
        <v>65</v>
      </c>
      <c r="C6" s="9" t="s">
        <v>32</v>
      </c>
      <c r="D6" s="1">
        <v>40</v>
      </c>
      <c r="E6">
        <v>0.33660000562667847</v>
      </c>
      <c r="F6" s="4">
        <v>0</v>
      </c>
      <c r="G6" s="10"/>
      <c r="H6" s="29"/>
    </row>
    <row r="7" spans="1:10" x14ac:dyDescent="0.25">
      <c r="A7">
        <v>1</v>
      </c>
      <c r="B7" s="2" t="s">
        <v>65</v>
      </c>
      <c r="C7" s="9" t="s">
        <v>33</v>
      </c>
      <c r="D7" s="1">
        <v>50</v>
      </c>
      <c r="E7">
        <v>0.36140000820159912</v>
      </c>
      <c r="F7" s="4">
        <v>0</v>
      </c>
      <c r="G7" s="10"/>
      <c r="H7" s="29"/>
    </row>
    <row r="8" spans="1:10" x14ac:dyDescent="0.25">
      <c r="A8">
        <v>1</v>
      </c>
      <c r="B8" s="2" t="s">
        <v>65</v>
      </c>
      <c r="C8" s="9" t="s">
        <v>34</v>
      </c>
      <c r="D8" s="1">
        <v>60</v>
      </c>
      <c r="E8">
        <v>0.40759998559951782</v>
      </c>
      <c r="F8" s="4">
        <v>0</v>
      </c>
      <c r="G8" s="10"/>
      <c r="H8" s="29"/>
    </row>
    <row r="9" spans="1:10" ht="15.75" thickBot="1" x14ac:dyDescent="0.3">
      <c r="A9">
        <v>1</v>
      </c>
      <c r="B9" s="2" t="s">
        <v>65</v>
      </c>
      <c r="C9" s="9" t="s">
        <v>35</v>
      </c>
      <c r="D9" s="1">
        <v>75</v>
      </c>
      <c r="E9">
        <v>0.46919998526573181</v>
      </c>
      <c r="F9" s="4">
        <v>0</v>
      </c>
      <c r="G9" s="10"/>
      <c r="H9" s="29"/>
    </row>
    <row r="10" spans="1:10" x14ac:dyDescent="0.25">
      <c r="A10">
        <v>1</v>
      </c>
      <c r="B10" s="2" t="s">
        <v>65</v>
      </c>
      <c r="C10" s="35" t="s">
        <v>44</v>
      </c>
      <c r="D10" s="1">
        <v>0</v>
      </c>
      <c r="E10">
        <v>0.14129999279975891</v>
      </c>
      <c r="F10" s="9">
        <v>0</v>
      </c>
      <c r="G10" s="10"/>
    </row>
    <row r="11" spans="1:10" ht="15.75" thickBot="1" x14ac:dyDescent="0.3"/>
    <row r="12" spans="1:10" x14ac:dyDescent="0.25">
      <c r="A12">
        <v>4</v>
      </c>
      <c r="B12" s="20" t="s">
        <v>66</v>
      </c>
      <c r="C12" s="17" t="s">
        <v>28</v>
      </c>
      <c r="D12" s="1">
        <v>10</v>
      </c>
      <c r="E12">
        <v>0.17200000584125519</v>
      </c>
      <c r="F12" s="4">
        <v>0</v>
      </c>
      <c r="H12" s="29">
        <f>SLOPE(E12:E20,D12:D20)</f>
        <v>5.2650840344653782E-3</v>
      </c>
      <c r="I12">
        <f>INTERCEPT(E12:E19,D12:D19)</f>
        <v>0.1135135173696924</v>
      </c>
    </row>
    <row r="13" spans="1:10" x14ac:dyDescent="0.25">
      <c r="A13">
        <v>4</v>
      </c>
      <c r="B13" s="20" t="s">
        <v>66</v>
      </c>
      <c r="C13" s="18" t="s">
        <v>29</v>
      </c>
      <c r="D13" s="1">
        <v>15</v>
      </c>
      <c r="E13">
        <v>0.18490000069141388</v>
      </c>
      <c r="F13" s="4">
        <v>0</v>
      </c>
      <c r="G13" s="10"/>
    </row>
    <row r="14" spans="1:10" x14ac:dyDescent="0.25">
      <c r="A14">
        <v>4</v>
      </c>
      <c r="B14" s="20" t="s">
        <v>66</v>
      </c>
      <c r="C14" s="18" t="s">
        <v>30</v>
      </c>
      <c r="D14" s="1">
        <v>20</v>
      </c>
      <c r="E14">
        <v>0.23109999299049377</v>
      </c>
      <c r="F14" s="4">
        <v>0</v>
      </c>
      <c r="G14" s="10"/>
    </row>
    <row r="15" spans="1:10" x14ac:dyDescent="0.25">
      <c r="A15">
        <v>4</v>
      </c>
      <c r="B15" s="20" t="s">
        <v>66</v>
      </c>
      <c r="C15" s="18" t="s">
        <v>31</v>
      </c>
      <c r="D15" s="1">
        <v>30</v>
      </c>
      <c r="E15">
        <v>0.2736000120639801</v>
      </c>
      <c r="F15" s="4">
        <v>0</v>
      </c>
      <c r="G15" s="10"/>
    </row>
    <row r="16" spans="1:10" x14ac:dyDescent="0.25">
      <c r="A16">
        <v>4</v>
      </c>
      <c r="B16" s="20" t="s">
        <v>66</v>
      </c>
      <c r="C16" s="18" t="s">
        <v>32</v>
      </c>
      <c r="D16" s="1">
        <v>40</v>
      </c>
      <c r="E16">
        <v>0.31619998812675476</v>
      </c>
      <c r="F16" s="4">
        <v>0</v>
      </c>
      <c r="G16" s="10"/>
    </row>
    <row r="17" spans="1:9" x14ac:dyDescent="0.25">
      <c r="A17">
        <v>4</v>
      </c>
      <c r="B17" s="20" t="s">
        <v>66</v>
      </c>
      <c r="C17" s="18" t="s">
        <v>33</v>
      </c>
      <c r="D17" s="1">
        <v>50</v>
      </c>
      <c r="E17">
        <v>0.40479999780654907</v>
      </c>
      <c r="F17" s="4">
        <v>0</v>
      </c>
      <c r="G17" s="10"/>
    </row>
    <row r="18" spans="1:9" x14ac:dyDescent="0.25">
      <c r="A18">
        <v>4</v>
      </c>
      <c r="B18" s="20" t="s">
        <v>66</v>
      </c>
      <c r="C18" s="18" t="s">
        <v>34</v>
      </c>
      <c r="D18" s="1">
        <v>60</v>
      </c>
      <c r="E18">
        <v>0.45440000295639038</v>
      </c>
      <c r="F18" s="4">
        <v>0</v>
      </c>
      <c r="G18" s="10"/>
    </row>
    <row r="19" spans="1:9" ht="15.75" thickBot="1" x14ac:dyDescent="0.3">
      <c r="A19">
        <v>4</v>
      </c>
      <c r="B19" s="20" t="s">
        <v>66</v>
      </c>
      <c r="C19" s="19" t="s">
        <v>35</v>
      </c>
      <c r="D19" s="1">
        <v>75</v>
      </c>
      <c r="E19">
        <v>0.50999999046325684</v>
      </c>
      <c r="F19" s="4">
        <v>0</v>
      </c>
      <c r="G19" s="10"/>
    </row>
    <row r="20" spans="1:9" x14ac:dyDescent="0.25">
      <c r="A20">
        <v>4</v>
      </c>
      <c r="B20" s="20" t="s">
        <v>66</v>
      </c>
      <c r="C20" s="35" t="s">
        <v>44</v>
      </c>
      <c r="D20" s="1">
        <v>0</v>
      </c>
      <c r="E20">
        <v>0.1429000049829483</v>
      </c>
      <c r="F20" s="9">
        <v>0</v>
      </c>
    </row>
    <row r="21" spans="1:9" ht="15.75" thickBot="1" x14ac:dyDescent="0.3"/>
    <row r="22" spans="1:9" x14ac:dyDescent="0.25">
      <c r="A22">
        <v>7</v>
      </c>
      <c r="B22" s="20" t="s">
        <v>67</v>
      </c>
      <c r="C22" s="17" t="s">
        <v>28</v>
      </c>
      <c r="D22" s="1">
        <v>10</v>
      </c>
      <c r="E22">
        <v>0.17509999871253967</v>
      </c>
      <c r="F22" s="4">
        <v>0</v>
      </c>
      <c r="H22" s="29">
        <f>SLOPE(E22:E30,D22:D30)</f>
        <v>5.0247137845565977E-3</v>
      </c>
      <c r="I22">
        <f>INTERCEPT(E22:E29,D22:D29)</f>
        <v>0.1321547294689997</v>
      </c>
    </row>
    <row r="23" spans="1:9" x14ac:dyDescent="0.25">
      <c r="A23">
        <v>7</v>
      </c>
      <c r="B23" s="20" t="s">
        <v>67</v>
      </c>
      <c r="C23" s="18" t="s">
        <v>29</v>
      </c>
      <c r="D23" s="1">
        <v>15</v>
      </c>
      <c r="E23">
        <v>0.1914999932050705</v>
      </c>
      <c r="F23" s="4">
        <v>0</v>
      </c>
      <c r="G23" s="10"/>
    </row>
    <row r="24" spans="1:9" x14ac:dyDescent="0.25">
      <c r="A24">
        <v>7</v>
      </c>
      <c r="B24" s="20" t="s">
        <v>67</v>
      </c>
      <c r="C24" s="18" t="s">
        <v>30</v>
      </c>
      <c r="D24" s="1">
        <v>20</v>
      </c>
      <c r="E24">
        <v>0.24400000274181366</v>
      </c>
      <c r="F24" s="4">
        <v>0</v>
      </c>
      <c r="G24" s="10"/>
    </row>
    <row r="25" spans="1:9" x14ac:dyDescent="0.25">
      <c r="A25">
        <v>7</v>
      </c>
      <c r="B25" s="20" t="s">
        <v>67</v>
      </c>
      <c r="C25" s="18" t="s">
        <v>31</v>
      </c>
      <c r="D25" s="1">
        <v>30</v>
      </c>
      <c r="E25">
        <v>0.31180000305175781</v>
      </c>
      <c r="F25" s="4">
        <v>0</v>
      </c>
      <c r="G25" s="10"/>
    </row>
    <row r="26" spans="1:9" x14ac:dyDescent="0.25">
      <c r="A26">
        <v>7</v>
      </c>
      <c r="B26" s="20" t="s">
        <v>67</v>
      </c>
      <c r="C26" s="18" t="s">
        <v>32</v>
      </c>
      <c r="D26" s="1">
        <v>40</v>
      </c>
      <c r="E26">
        <v>0.31029999256134033</v>
      </c>
      <c r="F26" s="4">
        <v>0</v>
      </c>
      <c r="G26" s="10"/>
    </row>
    <row r="27" spans="1:9" x14ac:dyDescent="0.25">
      <c r="A27">
        <v>7</v>
      </c>
      <c r="B27" s="20" t="s">
        <v>67</v>
      </c>
      <c r="C27" s="18" t="s">
        <v>33</v>
      </c>
      <c r="D27" s="1">
        <v>50</v>
      </c>
      <c r="E27">
        <v>0.41089999675750732</v>
      </c>
      <c r="F27" s="4">
        <v>0</v>
      </c>
      <c r="G27" s="10"/>
    </row>
    <row r="28" spans="1:9" x14ac:dyDescent="0.25">
      <c r="A28">
        <v>7</v>
      </c>
      <c r="B28" s="20" t="s">
        <v>67</v>
      </c>
      <c r="C28" s="18" t="s">
        <v>34</v>
      </c>
      <c r="D28" s="1">
        <v>60</v>
      </c>
      <c r="E28">
        <v>0.45170000195503235</v>
      </c>
      <c r="F28" s="4">
        <v>0</v>
      </c>
      <c r="G28" s="10"/>
    </row>
    <row r="29" spans="1:9" ht="15.75" thickBot="1" x14ac:dyDescent="0.3">
      <c r="A29">
        <v>7</v>
      </c>
      <c r="B29" s="20" t="s">
        <v>67</v>
      </c>
      <c r="C29" s="19" t="s">
        <v>35</v>
      </c>
      <c r="D29" s="1">
        <v>75</v>
      </c>
      <c r="E29">
        <v>0.4950999915599823</v>
      </c>
      <c r="F29" s="4">
        <v>0</v>
      </c>
      <c r="G29" s="10"/>
    </row>
    <row r="30" spans="1:9" x14ac:dyDescent="0.25">
      <c r="A30">
        <v>7</v>
      </c>
      <c r="B30" s="20" t="s">
        <v>67</v>
      </c>
      <c r="C30" s="35" t="s">
        <v>44</v>
      </c>
      <c r="D30" s="1">
        <v>0</v>
      </c>
      <c r="E30">
        <v>0.14489999413490295</v>
      </c>
      <c r="F30" s="9">
        <v>0</v>
      </c>
    </row>
    <row r="31" spans="1:9" s="26" customFormat="1" ht="15.75" thickBot="1" x14ac:dyDescent="0.3"/>
    <row r="32" spans="1:9" ht="15.75" thickBot="1" x14ac:dyDescent="0.3"/>
    <row r="33" spans="1:9" x14ac:dyDescent="0.25">
      <c r="A33">
        <v>1</v>
      </c>
      <c r="B33" s="20" t="s">
        <v>68</v>
      </c>
      <c r="C33" s="17" t="s">
        <v>28</v>
      </c>
      <c r="D33" s="1">
        <v>10</v>
      </c>
      <c r="E33">
        <v>0.16830000281333923</v>
      </c>
      <c r="F33" s="4">
        <v>0</v>
      </c>
      <c r="H33" s="29">
        <f>SLOPE(E33:E41,D33:D41)</f>
        <v>4.7516215290572192E-3</v>
      </c>
      <c r="I33">
        <f>INTERCEPT(E33:E40,D33:D40)</f>
        <v>0.12373919246365894</v>
      </c>
    </row>
    <row r="34" spans="1:9" x14ac:dyDescent="0.25">
      <c r="C34" s="18" t="s">
        <v>29</v>
      </c>
      <c r="D34" s="1">
        <v>15</v>
      </c>
      <c r="E34">
        <v>0.19760000705718994</v>
      </c>
      <c r="F34" s="4">
        <v>0</v>
      </c>
      <c r="G34" s="10"/>
    </row>
    <row r="35" spans="1:9" x14ac:dyDescent="0.25">
      <c r="C35" s="18" t="s">
        <v>30</v>
      </c>
      <c r="D35" s="1">
        <v>20</v>
      </c>
      <c r="E35">
        <v>0.21770000457763672</v>
      </c>
      <c r="F35" s="4">
        <v>0</v>
      </c>
      <c r="G35" s="10"/>
    </row>
    <row r="36" spans="1:9" x14ac:dyDescent="0.25">
      <c r="C36" s="18" t="s">
        <v>31</v>
      </c>
      <c r="D36" s="1">
        <v>30</v>
      </c>
      <c r="E36">
        <v>0.26579999923706055</v>
      </c>
      <c r="F36" s="4">
        <v>0</v>
      </c>
      <c r="G36" s="10"/>
    </row>
    <row r="37" spans="1:9" x14ac:dyDescent="0.25">
      <c r="C37" s="18" t="s">
        <v>32</v>
      </c>
      <c r="D37" s="1">
        <v>40</v>
      </c>
      <c r="E37">
        <v>0.31619998812675476</v>
      </c>
      <c r="F37" s="4">
        <v>0</v>
      </c>
      <c r="G37" s="10"/>
    </row>
    <row r="38" spans="1:9" x14ac:dyDescent="0.25">
      <c r="C38" s="18" t="s">
        <v>33</v>
      </c>
      <c r="D38" s="1">
        <v>50</v>
      </c>
      <c r="E38">
        <v>0.36449998617172241</v>
      </c>
      <c r="F38" s="4">
        <v>0</v>
      </c>
      <c r="G38" s="10"/>
    </row>
    <row r="39" spans="1:9" x14ac:dyDescent="0.25">
      <c r="C39" s="18" t="s">
        <v>34</v>
      </c>
      <c r="D39" s="1">
        <v>60</v>
      </c>
      <c r="E39">
        <v>0.40580001473426819</v>
      </c>
      <c r="F39" s="4">
        <v>0</v>
      </c>
      <c r="G39" s="10"/>
    </row>
    <row r="40" spans="1:9" ht="15.75" thickBot="1" x14ac:dyDescent="0.3">
      <c r="C40" s="19" t="s">
        <v>35</v>
      </c>
      <c r="D40" s="1">
        <v>75</v>
      </c>
      <c r="E40">
        <v>0.47949999570846558</v>
      </c>
      <c r="F40" s="4">
        <v>0</v>
      </c>
      <c r="G40" s="10"/>
    </row>
    <row r="41" spans="1:9" x14ac:dyDescent="0.25">
      <c r="C41" s="35"/>
      <c r="D41" s="1"/>
      <c r="F41" s="9"/>
    </row>
    <row r="42" spans="1:9" ht="15.75" thickBot="1" x14ac:dyDescent="0.3"/>
    <row r="43" spans="1:9" x14ac:dyDescent="0.25">
      <c r="A43">
        <v>4</v>
      </c>
      <c r="B43" s="2" t="s">
        <v>69</v>
      </c>
      <c r="C43" s="17" t="s">
        <v>28</v>
      </c>
      <c r="D43" s="1">
        <v>10</v>
      </c>
      <c r="E43">
        <v>0.17339999973773956</v>
      </c>
      <c r="F43" s="4">
        <v>0</v>
      </c>
      <c r="H43" s="29">
        <f>SLOPE(E43:E50,D43:D50)</f>
        <v>4.6266890760209107E-3</v>
      </c>
      <c r="I43">
        <f>INTERCEPT(E43:E50,D43:D50)</f>
        <v>0.13403665760179631</v>
      </c>
    </row>
    <row r="44" spans="1:9" x14ac:dyDescent="0.25">
      <c r="C44" s="18" t="s">
        <v>29</v>
      </c>
      <c r="D44" s="1">
        <v>15</v>
      </c>
      <c r="E44">
        <v>0.20569999516010284</v>
      </c>
      <c r="F44" s="4">
        <v>0</v>
      </c>
      <c r="G44" s="10"/>
    </row>
    <row r="45" spans="1:9" x14ac:dyDescent="0.25">
      <c r="C45" s="18" t="s">
        <v>30</v>
      </c>
      <c r="D45" s="1">
        <v>20</v>
      </c>
      <c r="E45">
        <v>0.2273000031709671</v>
      </c>
      <c r="F45" s="4">
        <v>0</v>
      </c>
      <c r="G45" s="10"/>
    </row>
    <row r="46" spans="1:9" x14ac:dyDescent="0.25">
      <c r="C46" s="18" t="s">
        <v>31</v>
      </c>
      <c r="D46" s="1">
        <v>30</v>
      </c>
      <c r="E46">
        <v>0.2703000009059906</v>
      </c>
      <c r="F46" s="4">
        <v>0</v>
      </c>
      <c r="G46" s="10"/>
    </row>
    <row r="47" spans="1:9" x14ac:dyDescent="0.25">
      <c r="C47" s="18" t="s">
        <v>32</v>
      </c>
      <c r="D47" s="1">
        <v>40</v>
      </c>
      <c r="E47">
        <v>0.32899999618530273</v>
      </c>
      <c r="F47" s="4">
        <v>0</v>
      </c>
      <c r="G47" s="10"/>
    </row>
    <row r="48" spans="1:9" x14ac:dyDescent="0.25">
      <c r="C48" s="18" t="s">
        <v>33</v>
      </c>
      <c r="D48" s="1">
        <v>50</v>
      </c>
      <c r="E48">
        <v>0.36660000681877136</v>
      </c>
      <c r="F48" s="4">
        <v>0</v>
      </c>
      <c r="G48" s="10"/>
    </row>
    <row r="49" spans="1:9" x14ac:dyDescent="0.25">
      <c r="C49" s="18" t="s">
        <v>34</v>
      </c>
      <c r="D49" s="1">
        <v>60</v>
      </c>
      <c r="E49">
        <v>0.4122999906539917</v>
      </c>
      <c r="F49" s="4">
        <v>0</v>
      </c>
      <c r="G49" s="10"/>
    </row>
    <row r="50" spans="1:9" ht="15.75" thickBot="1" x14ac:dyDescent="0.3">
      <c r="C50" s="19" t="s">
        <v>35</v>
      </c>
      <c r="D50" s="1">
        <v>75</v>
      </c>
      <c r="E50">
        <v>0.47569999098777771</v>
      </c>
      <c r="F50" s="4">
        <v>0</v>
      </c>
      <c r="G50" s="10"/>
    </row>
    <row r="51" spans="1:9" ht="15.75" thickBot="1" x14ac:dyDescent="0.3"/>
    <row r="52" spans="1:9" x14ac:dyDescent="0.25">
      <c r="A52">
        <v>7</v>
      </c>
      <c r="B52" s="2" t="s">
        <v>70</v>
      </c>
      <c r="C52" s="17" t="s">
        <v>28</v>
      </c>
      <c r="D52" s="1">
        <v>10</v>
      </c>
      <c r="E52">
        <v>0.18850000202655792</v>
      </c>
      <c r="F52" s="4">
        <v>0</v>
      </c>
      <c r="H52" s="29">
        <f>SLOPE(E52:E56,D52:D56)</f>
        <v>4.9060636299087645E-3</v>
      </c>
      <c r="I52">
        <f>INTERCEPT(E52:E59,D52:D59)</f>
        <v>0.12203989657474329</v>
      </c>
    </row>
    <row r="53" spans="1:9" x14ac:dyDescent="0.25">
      <c r="C53" s="18" t="s">
        <v>29</v>
      </c>
      <c r="D53" s="1">
        <v>15</v>
      </c>
      <c r="E53">
        <v>0.19269999861717224</v>
      </c>
      <c r="F53" s="4">
        <v>0</v>
      </c>
    </row>
    <row r="54" spans="1:9" x14ac:dyDescent="0.25">
      <c r="C54" s="18" t="s">
        <v>31</v>
      </c>
      <c r="D54" s="1">
        <v>30</v>
      </c>
      <c r="E54">
        <v>0.24909999966621399</v>
      </c>
      <c r="F54" s="4">
        <v>1</v>
      </c>
    </row>
    <row r="55" spans="1:9" x14ac:dyDescent="0.25">
      <c r="C55" s="18" t="s">
        <v>33</v>
      </c>
      <c r="D55" s="1">
        <v>50</v>
      </c>
      <c r="E55">
        <v>0.35389998555183411</v>
      </c>
      <c r="F55" s="4">
        <v>0</v>
      </c>
    </row>
    <row r="56" spans="1:9" x14ac:dyDescent="0.25">
      <c r="C56" s="18" t="s">
        <v>34</v>
      </c>
      <c r="D56" s="1">
        <v>60</v>
      </c>
      <c r="E56">
        <v>0.43549999594688416</v>
      </c>
      <c r="F56" s="4">
        <v>0</v>
      </c>
    </row>
    <row r="57" spans="1:9" x14ac:dyDescent="0.25">
      <c r="F57" s="4"/>
    </row>
    <row r="58" spans="1:9" x14ac:dyDescent="0.25">
      <c r="F58" s="4"/>
    </row>
    <row r="59" spans="1:9" x14ac:dyDescent="0.25">
      <c r="F5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Normal="100" workbookViewId="0">
      <selection activeCell="L75" sqref="L75"/>
    </sheetView>
  </sheetViews>
  <sheetFormatPr defaultRowHeight="15" x14ac:dyDescent="0.25"/>
  <cols>
    <col min="2" max="2" width="21.42578125" bestFit="1" customWidth="1"/>
    <col min="7" max="7" width="16.42578125" bestFit="1" customWidth="1"/>
    <col min="8" max="8" width="12" style="10" bestFit="1" customWidth="1"/>
    <col min="9" max="9" width="9.140625" bestFit="1" customWidth="1"/>
  </cols>
  <sheetData>
    <row r="1" spans="1:10" ht="15.75" thickBot="1" x14ac:dyDescent="0.3">
      <c r="A1" t="s">
        <v>0</v>
      </c>
      <c r="B1" t="s">
        <v>9</v>
      </c>
      <c r="C1" s="3" t="s">
        <v>13</v>
      </c>
      <c r="D1" t="s">
        <v>1</v>
      </c>
      <c r="E1" t="s">
        <v>15</v>
      </c>
      <c r="F1" s="3" t="s">
        <v>14</v>
      </c>
      <c r="G1" t="s">
        <v>40</v>
      </c>
      <c r="H1" s="10" t="s">
        <v>10</v>
      </c>
      <c r="I1" t="s">
        <v>11</v>
      </c>
      <c r="J1" t="s">
        <v>16</v>
      </c>
    </row>
    <row r="2" spans="1:10" x14ac:dyDescent="0.25">
      <c r="A2" t="s">
        <v>22</v>
      </c>
      <c r="B2" s="2" t="s">
        <v>24</v>
      </c>
      <c r="C2" s="6" t="s">
        <v>2</v>
      </c>
      <c r="D2" s="1">
        <v>2000</v>
      </c>
      <c r="E2">
        <v>9.8499998450279236E-2</v>
      </c>
      <c r="F2" s="4">
        <v>0</v>
      </c>
      <c r="G2" s="10" t="s">
        <v>39</v>
      </c>
      <c r="H2" s="10">
        <f>SLOPE(E2:E9,D2:D9)</f>
        <v>3.1927568668285602E-6</v>
      </c>
      <c r="I2">
        <f>INTERCEPT(E2:E9,D2:D9)</f>
        <v>9.0705545611751232E-2</v>
      </c>
    </row>
    <row r="3" spans="1:10" x14ac:dyDescent="0.25">
      <c r="A3" t="s">
        <v>22</v>
      </c>
      <c r="B3" s="2" t="s">
        <v>24</v>
      </c>
      <c r="C3" s="7" t="s">
        <v>3</v>
      </c>
      <c r="D3" s="1">
        <v>1500</v>
      </c>
      <c r="E3">
        <v>9.3500003218650818E-2</v>
      </c>
      <c r="F3" s="4">
        <v>0</v>
      </c>
      <c r="G3" s="10"/>
    </row>
    <row r="4" spans="1:10" x14ac:dyDescent="0.25">
      <c r="A4" t="s">
        <v>22</v>
      </c>
      <c r="B4" s="2" t="s">
        <v>24</v>
      </c>
      <c r="C4" s="7" t="s">
        <v>4</v>
      </c>
      <c r="D4" s="1">
        <v>1000</v>
      </c>
      <c r="E4">
        <v>9.4800002872943878E-2</v>
      </c>
      <c r="F4" s="4">
        <v>0</v>
      </c>
      <c r="G4" s="10"/>
    </row>
    <row r="5" spans="1:10" x14ac:dyDescent="0.25">
      <c r="A5" t="s">
        <v>22</v>
      </c>
      <c r="B5" s="2" t="s">
        <v>24</v>
      </c>
      <c r="C5" s="7" t="s">
        <v>5</v>
      </c>
      <c r="D5" s="1">
        <v>750</v>
      </c>
      <c r="E5">
        <v>9.3099996447563171E-2</v>
      </c>
      <c r="F5" s="4">
        <v>0</v>
      </c>
      <c r="G5" s="10"/>
    </row>
    <row r="6" spans="1:10" x14ac:dyDescent="0.25">
      <c r="A6" t="s">
        <v>22</v>
      </c>
      <c r="B6" s="2" t="s">
        <v>24</v>
      </c>
      <c r="C6" s="7" t="s">
        <v>6</v>
      </c>
      <c r="D6" s="1">
        <v>500</v>
      </c>
      <c r="E6">
        <v>9.2200003564357758E-2</v>
      </c>
      <c r="F6" s="4">
        <v>0</v>
      </c>
      <c r="G6" s="10"/>
    </row>
    <row r="7" spans="1:10" x14ac:dyDescent="0.25">
      <c r="A7" t="s">
        <v>22</v>
      </c>
      <c r="B7" s="2" t="s">
        <v>24</v>
      </c>
      <c r="C7" s="7" t="s">
        <v>7</v>
      </c>
      <c r="D7" s="1">
        <v>250</v>
      </c>
      <c r="E7">
        <v>8.959999680519104E-2</v>
      </c>
      <c r="F7" s="4">
        <v>0</v>
      </c>
      <c r="G7" s="10"/>
    </row>
    <row r="8" spans="1:10" x14ac:dyDescent="0.25">
      <c r="A8" t="s">
        <v>22</v>
      </c>
      <c r="B8" s="2" t="s">
        <v>24</v>
      </c>
      <c r="C8" s="7" t="s">
        <v>8</v>
      </c>
      <c r="D8" s="1">
        <v>125</v>
      </c>
      <c r="E8">
        <v>8.9500002562999725E-2</v>
      </c>
      <c r="F8" s="4">
        <v>0</v>
      </c>
      <c r="G8" s="10"/>
    </row>
    <row r="9" spans="1:10" ht="15.75" thickBot="1" x14ac:dyDescent="0.3">
      <c r="A9" t="s">
        <v>22</v>
      </c>
      <c r="B9" s="2" t="s">
        <v>24</v>
      </c>
      <c r="C9" s="8" t="s">
        <v>23</v>
      </c>
      <c r="D9" s="1">
        <v>0</v>
      </c>
      <c r="E9">
        <v>9.3999996781349182E-2</v>
      </c>
      <c r="F9" s="4">
        <v>0</v>
      </c>
      <c r="G9" s="10"/>
    </row>
    <row r="10" spans="1:10" x14ac:dyDescent="0.25">
      <c r="G10" s="10"/>
    </row>
    <row r="11" spans="1:10" ht="15.75" thickBot="1" x14ac:dyDescent="0.3">
      <c r="G11" s="10"/>
    </row>
    <row r="12" spans="1:10" x14ac:dyDescent="0.25">
      <c r="A12" t="s">
        <v>22</v>
      </c>
      <c r="B12" s="2" t="s">
        <v>24</v>
      </c>
      <c r="C12" s="6" t="s">
        <v>2</v>
      </c>
      <c r="D12" s="1">
        <v>2000</v>
      </c>
      <c r="E12">
        <v>0.95029997825622559</v>
      </c>
      <c r="F12" s="4">
        <v>0</v>
      </c>
      <c r="G12" s="10">
        <v>70</v>
      </c>
      <c r="H12" s="10">
        <f>SLOPE(E12:E19,D12:D19)</f>
        <v>4.1106145130285923E-4</v>
      </c>
      <c r="I12">
        <f>INTERCEPT(E12:E19,D12:D19)</f>
        <v>0.11143107700040938</v>
      </c>
    </row>
    <row r="13" spans="1:10" x14ac:dyDescent="0.25">
      <c r="A13" t="s">
        <v>22</v>
      </c>
      <c r="B13" s="2" t="s">
        <v>24</v>
      </c>
      <c r="C13" s="7" t="s">
        <v>3</v>
      </c>
      <c r="D13" s="1">
        <v>1500</v>
      </c>
      <c r="E13">
        <v>0.68779999017715454</v>
      </c>
      <c r="F13" s="4">
        <v>0</v>
      </c>
      <c r="G13" s="10"/>
    </row>
    <row r="14" spans="1:10" x14ac:dyDescent="0.25">
      <c r="A14" t="s">
        <v>22</v>
      </c>
      <c r="B14" s="2" t="s">
        <v>24</v>
      </c>
      <c r="C14" s="7" t="s">
        <v>4</v>
      </c>
      <c r="D14" s="1">
        <v>1000</v>
      </c>
      <c r="E14">
        <v>0.52960002422332764</v>
      </c>
      <c r="F14" s="4">
        <v>0</v>
      </c>
      <c r="G14" s="10"/>
    </row>
    <row r="15" spans="1:10" x14ac:dyDescent="0.25">
      <c r="A15" t="s">
        <v>22</v>
      </c>
      <c r="B15" s="2" t="s">
        <v>24</v>
      </c>
      <c r="C15" s="7" t="s">
        <v>5</v>
      </c>
      <c r="D15" s="1">
        <v>750</v>
      </c>
      <c r="E15">
        <v>0.43000000715255737</v>
      </c>
      <c r="F15" s="4">
        <v>0</v>
      </c>
      <c r="G15" s="10"/>
    </row>
    <row r="16" spans="1:10" x14ac:dyDescent="0.25">
      <c r="A16" t="s">
        <v>22</v>
      </c>
      <c r="B16" s="2" t="s">
        <v>24</v>
      </c>
      <c r="C16" s="7" t="s">
        <v>6</v>
      </c>
      <c r="D16" s="1">
        <v>500</v>
      </c>
      <c r="E16">
        <v>0.34430000185966492</v>
      </c>
      <c r="F16" s="4">
        <v>0</v>
      </c>
      <c r="G16" s="10"/>
    </row>
    <row r="17" spans="1:9" x14ac:dyDescent="0.25">
      <c r="A17" t="s">
        <v>22</v>
      </c>
      <c r="B17" s="2" t="s">
        <v>24</v>
      </c>
      <c r="C17" s="7" t="s">
        <v>7</v>
      </c>
      <c r="D17" s="1">
        <v>250</v>
      </c>
      <c r="E17">
        <v>0.22910000383853912</v>
      </c>
      <c r="F17" s="4">
        <v>0</v>
      </c>
      <c r="G17" s="10"/>
    </row>
    <row r="18" spans="1:9" x14ac:dyDescent="0.25">
      <c r="A18" t="s">
        <v>22</v>
      </c>
      <c r="B18" s="2" t="s">
        <v>24</v>
      </c>
      <c r="C18" s="7" t="s">
        <v>8</v>
      </c>
      <c r="D18" s="1">
        <v>125</v>
      </c>
      <c r="E18">
        <v>0.11990000307559967</v>
      </c>
      <c r="F18" s="4">
        <v>1</v>
      </c>
      <c r="G18" s="10"/>
    </row>
    <row r="19" spans="1:9" ht="15.75" thickBot="1" x14ac:dyDescent="0.3">
      <c r="A19" t="s">
        <v>22</v>
      </c>
      <c r="B19" s="2" t="s">
        <v>24</v>
      </c>
      <c r="C19" s="8" t="s">
        <v>23</v>
      </c>
      <c r="D19" s="1">
        <v>0</v>
      </c>
      <c r="E19">
        <v>0.11819999665021896</v>
      </c>
      <c r="F19" s="4">
        <v>0</v>
      </c>
      <c r="G19" s="10"/>
    </row>
    <row r="20" spans="1:9" ht="15.75" thickBot="1" x14ac:dyDescent="0.3">
      <c r="G20" s="10"/>
    </row>
    <row r="21" spans="1:9" x14ac:dyDescent="0.25">
      <c r="A21" t="s">
        <v>22</v>
      </c>
      <c r="B21" s="2" t="s">
        <v>25</v>
      </c>
      <c r="C21" s="6" t="s">
        <v>2</v>
      </c>
      <c r="D21" s="1">
        <v>2000</v>
      </c>
      <c r="E21">
        <v>0.40509998798370361</v>
      </c>
      <c r="F21" s="4">
        <v>0</v>
      </c>
      <c r="G21" s="10">
        <v>37</v>
      </c>
      <c r="H21" s="10">
        <f>SLOPE(E21:E28,D21:D28)</f>
        <v>1.5543451812487238E-4</v>
      </c>
      <c r="I21">
        <f>INTERCEPT(E21:E28,D21:D28)</f>
        <v>0.10414544517415758</v>
      </c>
    </row>
    <row r="22" spans="1:9" x14ac:dyDescent="0.25">
      <c r="A22" t="s">
        <v>22</v>
      </c>
      <c r="B22" s="2" t="s">
        <v>25</v>
      </c>
      <c r="C22" s="7" t="s">
        <v>3</v>
      </c>
      <c r="D22" s="1">
        <v>1500</v>
      </c>
      <c r="E22">
        <v>0.34180000424385071</v>
      </c>
      <c r="F22" s="4">
        <v>0</v>
      </c>
      <c r="G22" s="10"/>
    </row>
    <row r="23" spans="1:9" x14ac:dyDescent="0.25">
      <c r="A23" t="s">
        <v>22</v>
      </c>
      <c r="B23" s="2" t="s">
        <v>25</v>
      </c>
      <c r="C23" s="7" t="s">
        <v>4</v>
      </c>
      <c r="D23" s="1">
        <v>1000</v>
      </c>
      <c r="E23">
        <v>0.26089999079704285</v>
      </c>
      <c r="F23" s="4">
        <v>0</v>
      </c>
      <c r="G23" s="10"/>
    </row>
    <row r="24" spans="1:9" x14ac:dyDescent="0.25">
      <c r="A24" t="s">
        <v>22</v>
      </c>
      <c r="B24" s="2" t="s">
        <v>25</v>
      </c>
      <c r="C24" s="7" t="s">
        <v>5</v>
      </c>
      <c r="D24" s="1">
        <v>750</v>
      </c>
      <c r="E24">
        <v>0.22830000519752502</v>
      </c>
      <c r="F24" s="4">
        <v>0</v>
      </c>
      <c r="G24" s="10"/>
    </row>
    <row r="25" spans="1:9" x14ac:dyDescent="0.25">
      <c r="A25" t="s">
        <v>22</v>
      </c>
      <c r="B25" s="2" t="s">
        <v>25</v>
      </c>
      <c r="C25" s="7" t="s">
        <v>6</v>
      </c>
      <c r="D25" s="1">
        <v>500</v>
      </c>
      <c r="E25">
        <v>0.19810000061988831</v>
      </c>
      <c r="F25" s="4">
        <v>0</v>
      </c>
      <c r="G25" s="10"/>
    </row>
    <row r="26" spans="1:9" x14ac:dyDescent="0.25">
      <c r="A26" t="s">
        <v>22</v>
      </c>
      <c r="B26" s="2" t="s">
        <v>25</v>
      </c>
      <c r="C26" s="7" t="s">
        <v>7</v>
      </c>
      <c r="D26" s="1">
        <v>250</v>
      </c>
      <c r="E26">
        <v>0.14319999516010284</v>
      </c>
      <c r="F26" s="4">
        <v>0</v>
      </c>
      <c r="G26" s="10"/>
    </row>
    <row r="27" spans="1:9" x14ac:dyDescent="0.25">
      <c r="A27" t="s">
        <v>22</v>
      </c>
      <c r="B27" s="2" t="s">
        <v>25</v>
      </c>
      <c r="C27" s="7" t="s">
        <v>8</v>
      </c>
      <c r="D27" s="1">
        <v>125</v>
      </c>
      <c r="E27">
        <v>0.10679999738931656</v>
      </c>
      <c r="F27" s="4">
        <v>0</v>
      </c>
      <c r="G27" s="10"/>
    </row>
    <row r="28" spans="1:9" ht="15.75" thickBot="1" x14ac:dyDescent="0.3">
      <c r="A28" t="s">
        <v>22</v>
      </c>
      <c r="B28" s="2" t="s">
        <v>25</v>
      </c>
      <c r="C28" s="8" t="s">
        <v>23</v>
      </c>
      <c r="D28" s="1">
        <v>0</v>
      </c>
      <c r="E28">
        <v>0.10100000351667404</v>
      </c>
      <c r="F28" s="4">
        <v>0</v>
      </c>
      <c r="G28" s="10"/>
    </row>
    <row r="29" spans="1:9" ht="15.75" thickBot="1" x14ac:dyDescent="0.3">
      <c r="G29" s="10"/>
    </row>
    <row r="30" spans="1:9" x14ac:dyDescent="0.25">
      <c r="A30" t="s">
        <v>22</v>
      </c>
      <c r="B30" s="2" t="s">
        <v>25</v>
      </c>
      <c r="C30" s="6" t="s">
        <v>2</v>
      </c>
      <c r="D30" s="1">
        <v>2000</v>
      </c>
      <c r="E30">
        <v>1.0896999835968018</v>
      </c>
      <c r="F30" s="4">
        <v>0</v>
      </c>
      <c r="G30" s="10">
        <v>120</v>
      </c>
      <c r="H30" s="10">
        <f>SLOPE(E30:E37,D30:D37)</f>
        <v>4.7551375468976766E-4</v>
      </c>
      <c r="I30">
        <f>INTERCEPT(E30:E37,D30:D37)</f>
        <v>0.12409728048680257</v>
      </c>
    </row>
    <row r="31" spans="1:9" x14ac:dyDescent="0.25">
      <c r="A31" t="s">
        <v>22</v>
      </c>
      <c r="B31" s="2" t="s">
        <v>25</v>
      </c>
      <c r="C31" s="7" t="s">
        <v>3</v>
      </c>
      <c r="D31" s="1">
        <v>1500</v>
      </c>
      <c r="E31">
        <v>0.79210001230239868</v>
      </c>
      <c r="F31" s="4">
        <v>0</v>
      </c>
      <c r="G31" s="10"/>
    </row>
    <row r="32" spans="1:9" x14ac:dyDescent="0.25">
      <c r="A32" t="s">
        <v>22</v>
      </c>
      <c r="B32" s="2" t="s">
        <v>25</v>
      </c>
      <c r="C32" s="7" t="s">
        <v>4</v>
      </c>
      <c r="D32" s="1">
        <v>1000</v>
      </c>
      <c r="E32">
        <v>0.60860002040863037</v>
      </c>
      <c r="F32" s="4">
        <v>0</v>
      </c>
      <c r="G32" s="10"/>
    </row>
    <row r="33" spans="1:9" x14ac:dyDescent="0.25">
      <c r="A33" t="s">
        <v>22</v>
      </c>
      <c r="B33" s="2" t="s">
        <v>25</v>
      </c>
      <c r="C33" s="7" t="s">
        <v>5</v>
      </c>
      <c r="D33" s="1">
        <v>750</v>
      </c>
      <c r="E33">
        <v>0.49210000038146973</v>
      </c>
      <c r="F33" s="4">
        <v>0</v>
      </c>
      <c r="G33" s="10"/>
    </row>
    <row r="34" spans="1:9" x14ac:dyDescent="0.25">
      <c r="A34" t="s">
        <v>22</v>
      </c>
      <c r="B34" s="2" t="s">
        <v>25</v>
      </c>
      <c r="C34" s="7" t="s">
        <v>6</v>
      </c>
      <c r="D34" s="1">
        <v>500</v>
      </c>
      <c r="E34">
        <v>0.41110000014305115</v>
      </c>
      <c r="F34" s="4">
        <v>0</v>
      </c>
      <c r="G34" s="10"/>
    </row>
    <row r="35" spans="1:9" x14ac:dyDescent="0.25">
      <c r="A35" t="s">
        <v>22</v>
      </c>
      <c r="B35" s="2" t="s">
        <v>25</v>
      </c>
      <c r="C35" s="7" t="s">
        <v>7</v>
      </c>
      <c r="D35" s="1">
        <v>250</v>
      </c>
      <c r="E35">
        <v>0.25799998641014099</v>
      </c>
      <c r="F35" s="4">
        <v>0</v>
      </c>
      <c r="G35" s="10"/>
    </row>
    <row r="36" spans="1:9" x14ac:dyDescent="0.25">
      <c r="A36" t="s">
        <v>22</v>
      </c>
      <c r="B36" s="2" t="s">
        <v>25</v>
      </c>
      <c r="C36" s="7" t="s">
        <v>8</v>
      </c>
      <c r="D36" s="1">
        <v>125</v>
      </c>
      <c r="E36">
        <v>0.12639999389648438</v>
      </c>
      <c r="F36" s="4">
        <v>1</v>
      </c>
      <c r="G36" s="10"/>
    </row>
    <row r="37" spans="1:9" ht="15.75" thickBot="1" x14ac:dyDescent="0.3">
      <c r="A37" t="s">
        <v>22</v>
      </c>
      <c r="B37" s="2" t="s">
        <v>25</v>
      </c>
      <c r="C37" s="8" t="s">
        <v>23</v>
      </c>
      <c r="D37" s="1">
        <v>0</v>
      </c>
      <c r="E37">
        <v>0.12729999423027039</v>
      </c>
      <c r="F37" s="4">
        <v>0</v>
      </c>
      <c r="G37" s="10"/>
    </row>
    <row r="38" spans="1:9" ht="15.75" thickBot="1" x14ac:dyDescent="0.3">
      <c r="C38" s="1"/>
      <c r="G38" s="10"/>
    </row>
    <row r="39" spans="1:9" x14ac:dyDescent="0.25">
      <c r="A39" t="s">
        <v>27</v>
      </c>
      <c r="B39" s="2" t="s">
        <v>26</v>
      </c>
      <c r="C39" s="6" t="s">
        <v>2</v>
      </c>
      <c r="D39" s="1">
        <v>2000</v>
      </c>
      <c r="E39">
        <v>0.30860000848770142</v>
      </c>
      <c r="F39" s="4">
        <v>0</v>
      </c>
      <c r="G39" s="10">
        <v>33</v>
      </c>
      <c r="H39" s="10">
        <f>SLOPE(E39:E46,D39:D46)</f>
        <v>9.9483422998256711E-5</v>
      </c>
      <c r="I39">
        <f>INTERCEPT(E39:E46,D39:D46)</f>
        <v>0.11385800789390234</v>
      </c>
    </row>
    <row r="40" spans="1:9" x14ac:dyDescent="0.25">
      <c r="A40" t="s">
        <v>27</v>
      </c>
      <c r="B40" s="2" t="s">
        <v>26</v>
      </c>
      <c r="C40" s="7" t="s">
        <v>3</v>
      </c>
      <c r="D40" s="1">
        <v>1500</v>
      </c>
      <c r="E40">
        <v>0.25510001182556152</v>
      </c>
      <c r="F40" s="4">
        <v>0</v>
      </c>
      <c r="G40" s="10"/>
    </row>
    <row r="41" spans="1:9" x14ac:dyDescent="0.25">
      <c r="A41" t="s">
        <v>27</v>
      </c>
      <c r="B41" s="2" t="s">
        <v>26</v>
      </c>
      <c r="C41" s="7" t="s">
        <v>4</v>
      </c>
      <c r="D41" s="1">
        <v>1000</v>
      </c>
      <c r="E41">
        <v>0.22050000727176666</v>
      </c>
      <c r="F41" s="4">
        <v>0</v>
      </c>
      <c r="G41" s="10"/>
    </row>
    <row r="42" spans="1:9" x14ac:dyDescent="0.25">
      <c r="A42" t="s">
        <v>27</v>
      </c>
      <c r="B42" s="2" t="s">
        <v>26</v>
      </c>
      <c r="C42" s="7" t="s">
        <v>5</v>
      </c>
      <c r="D42" s="1">
        <v>750</v>
      </c>
      <c r="E42">
        <v>0.19869999587535858</v>
      </c>
      <c r="F42" s="4">
        <v>0</v>
      </c>
      <c r="G42" s="10"/>
    </row>
    <row r="43" spans="1:9" x14ac:dyDescent="0.25">
      <c r="A43" t="s">
        <v>27</v>
      </c>
      <c r="B43" s="2" t="s">
        <v>26</v>
      </c>
      <c r="C43" s="7" t="s">
        <v>6</v>
      </c>
      <c r="D43" s="1">
        <v>500</v>
      </c>
      <c r="E43">
        <v>0.17489999532699585</v>
      </c>
      <c r="F43" s="4">
        <v>0</v>
      </c>
      <c r="G43" s="10"/>
    </row>
    <row r="44" spans="1:9" x14ac:dyDescent="0.25">
      <c r="A44" t="s">
        <v>27</v>
      </c>
      <c r="B44" s="2" t="s">
        <v>26</v>
      </c>
      <c r="C44" s="7" t="s">
        <v>7</v>
      </c>
      <c r="D44" s="1">
        <v>250</v>
      </c>
      <c r="E44">
        <v>0.13950000703334808</v>
      </c>
      <c r="F44" s="4">
        <v>0</v>
      </c>
      <c r="G44" s="10"/>
    </row>
    <row r="45" spans="1:9" x14ac:dyDescent="0.25">
      <c r="A45" t="s">
        <v>27</v>
      </c>
      <c r="B45" s="2" t="s">
        <v>26</v>
      </c>
      <c r="C45" s="7" t="s">
        <v>8</v>
      </c>
      <c r="D45" s="1">
        <v>125</v>
      </c>
      <c r="E45">
        <v>0.12430000305175781</v>
      </c>
      <c r="F45" s="4">
        <v>0</v>
      </c>
      <c r="G45" s="10"/>
    </row>
    <row r="46" spans="1:9" ht="15.75" thickBot="1" x14ac:dyDescent="0.3">
      <c r="A46" t="s">
        <v>27</v>
      </c>
      <c r="B46" s="2" t="s">
        <v>26</v>
      </c>
      <c r="C46" s="8" t="s">
        <v>23</v>
      </c>
      <c r="D46" s="1">
        <v>0</v>
      </c>
      <c r="E46">
        <v>9.8600000143051147E-2</v>
      </c>
      <c r="F46" s="4">
        <v>0</v>
      </c>
      <c r="G46" s="10"/>
    </row>
    <row r="47" spans="1:9" s="26" customFormat="1" ht="15.75" thickBot="1" x14ac:dyDescent="0.3">
      <c r="H47" s="28"/>
    </row>
    <row r="48" spans="1:9" x14ac:dyDescent="0.25">
      <c r="A48" t="s">
        <v>50</v>
      </c>
      <c r="B48" s="20" t="s">
        <v>52</v>
      </c>
      <c r="C48" s="7" t="s">
        <v>2</v>
      </c>
      <c r="D48" s="1">
        <v>2000</v>
      </c>
      <c r="E48">
        <v>0.69789999723434448</v>
      </c>
      <c r="F48" s="4">
        <v>0</v>
      </c>
      <c r="G48" s="4">
        <v>75</v>
      </c>
      <c r="H48" s="10">
        <f>SLOPE(E48:E55,D48:D55)</f>
        <v>2.9318076132648599E-4</v>
      </c>
      <c r="I48">
        <f>INTERCEPT(E48:E55,D48:D55)</f>
        <v>0.13139598161808569</v>
      </c>
    </row>
    <row r="49" spans="1:9" x14ac:dyDescent="0.25">
      <c r="C49" s="7" t="s">
        <v>3</v>
      </c>
      <c r="D49" s="1">
        <v>1500</v>
      </c>
      <c r="E49">
        <v>0.57590001821517944</v>
      </c>
      <c r="F49" s="4">
        <v>0</v>
      </c>
      <c r="G49" s="4"/>
    </row>
    <row r="50" spans="1:9" x14ac:dyDescent="0.25">
      <c r="C50" s="7" t="s">
        <v>4</v>
      </c>
      <c r="D50" s="1">
        <v>1000</v>
      </c>
      <c r="E50">
        <v>0.44249999523162842</v>
      </c>
      <c r="F50" s="4">
        <v>0</v>
      </c>
      <c r="G50" s="4"/>
    </row>
    <row r="51" spans="1:9" x14ac:dyDescent="0.25">
      <c r="C51" s="7" t="s">
        <v>5</v>
      </c>
      <c r="D51" s="1">
        <v>750</v>
      </c>
      <c r="E51">
        <v>0.35330000519752502</v>
      </c>
      <c r="F51" s="4">
        <v>0</v>
      </c>
      <c r="G51" s="4"/>
    </row>
    <row r="52" spans="1:9" x14ac:dyDescent="0.25">
      <c r="C52" s="7" t="s">
        <v>6</v>
      </c>
      <c r="D52" s="1">
        <v>500</v>
      </c>
      <c r="E52">
        <v>0.30570000410079956</v>
      </c>
      <c r="F52" s="4">
        <v>0</v>
      </c>
      <c r="G52" s="4"/>
    </row>
    <row r="53" spans="1:9" x14ac:dyDescent="0.25">
      <c r="C53" s="7" t="s">
        <v>7</v>
      </c>
      <c r="D53" s="1">
        <v>250</v>
      </c>
      <c r="E53">
        <v>0.20520000159740448</v>
      </c>
      <c r="F53" s="4">
        <v>0</v>
      </c>
      <c r="G53" s="4"/>
    </row>
    <row r="54" spans="1:9" x14ac:dyDescent="0.25">
      <c r="C54" s="7" t="s">
        <v>8</v>
      </c>
      <c r="D54" s="1">
        <v>125</v>
      </c>
      <c r="E54">
        <v>0.16159999370574951</v>
      </c>
      <c r="F54" s="4">
        <v>0</v>
      </c>
      <c r="G54" s="4"/>
    </row>
    <row r="55" spans="1:9" ht="15.75" thickBot="1" x14ac:dyDescent="0.3">
      <c r="C55" s="8" t="s">
        <v>23</v>
      </c>
      <c r="D55" s="1">
        <v>0</v>
      </c>
      <c r="E55">
        <v>0.10480000078678131</v>
      </c>
      <c r="F55" s="4">
        <v>0</v>
      </c>
      <c r="G55" s="4"/>
    </row>
    <row r="56" spans="1:9" ht="15.75" thickBot="1" x14ac:dyDescent="0.3">
      <c r="C56" s="12" t="s">
        <v>43</v>
      </c>
      <c r="D56" s="1">
        <f>(E56-I48)/H48</f>
        <v>1005.5367189850843</v>
      </c>
      <c r="E56">
        <v>0.42620000243186951</v>
      </c>
      <c r="F56" s="4">
        <v>1</v>
      </c>
      <c r="G56" s="4"/>
    </row>
    <row r="57" spans="1:9" ht="15.75" thickBot="1" x14ac:dyDescent="0.3"/>
    <row r="58" spans="1:9" x14ac:dyDescent="0.25">
      <c r="A58" t="s">
        <v>53</v>
      </c>
      <c r="B58" s="2" t="s">
        <v>54</v>
      </c>
      <c r="C58" s="6" t="s">
        <v>2</v>
      </c>
      <c r="D58" s="1">
        <v>2000</v>
      </c>
      <c r="E58">
        <v>0.61140000820159912</v>
      </c>
      <c r="F58" s="4">
        <v>0</v>
      </c>
      <c r="G58" s="10">
        <v>63</v>
      </c>
      <c r="H58" s="10">
        <f>SLOPE(E58:E64,D58:D64)</f>
        <v>2.5302471940437062E-4</v>
      </c>
      <c r="I58">
        <f>INTERCEPT(E58:E64,D58:D64)</f>
        <v>0.12141765529711399</v>
      </c>
    </row>
    <row r="59" spans="1:9" x14ac:dyDescent="0.25">
      <c r="C59" s="7" t="s">
        <v>3</v>
      </c>
      <c r="D59" s="1">
        <v>1500</v>
      </c>
      <c r="E59">
        <v>0.50599998235702515</v>
      </c>
      <c r="F59" s="4">
        <v>0</v>
      </c>
    </row>
    <row r="60" spans="1:9" x14ac:dyDescent="0.25">
      <c r="C60" s="7" t="s">
        <v>4</v>
      </c>
      <c r="D60" s="1">
        <v>1000</v>
      </c>
      <c r="E60">
        <v>0.38400000333786011</v>
      </c>
      <c r="F60" s="4">
        <v>0</v>
      </c>
    </row>
    <row r="61" spans="1:9" x14ac:dyDescent="0.25">
      <c r="C61" s="7" t="s">
        <v>5</v>
      </c>
      <c r="D61" s="1">
        <v>750</v>
      </c>
      <c r="E61">
        <v>0.31880000233650208</v>
      </c>
      <c r="F61" s="4">
        <v>0</v>
      </c>
    </row>
    <row r="62" spans="1:9" x14ac:dyDescent="0.25">
      <c r="C62" s="7" t="s">
        <v>6</v>
      </c>
      <c r="D62" s="1">
        <v>500</v>
      </c>
      <c r="E62">
        <v>0.27210000157356262</v>
      </c>
      <c r="F62" s="4">
        <v>0</v>
      </c>
    </row>
    <row r="63" spans="1:9" x14ac:dyDescent="0.25">
      <c r="C63" s="7" t="s">
        <v>7</v>
      </c>
      <c r="D63" s="1">
        <v>250</v>
      </c>
      <c r="E63">
        <v>0.19269999861717224</v>
      </c>
      <c r="F63" s="4">
        <v>0</v>
      </c>
    </row>
    <row r="64" spans="1:9" ht="15.75" thickBot="1" x14ac:dyDescent="0.3">
      <c r="C64" s="8" t="s">
        <v>8</v>
      </c>
      <c r="D64" s="1">
        <v>125</v>
      </c>
      <c r="E64">
        <v>0.11469999700784683</v>
      </c>
      <c r="F64" s="4">
        <v>0</v>
      </c>
    </row>
    <row r="65" spans="1:9" ht="15.75" thickBot="1" x14ac:dyDescent="0.3">
      <c r="C65" s="12" t="s">
        <v>43</v>
      </c>
      <c r="D65" s="1">
        <f>(E65-I58)/H58</f>
        <v>1077.2952901426852</v>
      </c>
      <c r="E65">
        <v>0.39399999380111694</v>
      </c>
      <c r="F65" s="4"/>
    </row>
    <row r="66" spans="1:9" ht="15.75" thickBot="1" x14ac:dyDescent="0.3">
      <c r="F66" s="4"/>
    </row>
    <row r="67" spans="1:9" x14ac:dyDescent="0.25">
      <c r="A67">
        <v>2</v>
      </c>
      <c r="B67" s="2" t="s">
        <v>45</v>
      </c>
      <c r="C67" s="6" t="s">
        <v>2</v>
      </c>
      <c r="D67" s="1">
        <v>2000</v>
      </c>
      <c r="E67">
        <v>0.93150001764297485</v>
      </c>
      <c r="F67" s="4">
        <v>0</v>
      </c>
      <c r="G67" s="10">
        <v>120</v>
      </c>
      <c r="H67" s="10">
        <f>SLOPE(E67:E74,D67:D74)</f>
        <v>4.1241245055239148E-4</v>
      </c>
      <c r="I67">
        <f>INTERCEPT(E67:E74,D67:D74)</f>
        <v>0.1437967164103568</v>
      </c>
    </row>
    <row r="68" spans="1:9" x14ac:dyDescent="0.25">
      <c r="C68" s="7" t="s">
        <v>3</v>
      </c>
      <c r="D68" s="1">
        <v>1500</v>
      </c>
      <c r="E68">
        <v>0.78179997205734253</v>
      </c>
      <c r="F68" s="4">
        <v>0</v>
      </c>
    </row>
    <row r="69" spans="1:9" x14ac:dyDescent="0.25">
      <c r="C69" s="7" t="s">
        <v>4</v>
      </c>
      <c r="D69" s="1">
        <v>1000</v>
      </c>
      <c r="E69">
        <v>0.58550000190734863</v>
      </c>
      <c r="F69" s="4">
        <v>0</v>
      </c>
    </row>
    <row r="70" spans="1:9" x14ac:dyDescent="0.25">
      <c r="C70" s="7" t="s">
        <v>5</v>
      </c>
      <c r="D70" s="1">
        <v>750</v>
      </c>
      <c r="E70">
        <v>0.46389999985694885</v>
      </c>
      <c r="F70" s="4">
        <v>0</v>
      </c>
    </row>
    <row r="71" spans="1:9" x14ac:dyDescent="0.25">
      <c r="C71" s="7" t="s">
        <v>6</v>
      </c>
      <c r="D71" s="1">
        <v>500</v>
      </c>
      <c r="E71">
        <v>0.36669999361038208</v>
      </c>
      <c r="F71" s="4">
        <v>0</v>
      </c>
    </row>
    <row r="72" spans="1:9" x14ac:dyDescent="0.25">
      <c r="C72" s="7" t="s">
        <v>7</v>
      </c>
      <c r="D72" s="1">
        <v>250</v>
      </c>
      <c r="E72">
        <v>0.24690000712871552</v>
      </c>
      <c r="F72" s="4">
        <v>0</v>
      </c>
    </row>
    <row r="73" spans="1:9" x14ac:dyDescent="0.25">
      <c r="C73" s="7" t="s">
        <v>8</v>
      </c>
      <c r="D73" s="1">
        <v>125</v>
      </c>
      <c r="E73">
        <v>0.19079999625682831</v>
      </c>
      <c r="F73" s="4">
        <v>0</v>
      </c>
    </row>
    <row r="74" spans="1:9" ht="15.75" thickBot="1" x14ac:dyDescent="0.3">
      <c r="C74" s="8" t="s">
        <v>23</v>
      </c>
      <c r="D74" s="1">
        <v>0</v>
      </c>
      <c r="E74">
        <v>0.10930000245571136</v>
      </c>
      <c r="F74" s="4">
        <v>0</v>
      </c>
    </row>
    <row r="75" spans="1:9" ht="15.75" thickBot="1" x14ac:dyDescent="0.3">
      <c r="C75" s="12" t="s">
        <v>43</v>
      </c>
      <c r="D75" s="1">
        <f>(E75-I67)/H67</f>
        <v>972.57801782600609</v>
      </c>
      <c r="E75">
        <v>0.54490000009536743</v>
      </c>
      <c r="F75" s="4"/>
    </row>
    <row r="76" spans="1:9" ht="15.75" thickBot="1" x14ac:dyDescent="0.3"/>
    <row r="77" spans="1:9" x14ac:dyDescent="0.25">
      <c r="A77">
        <v>4</v>
      </c>
      <c r="B77" s="2" t="s">
        <v>58</v>
      </c>
      <c r="C77" s="6" t="s">
        <v>2</v>
      </c>
      <c r="D77" s="1">
        <v>2000</v>
      </c>
      <c r="E77">
        <v>0.99730002880096436</v>
      </c>
      <c r="F77" s="4">
        <v>0</v>
      </c>
      <c r="G77" s="10">
        <v>144</v>
      </c>
      <c r="H77" s="10">
        <f>SLOPE(E77:E84,D77:D84)</f>
        <v>4.4635246774201755E-4</v>
      </c>
      <c r="I77">
        <f>INTERCEPT(E77:E84,D77:D84)</f>
        <v>0.15424889101777023</v>
      </c>
    </row>
    <row r="78" spans="1:9" x14ac:dyDescent="0.25">
      <c r="C78" s="7" t="s">
        <v>3</v>
      </c>
      <c r="D78" s="1">
        <v>1500</v>
      </c>
      <c r="E78">
        <v>0.85089999437332153</v>
      </c>
      <c r="F78" s="4">
        <v>0</v>
      </c>
    </row>
    <row r="79" spans="1:9" x14ac:dyDescent="0.25">
      <c r="C79" s="7" t="s">
        <v>4</v>
      </c>
      <c r="D79" s="1">
        <v>1000</v>
      </c>
      <c r="E79">
        <v>0.63309997320175171</v>
      </c>
      <c r="F79" s="4">
        <v>0</v>
      </c>
    </row>
    <row r="80" spans="1:9" x14ac:dyDescent="0.25">
      <c r="C80" s="7" t="s">
        <v>5</v>
      </c>
      <c r="D80" s="1">
        <v>750</v>
      </c>
      <c r="E80">
        <v>0.50419998168945313</v>
      </c>
      <c r="F80" s="4">
        <v>0</v>
      </c>
    </row>
    <row r="81" spans="3:6" x14ac:dyDescent="0.25">
      <c r="C81" s="7" t="s">
        <v>6</v>
      </c>
      <c r="D81" s="1">
        <v>500</v>
      </c>
      <c r="E81">
        <v>0.40900000929832458</v>
      </c>
      <c r="F81" s="4">
        <v>0</v>
      </c>
    </row>
    <row r="82" spans="3:6" x14ac:dyDescent="0.25">
      <c r="C82" s="7" t="s">
        <v>7</v>
      </c>
      <c r="D82" s="1">
        <v>250</v>
      </c>
      <c r="E82">
        <v>0.26980000734329224</v>
      </c>
      <c r="F82" s="4">
        <v>0</v>
      </c>
    </row>
    <row r="83" spans="3:6" x14ac:dyDescent="0.25">
      <c r="C83" s="7" t="s">
        <v>8</v>
      </c>
      <c r="D83" s="1">
        <v>125</v>
      </c>
      <c r="E83">
        <v>0.19370000064373016</v>
      </c>
      <c r="F83" s="4">
        <v>0</v>
      </c>
    </row>
    <row r="84" spans="3:6" ht="15.75" thickBot="1" x14ac:dyDescent="0.3">
      <c r="C84" s="8" t="s">
        <v>23</v>
      </c>
      <c r="D84" s="1">
        <v>0</v>
      </c>
      <c r="E84">
        <v>0.10989999771118164</v>
      </c>
      <c r="F84" s="4">
        <v>0</v>
      </c>
    </row>
    <row r="85" spans="3:6" ht="15.75" thickBot="1" x14ac:dyDescent="0.3">
      <c r="C85" s="12" t="s">
        <v>43</v>
      </c>
      <c r="D85" s="1">
        <f>(E85-I77)/H77</f>
        <v>909.70954769820878</v>
      </c>
      <c r="E85">
        <v>0.56029999256134033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workbookViewId="0">
      <selection sqref="A1:J9"/>
    </sheetView>
  </sheetViews>
  <sheetFormatPr defaultRowHeight="15" x14ac:dyDescent="0.25"/>
  <cols>
    <col min="2" max="2" width="21.42578125" bestFit="1" customWidth="1"/>
    <col min="7" max="7" width="16.42578125" bestFit="1" customWidth="1"/>
    <col min="8" max="8" width="12" style="29" bestFit="1" customWidth="1"/>
  </cols>
  <sheetData>
    <row r="1" spans="1:10" x14ac:dyDescent="0.25">
      <c r="A1" t="s">
        <v>0</v>
      </c>
      <c r="B1" t="s">
        <v>9</v>
      </c>
      <c r="C1" s="3" t="s">
        <v>13</v>
      </c>
      <c r="D1" t="s">
        <v>1</v>
      </c>
      <c r="E1" t="s">
        <v>15</v>
      </c>
      <c r="F1" s="3" t="s">
        <v>14</v>
      </c>
      <c r="G1" t="s">
        <v>40</v>
      </c>
      <c r="H1" s="29" t="s">
        <v>10</v>
      </c>
      <c r="I1" t="s">
        <v>11</v>
      </c>
      <c r="J1" t="s">
        <v>16</v>
      </c>
    </row>
    <row r="2" spans="1:10" x14ac:dyDescent="0.25">
      <c r="A2" t="s">
        <v>22</v>
      </c>
      <c r="B2" s="2" t="s">
        <v>36</v>
      </c>
      <c r="C2" s="9" t="s">
        <v>28</v>
      </c>
      <c r="D2" s="1">
        <v>10</v>
      </c>
      <c r="E2">
        <v>0.19470000267028809</v>
      </c>
      <c r="F2" s="4">
        <v>0</v>
      </c>
      <c r="G2" s="10">
        <v>30</v>
      </c>
      <c r="H2" s="29">
        <f>SLOPE(E2:E9,D2:D9)</f>
        <v>4.5222972393841356E-3</v>
      </c>
      <c r="I2">
        <f>INTERCEPT(E2:E9,D2:D9)</f>
        <v>0.16086385003920342</v>
      </c>
    </row>
    <row r="3" spans="1:10" x14ac:dyDescent="0.25">
      <c r="A3" t="s">
        <v>22</v>
      </c>
      <c r="B3" s="2" t="s">
        <v>36</v>
      </c>
      <c r="C3" s="9" t="s">
        <v>29</v>
      </c>
      <c r="D3" s="1">
        <v>15</v>
      </c>
      <c r="E3">
        <v>0.23029999434947968</v>
      </c>
      <c r="F3" s="4">
        <v>0</v>
      </c>
      <c r="G3" s="10"/>
    </row>
    <row r="4" spans="1:10" x14ac:dyDescent="0.25">
      <c r="A4" t="s">
        <v>22</v>
      </c>
      <c r="B4" s="2" t="s">
        <v>36</v>
      </c>
      <c r="C4" s="9" t="s">
        <v>30</v>
      </c>
      <c r="D4" s="1">
        <v>20</v>
      </c>
      <c r="E4">
        <v>0.25229999423027039</v>
      </c>
      <c r="F4" s="4">
        <v>0</v>
      </c>
      <c r="G4" s="10"/>
    </row>
    <row r="5" spans="1:10" x14ac:dyDescent="0.25">
      <c r="A5" t="s">
        <v>22</v>
      </c>
      <c r="B5" s="2" t="s">
        <v>36</v>
      </c>
      <c r="C5" s="9" t="s">
        <v>31</v>
      </c>
      <c r="D5" s="1">
        <v>30</v>
      </c>
      <c r="E5">
        <v>0.30419999361038208</v>
      </c>
      <c r="F5" s="4">
        <v>0</v>
      </c>
      <c r="G5" s="10"/>
    </row>
    <row r="6" spans="1:10" x14ac:dyDescent="0.25">
      <c r="A6" t="s">
        <v>22</v>
      </c>
      <c r="B6" s="2" t="s">
        <v>36</v>
      </c>
      <c r="C6" s="9" t="s">
        <v>32</v>
      </c>
      <c r="D6" s="1">
        <v>40</v>
      </c>
      <c r="E6">
        <v>0.3499000072479248</v>
      </c>
      <c r="F6" s="4">
        <v>0</v>
      </c>
      <c r="G6" s="10"/>
    </row>
    <row r="7" spans="1:10" x14ac:dyDescent="0.25">
      <c r="A7" t="s">
        <v>22</v>
      </c>
      <c r="B7" s="2" t="s">
        <v>36</v>
      </c>
      <c r="C7" s="9" t="s">
        <v>33</v>
      </c>
      <c r="D7" s="1">
        <v>50</v>
      </c>
      <c r="E7">
        <v>0.38769999146461487</v>
      </c>
      <c r="F7" s="4">
        <v>0</v>
      </c>
      <c r="G7" s="10"/>
    </row>
    <row r="8" spans="1:10" x14ac:dyDescent="0.25">
      <c r="A8" t="s">
        <v>22</v>
      </c>
      <c r="B8" s="2" t="s">
        <v>36</v>
      </c>
      <c r="C8" s="9" t="s">
        <v>34</v>
      </c>
      <c r="D8" s="1">
        <v>60</v>
      </c>
      <c r="E8">
        <v>0.42829999327659607</v>
      </c>
      <c r="F8" s="4">
        <v>0</v>
      </c>
      <c r="G8" s="10"/>
    </row>
    <row r="9" spans="1:10" x14ac:dyDescent="0.25">
      <c r="A9" t="s">
        <v>22</v>
      </c>
      <c r="B9" s="2" t="s">
        <v>36</v>
      </c>
      <c r="C9" s="9" t="s">
        <v>35</v>
      </c>
      <c r="D9" s="1">
        <v>75</v>
      </c>
      <c r="E9">
        <v>0.49619999527931213</v>
      </c>
      <c r="F9" s="4">
        <v>0</v>
      </c>
      <c r="G9" s="10"/>
    </row>
    <row r="10" spans="1:10" x14ac:dyDescent="0.25">
      <c r="G10" s="10"/>
    </row>
    <row r="11" spans="1:10" x14ac:dyDescent="0.25">
      <c r="A11" t="s">
        <v>22</v>
      </c>
      <c r="B11" s="2" t="s">
        <v>37</v>
      </c>
      <c r="C11" s="9" t="s">
        <v>28</v>
      </c>
      <c r="D11" s="1">
        <v>10</v>
      </c>
      <c r="E11">
        <v>0.18279999494552612</v>
      </c>
      <c r="F11" s="4">
        <v>0</v>
      </c>
      <c r="G11" s="10">
        <v>76</v>
      </c>
      <c r="H11" s="29">
        <f>SLOPE(E11:E18,D11:D18)</f>
        <v>4.3885134059835126E-3</v>
      </c>
      <c r="I11">
        <f>INTERCEPT(E11:E18,D11:D18)</f>
        <v>0.14245574214067813</v>
      </c>
    </row>
    <row r="12" spans="1:10" x14ac:dyDescent="0.25">
      <c r="A12" t="s">
        <v>22</v>
      </c>
      <c r="B12" s="2" t="s">
        <v>37</v>
      </c>
      <c r="C12" s="9" t="s">
        <v>29</v>
      </c>
      <c r="D12" s="1">
        <v>15</v>
      </c>
      <c r="E12">
        <v>0.20739999413490295</v>
      </c>
      <c r="F12" s="4">
        <v>0</v>
      </c>
      <c r="G12" s="10"/>
    </row>
    <row r="13" spans="1:10" x14ac:dyDescent="0.25">
      <c r="A13" t="s">
        <v>22</v>
      </c>
      <c r="B13" s="2" t="s">
        <v>37</v>
      </c>
      <c r="C13" s="9" t="s">
        <v>30</v>
      </c>
      <c r="D13" s="1">
        <v>20</v>
      </c>
      <c r="E13">
        <v>0.22930000722408295</v>
      </c>
      <c r="F13" s="4">
        <v>0</v>
      </c>
      <c r="G13" s="10"/>
    </row>
    <row r="14" spans="1:10" x14ac:dyDescent="0.25">
      <c r="A14" t="s">
        <v>22</v>
      </c>
      <c r="B14" s="2" t="s">
        <v>37</v>
      </c>
      <c r="C14" s="9" t="s">
        <v>31</v>
      </c>
      <c r="D14" s="1">
        <v>30</v>
      </c>
      <c r="E14">
        <v>0.27689999341964722</v>
      </c>
      <c r="F14" s="4">
        <v>0</v>
      </c>
      <c r="G14" s="10"/>
    </row>
    <row r="15" spans="1:10" x14ac:dyDescent="0.25">
      <c r="A15" t="s">
        <v>22</v>
      </c>
      <c r="B15" s="2" t="s">
        <v>37</v>
      </c>
      <c r="C15" s="9" t="s">
        <v>32</v>
      </c>
      <c r="D15" s="1">
        <v>40</v>
      </c>
      <c r="E15">
        <v>0.32229998707771301</v>
      </c>
      <c r="F15" s="4">
        <v>0</v>
      </c>
      <c r="G15" s="10"/>
    </row>
    <row r="16" spans="1:10" x14ac:dyDescent="0.25">
      <c r="A16" t="s">
        <v>22</v>
      </c>
      <c r="B16" s="2" t="s">
        <v>37</v>
      </c>
      <c r="C16" s="9" t="s">
        <v>33</v>
      </c>
      <c r="D16" s="1">
        <v>50</v>
      </c>
      <c r="E16">
        <v>0.36669999361038208</v>
      </c>
      <c r="F16" s="4">
        <v>0</v>
      </c>
      <c r="G16" s="10"/>
    </row>
    <row r="17" spans="1:9" x14ac:dyDescent="0.25">
      <c r="A17" t="s">
        <v>22</v>
      </c>
      <c r="B17" s="2" t="s">
        <v>37</v>
      </c>
      <c r="C17" s="9" t="s">
        <v>34</v>
      </c>
      <c r="D17" s="1">
        <v>60</v>
      </c>
      <c r="E17">
        <v>0.40160000324249268</v>
      </c>
      <c r="F17" s="4">
        <v>0</v>
      </c>
      <c r="G17" s="10"/>
    </row>
    <row r="18" spans="1:9" x14ac:dyDescent="0.25">
      <c r="A18" t="s">
        <v>22</v>
      </c>
      <c r="B18" s="2" t="s">
        <v>37</v>
      </c>
      <c r="C18" s="9" t="s">
        <v>35</v>
      </c>
      <c r="D18" s="1">
        <v>75</v>
      </c>
      <c r="E18">
        <v>0.46919998526573181</v>
      </c>
      <c r="F18" s="4">
        <v>0</v>
      </c>
      <c r="G18" s="10"/>
    </row>
    <row r="19" spans="1:9" x14ac:dyDescent="0.25">
      <c r="G19" s="10"/>
    </row>
    <row r="20" spans="1:9" x14ac:dyDescent="0.25">
      <c r="A20" t="s">
        <v>27</v>
      </c>
      <c r="B20" s="2" t="s">
        <v>38</v>
      </c>
      <c r="C20" s="9" t="s">
        <v>28</v>
      </c>
      <c r="D20" s="1">
        <v>10</v>
      </c>
      <c r="E20">
        <v>0.21199999749660492</v>
      </c>
      <c r="F20" s="4">
        <v>0</v>
      </c>
      <c r="G20" s="10">
        <v>30</v>
      </c>
      <c r="H20" s="29">
        <f>SLOPE(E20:E27,D20:D27)</f>
        <v>4.2878377075130873E-3</v>
      </c>
      <c r="I20">
        <f>INTERCEPT(E20:E27,D20:D27)</f>
        <v>0.16645608605766621</v>
      </c>
    </row>
    <row r="21" spans="1:9" x14ac:dyDescent="0.25">
      <c r="A21" t="s">
        <v>27</v>
      </c>
      <c r="B21" s="2" t="s">
        <v>38</v>
      </c>
      <c r="C21" s="9" t="s">
        <v>29</v>
      </c>
      <c r="D21" s="1">
        <v>15</v>
      </c>
      <c r="E21">
        <v>0.23260000348091125</v>
      </c>
      <c r="F21" s="4">
        <v>0</v>
      </c>
      <c r="G21" s="10"/>
    </row>
    <row r="22" spans="1:9" x14ac:dyDescent="0.25">
      <c r="A22" t="s">
        <v>27</v>
      </c>
      <c r="B22" s="2" t="s">
        <v>38</v>
      </c>
      <c r="C22" s="9" t="s">
        <v>30</v>
      </c>
      <c r="D22" s="1">
        <v>20</v>
      </c>
      <c r="E22">
        <v>0.24400000274181366</v>
      </c>
      <c r="F22" s="4">
        <v>0</v>
      </c>
      <c r="G22" s="10"/>
    </row>
    <row r="23" spans="1:9" x14ac:dyDescent="0.25">
      <c r="A23" t="s">
        <v>27</v>
      </c>
      <c r="B23" s="2" t="s">
        <v>38</v>
      </c>
      <c r="C23" s="9" t="s">
        <v>31</v>
      </c>
      <c r="D23" s="1">
        <v>30</v>
      </c>
      <c r="E23">
        <v>0.2906000018119812</v>
      </c>
      <c r="F23" s="4">
        <v>0</v>
      </c>
      <c r="G23" s="10"/>
    </row>
    <row r="24" spans="1:9" x14ac:dyDescent="0.25">
      <c r="A24" t="s">
        <v>27</v>
      </c>
      <c r="B24" s="2" t="s">
        <v>38</v>
      </c>
      <c r="C24" s="9" t="s">
        <v>32</v>
      </c>
      <c r="D24" s="1">
        <v>40</v>
      </c>
      <c r="E24">
        <v>0.34560000896453857</v>
      </c>
      <c r="F24" s="4">
        <v>0</v>
      </c>
      <c r="G24" s="10"/>
    </row>
    <row r="25" spans="1:9" x14ac:dyDescent="0.25">
      <c r="A25" t="s">
        <v>27</v>
      </c>
      <c r="B25" s="2" t="s">
        <v>38</v>
      </c>
      <c r="C25" s="9" t="s">
        <v>33</v>
      </c>
      <c r="D25" s="1">
        <v>50</v>
      </c>
      <c r="E25">
        <v>0.38609999418258667</v>
      </c>
      <c r="F25" s="4">
        <v>0</v>
      </c>
      <c r="G25" s="10"/>
    </row>
    <row r="26" spans="1:9" x14ac:dyDescent="0.25">
      <c r="A26" t="s">
        <v>27</v>
      </c>
      <c r="B26" s="2" t="s">
        <v>38</v>
      </c>
      <c r="C26" s="9" t="s">
        <v>34</v>
      </c>
      <c r="D26" s="1">
        <v>60</v>
      </c>
      <c r="E26">
        <v>0.42190000414848328</v>
      </c>
      <c r="F26" s="4">
        <v>0</v>
      </c>
      <c r="G26" s="10"/>
    </row>
    <row r="27" spans="1:9" x14ac:dyDescent="0.25">
      <c r="A27" t="s">
        <v>27</v>
      </c>
      <c r="B27" s="2" t="s">
        <v>38</v>
      </c>
      <c r="C27" s="9" t="s">
        <v>35</v>
      </c>
      <c r="D27" s="1">
        <v>75</v>
      </c>
      <c r="E27">
        <v>0.48519998788833618</v>
      </c>
      <c r="F27" s="4">
        <v>0</v>
      </c>
      <c r="G27" s="10"/>
    </row>
    <row r="28" spans="1:9" x14ac:dyDescent="0.25">
      <c r="A28" t="s">
        <v>27</v>
      </c>
      <c r="B28" s="2" t="s">
        <v>38</v>
      </c>
      <c r="C28" s="9" t="s">
        <v>44</v>
      </c>
      <c r="D28" s="1">
        <v>0</v>
      </c>
      <c r="E28">
        <v>0.16269999742507935</v>
      </c>
      <c r="F28" s="4">
        <v>0</v>
      </c>
      <c r="G28" s="10"/>
    </row>
    <row r="29" spans="1:9" s="26" customFormat="1" ht="15.75" thickBot="1" x14ac:dyDescent="0.3">
      <c r="D29" s="27"/>
      <c r="G29" s="28"/>
      <c r="H29" s="34"/>
    </row>
    <row r="30" spans="1:9" x14ac:dyDescent="0.25">
      <c r="A30" t="s">
        <v>50</v>
      </c>
      <c r="B30" s="2" t="s">
        <v>55</v>
      </c>
      <c r="C30" s="18" t="s">
        <v>28</v>
      </c>
      <c r="D30" s="1">
        <v>10</v>
      </c>
      <c r="E30">
        <v>0.19820000231266022</v>
      </c>
      <c r="F30" s="9">
        <v>0</v>
      </c>
      <c r="G30" s="24"/>
      <c r="H30" s="29">
        <f>SLOPE(E30:E38,D30:D38)</f>
        <v>3.804545556053971E-3</v>
      </c>
    </row>
    <row r="31" spans="1:9" x14ac:dyDescent="0.25">
      <c r="A31" t="s">
        <v>50</v>
      </c>
      <c r="B31" s="2" t="s">
        <v>55</v>
      </c>
      <c r="C31" s="18" t="s">
        <v>29</v>
      </c>
      <c r="D31" s="1">
        <v>15</v>
      </c>
      <c r="E31">
        <v>0.20990000665187836</v>
      </c>
      <c r="F31" s="9">
        <v>0</v>
      </c>
      <c r="G31" s="10"/>
    </row>
    <row r="32" spans="1:9" x14ac:dyDescent="0.25">
      <c r="A32" t="s">
        <v>50</v>
      </c>
      <c r="B32" s="2" t="s">
        <v>55</v>
      </c>
      <c r="C32" s="18" t="s">
        <v>30</v>
      </c>
      <c r="D32" s="1">
        <v>20</v>
      </c>
      <c r="E32">
        <v>0.2386000007390976</v>
      </c>
      <c r="F32" s="9">
        <v>0</v>
      </c>
      <c r="G32" s="10"/>
    </row>
    <row r="33" spans="1:8" x14ac:dyDescent="0.25">
      <c r="A33" t="s">
        <v>50</v>
      </c>
      <c r="B33" s="2" t="s">
        <v>55</v>
      </c>
      <c r="C33" s="18" t="s">
        <v>31</v>
      </c>
      <c r="D33" s="1">
        <v>30</v>
      </c>
      <c r="E33">
        <v>0.26559999585151672</v>
      </c>
      <c r="F33" s="9">
        <v>0</v>
      </c>
      <c r="G33" s="10"/>
    </row>
    <row r="34" spans="1:8" x14ac:dyDescent="0.25">
      <c r="A34" t="s">
        <v>50</v>
      </c>
      <c r="B34" s="2" t="s">
        <v>55</v>
      </c>
      <c r="C34" s="18" t="s">
        <v>32</v>
      </c>
      <c r="D34" s="1">
        <v>40</v>
      </c>
      <c r="E34">
        <v>0.31400001049041748</v>
      </c>
      <c r="F34" s="9">
        <v>0</v>
      </c>
      <c r="G34" s="10"/>
    </row>
    <row r="35" spans="1:8" x14ac:dyDescent="0.25">
      <c r="A35" t="s">
        <v>50</v>
      </c>
      <c r="B35" s="2" t="s">
        <v>55</v>
      </c>
      <c r="C35" s="18" t="s">
        <v>33</v>
      </c>
      <c r="D35" s="1">
        <v>50</v>
      </c>
      <c r="E35">
        <v>0.35179999470710754</v>
      </c>
      <c r="F35" s="9">
        <v>0</v>
      </c>
      <c r="G35" s="10"/>
    </row>
    <row r="36" spans="1:8" x14ac:dyDescent="0.25">
      <c r="A36" t="s">
        <v>50</v>
      </c>
      <c r="B36" s="2" t="s">
        <v>55</v>
      </c>
      <c r="C36" s="18" t="s">
        <v>34</v>
      </c>
      <c r="D36" s="1">
        <v>60</v>
      </c>
      <c r="E36">
        <v>0.3677000105381012</v>
      </c>
      <c r="F36" s="9">
        <v>0</v>
      </c>
      <c r="G36" s="10"/>
    </row>
    <row r="37" spans="1:8" ht="15.75" thickBot="1" x14ac:dyDescent="0.3">
      <c r="A37" t="s">
        <v>50</v>
      </c>
      <c r="B37" s="2" t="s">
        <v>55</v>
      </c>
      <c r="C37" s="19" t="s">
        <v>35</v>
      </c>
      <c r="D37" s="1">
        <v>75</v>
      </c>
      <c r="E37">
        <v>0.44760000705718994</v>
      </c>
      <c r="F37" s="9">
        <v>0</v>
      </c>
      <c r="G37" s="10"/>
    </row>
    <row r="38" spans="1:8" ht="15.75" thickBot="1" x14ac:dyDescent="0.3">
      <c r="A38" t="s">
        <v>50</v>
      </c>
      <c r="B38" s="2" t="s">
        <v>55</v>
      </c>
      <c r="C38" s="13" t="s">
        <v>44</v>
      </c>
      <c r="D38" s="1">
        <v>0</v>
      </c>
      <c r="E38">
        <v>0.15119999647140503</v>
      </c>
      <c r="F38" s="9">
        <v>0</v>
      </c>
      <c r="G38" s="10"/>
    </row>
    <row r="39" spans="1:8" x14ac:dyDescent="0.25">
      <c r="A39" t="s">
        <v>50</v>
      </c>
      <c r="B39" s="2" t="s">
        <v>55</v>
      </c>
      <c r="C39" s="11" t="s">
        <v>42</v>
      </c>
      <c r="E39">
        <v>0.22699999809265137</v>
      </c>
      <c r="F39" s="9">
        <v>1</v>
      </c>
      <c r="G39" s="10"/>
    </row>
    <row r="40" spans="1:8" ht="15.75" thickBot="1" x14ac:dyDescent="0.3">
      <c r="G40" s="10"/>
    </row>
    <row r="41" spans="1:8" x14ac:dyDescent="0.25">
      <c r="A41" t="s">
        <v>53</v>
      </c>
      <c r="B41" s="20" t="s">
        <v>56</v>
      </c>
      <c r="C41" s="21" t="s">
        <v>28</v>
      </c>
      <c r="D41" s="1">
        <v>10</v>
      </c>
      <c r="E41">
        <v>0.19269999861717224</v>
      </c>
      <c r="F41" s="9">
        <v>0</v>
      </c>
      <c r="G41" s="10"/>
      <c r="H41" s="29">
        <f>SLOPE(E41:E49,D41:D49)</f>
        <v>4.3108416627151798E-3</v>
      </c>
    </row>
    <row r="42" spans="1:8" x14ac:dyDescent="0.25">
      <c r="A42" t="s">
        <v>53</v>
      </c>
      <c r="B42" s="20" t="s">
        <v>56</v>
      </c>
      <c r="C42" s="22" t="s">
        <v>29</v>
      </c>
      <c r="D42" s="1">
        <v>15</v>
      </c>
      <c r="E42">
        <v>0.21770000457763672</v>
      </c>
      <c r="F42" s="9">
        <v>0</v>
      </c>
      <c r="G42" s="10"/>
    </row>
    <row r="43" spans="1:8" x14ac:dyDescent="0.25">
      <c r="A43" t="s">
        <v>53</v>
      </c>
      <c r="B43" s="20" t="s">
        <v>56</v>
      </c>
      <c r="C43" s="22" t="s">
        <v>30</v>
      </c>
      <c r="D43" s="1">
        <v>20</v>
      </c>
      <c r="E43">
        <v>0.23770000040531158</v>
      </c>
      <c r="F43" s="9">
        <v>0</v>
      </c>
      <c r="G43" s="10"/>
    </row>
    <row r="44" spans="1:8" x14ac:dyDescent="0.25">
      <c r="A44" t="s">
        <v>53</v>
      </c>
      <c r="B44" s="20" t="s">
        <v>56</v>
      </c>
      <c r="C44" s="22" t="s">
        <v>31</v>
      </c>
      <c r="D44" s="1">
        <v>30</v>
      </c>
      <c r="E44">
        <v>0.2687000036239624</v>
      </c>
      <c r="F44" s="9">
        <v>0</v>
      </c>
      <c r="G44" s="10"/>
    </row>
    <row r="45" spans="1:8" x14ac:dyDescent="0.25">
      <c r="A45" t="s">
        <v>53</v>
      </c>
      <c r="B45" s="20" t="s">
        <v>56</v>
      </c>
      <c r="C45" s="22" t="s">
        <v>32</v>
      </c>
      <c r="D45" s="1">
        <v>40</v>
      </c>
      <c r="E45">
        <v>0.32659998536109924</v>
      </c>
      <c r="F45" s="9">
        <v>0</v>
      </c>
      <c r="G45" s="10"/>
    </row>
    <row r="46" spans="1:8" x14ac:dyDescent="0.25">
      <c r="A46" t="s">
        <v>53</v>
      </c>
      <c r="B46" s="20" t="s">
        <v>56</v>
      </c>
      <c r="C46" s="22" t="s">
        <v>33</v>
      </c>
      <c r="D46" s="1">
        <v>50</v>
      </c>
      <c r="E46">
        <v>0.3718000054359436</v>
      </c>
      <c r="F46" s="9">
        <v>0</v>
      </c>
    </row>
    <row r="47" spans="1:8" x14ac:dyDescent="0.25">
      <c r="A47" t="s">
        <v>53</v>
      </c>
      <c r="B47" s="20" t="s">
        <v>56</v>
      </c>
      <c r="C47" s="22" t="s">
        <v>34</v>
      </c>
      <c r="D47" s="1">
        <v>60</v>
      </c>
      <c r="E47">
        <v>0.39779999852180481</v>
      </c>
      <c r="F47" s="9">
        <v>0</v>
      </c>
    </row>
    <row r="48" spans="1:8" ht="15.75" thickBot="1" x14ac:dyDescent="0.3">
      <c r="A48" t="s">
        <v>53</v>
      </c>
      <c r="B48" s="20" t="s">
        <v>56</v>
      </c>
      <c r="C48" s="23" t="s">
        <v>35</v>
      </c>
      <c r="D48" s="1">
        <v>75</v>
      </c>
      <c r="E48">
        <v>0.48109999299049377</v>
      </c>
      <c r="F48" s="9">
        <v>0</v>
      </c>
    </row>
    <row r="49" spans="1:8" ht="15.75" thickBot="1" x14ac:dyDescent="0.3">
      <c r="A49" t="s">
        <v>53</v>
      </c>
      <c r="B49" s="20" t="s">
        <v>56</v>
      </c>
      <c r="C49" s="25" t="s">
        <v>44</v>
      </c>
      <c r="D49" s="1">
        <v>0</v>
      </c>
      <c r="E49">
        <v>0.15410000085830688</v>
      </c>
      <c r="F49" s="9">
        <v>0</v>
      </c>
    </row>
    <row r="50" spans="1:8" x14ac:dyDescent="0.25">
      <c r="A50" t="s">
        <v>53</v>
      </c>
      <c r="B50" s="20" t="s">
        <v>56</v>
      </c>
      <c r="C50" s="11" t="s">
        <v>42</v>
      </c>
      <c r="E50">
        <v>0.21050000190734863</v>
      </c>
      <c r="F50" s="9">
        <v>1</v>
      </c>
    </row>
    <row r="51" spans="1:8" ht="15.75" thickBot="1" x14ac:dyDescent="0.3"/>
    <row r="52" spans="1:8" x14ac:dyDescent="0.25">
      <c r="A52">
        <v>2</v>
      </c>
      <c r="B52" s="20" t="s">
        <v>57</v>
      </c>
      <c r="C52" s="17" t="s">
        <v>28</v>
      </c>
      <c r="D52" s="1">
        <v>10</v>
      </c>
      <c r="E52">
        <v>0.15230000019073486</v>
      </c>
      <c r="F52" s="9">
        <v>1</v>
      </c>
      <c r="H52" s="29" t="s">
        <v>39</v>
      </c>
    </row>
    <row r="53" spans="1:8" x14ac:dyDescent="0.25">
      <c r="C53" s="18" t="s">
        <v>29</v>
      </c>
      <c r="D53" s="1">
        <v>15</v>
      </c>
      <c r="E53">
        <v>0.14679999649524689</v>
      </c>
      <c r="F53" s="9">
        <v>1</v>
      </c>
    </row>
    <row r="54" spans="1:8" x14ac:dyDescent="0.25">
      <c r="C54" s="18" t="s">
        <v>30</v>
      </c>
      <c r="D54" s="1">
        <v>20</v>
      </c>
      <c r="E54">
        <v>0.14890000224113464</v>
      </c>
      <c r="F54" s="9">
        <v>1</v>
      </c>
    </row>
    <row r="55" spans="1:8" x14ac:dyDescent="0.25">
      <c r="C55" s="18" t="s">
        <v>31</v>
      </c>
      <c r="D55" s="1">
        <v>30</v>
      </c>
      <c r="E55">
        <v>0.14360000193119049</v>
      </c>
      <c r="F55" s="9">
        <v>1</v>
      </c>
    </row>
    <row r="56" spans="1:8" x14ac:dyDescent="0.25">
      <c r="C56" s="18" t="s">
        <v>32</v>
      </c>
      <c r="D56" s="1">
        <v>40</v>
      </c>
      <c r="E56">
        <v>0.14030000567436218</v>
      </c>
      <c r="F56" s="9">
        <v>1</v>
      </c>
    </row>
    <row r="57" spans="1:8" x14ac:dyDescent="0.25">
      <c r="C57" s="18" t="s">
        <v>33</v>
      </c>
      <c r="D57" s="1">
        <v>50</v>
      </c>
      <c r="E57">
        <v>0.13930000364780426</v>
      </c>
      <c r="F57" s="9">
        <v>1</v>
      </c>
    </row>
    <row r="58" spans="1:8" x14ac:dyDescent="0.25">
      <c r="C58" s="18" t="s">
        <v>34</v>
      </c>
      <c r="D58" s="1">
        <v>60</v>
      </c>
      <c r="E58">
        <v>0.13760000467300415</v>
      </c>
      <c r="F58" s="9">
        <v>1</v>
      </c>
    </row>
    <row r="59" spans="1:8" ht="15.75" thickBot="1" x14ac:dyDescent="0.3">
      <c r="C59" s="19" t="s">
        <v>35</v>
      </c>
      <c r="D59" s="1">
        <v>75</v>
      </c>
      <c r="E59">
        <v>0.13830000162124634</v>
      </c>
      <c r="F59" s="9">
        <v>1</v>
      </c>
    </row>
    <row r="60" spans="1:8" ht="15.75" thickBot="1" x14ac:dyDescent="0.3">
      <c r="C60" s="25" t="s">
        <v>44</v>
      </c>
      <c r="D60" s="1">
        <v>0</v>
      </c>
      <c r="E60">
        <v>0.14790000021457672</v>
      </c>
      <c r="F60" s="9">
        <v>1</v>
      </c>
    </row>
    <row r="61" spans="1:8" x14ac:dyDescent="0.25">
      <c r="C61" s="11" t="s">
        <v>42</v>
      </c>
      <c r="E61">
        <v>0.21760000288486481</v>
      </c>
      <c r="F61" s="9">
        <v>1</v>
      </c>
    </row>
    <row r="62" spans="1:8" ht="15.75" thickBot="1" x14ac:dyDescent="0.3"/>
    <row r="63" spans="1:8" x14ac:dyDescent="0.25">
      <c r="A63">
        <v>4</v>
      </c>
      <c r="B63" s="2" t="s">
        <v>51</v>
      </c>
      <c r="C63" s="17" t="s">
        <v>28</v>
      </c>
      <c r="D63" s="1">
        <v>10</v>
      </c>
      <c r="E63">
        <v>0.17790000140666962</v>
      </c>
      <c r="F63" s="4">
        <v>0</v>
      </c>
      <c r="H63" s="29">
        <f>SLOPE(E63:E71,D63:D71)</f>
        <v>4.1959933309442671E-3</v>
      </c>
    </row>
    <row r="64" spans="1:8" x14ac:dyDescent="0.25">
      <c r="C64" s="18" t="s">
        <v>29</v>
      </c>
      <c r="D64" s="1">
        <v>15</v>
      </c>
      <c r="E64">
        <v>0.20450000464916229</v>
      </c>
      <c r="F64" s="4">
        <v>0</v>
      </c>
    </row>
    <row r="65" spans="3:6" x14ac:dyDescent="0.25">
      <c r="C65" s="18" t="s">
        <v>30</v>
      </c>
      <c r="D65" s="1">
        <v>20</v>
      </c>
      <c r="E65">
        <v>0.21850000321865082</v>
      </c>
      <c r="F65" s="4">
        <v>0</v>
      </c>
    </row>
    <row r="66" spans="3:6" x14ac:dyDescent="0.25">
      <c r="C66" s="18" t="s">
        <v>31</v>
      </c>
      <c r="D66" s="1">
        <v>30</v>
      </c>
      <c r="E66">
        <v>0.25799998641014099</v>
      </c>
      <c r="F66" s="4">
        <v>0</v>
      </c>
    </row>
    <row r="67" spans="3:6" x14ac:dyDescent="0.25">
      <c r="C67" s="18" t="s">
        <v>32</v>
      </c>
      <c r="D67" s="1">
        <v>40</v>
      </c>
      <c r="E67">
        <v>0.30540001392364502</v>
      </c>
      <c r="F67" s="4">
        <v>0</v>
      </c>
    </row>
    <row r="68" spans="3:6" x14ac:dyDescent="0.25">
      <c r="C68" s="18" t="s">
        <v>33</v>
      </c>
      <c r="D68" s="1">
        <v>50</v>
      </c>
      <c r="E68">
        <v>0.34679999947547913</v>
      </c>
      <c r="F68" s="4">
        <v>0</v>
      </c>
    </row>
    <row r="69" spans="3:6" x14ac:dyDescent="0.25">
      <c r="C69" s="18" t="s">
        <v>34</v>
      </c>
      <c r="D69" s="1">
        <v>60</v>
      </c>
      <c r="E69">
        <v>0.39309999346733093</v>
      </c>
      <c r="F69" s="4">
        <v>0</v>
      </c>
    </row>
    <row r="70" spans="3:6" ht="15.75" thickBot="1" x14ac:dyDescent="0.3">
      <c r="C70" s="19" t="s">
        <v>35</v>
      </c>
      <c r="D70" s="1">
        <v>75</v>
      </c>
      <c r="E70">
        <v>0.45140001177787781</v>
      </c>
      <c r="F70" s="4">
        <v>0</v>
      </c>
    </row>
    <row r="71" spans="3:6" x14ac:dyDescent="0.25">
      <c r="C71" s="25" t="s">
        <v>44</v>
      </c>
      <c r="D71" s="1">
        <v>0</v>
      </c>
      <c r="E71">
        <v>0.13989999890327454</v>
      </c>
      <c r="F71" s="4">
        <v>0</v>
      </c>
    </row>
  </sheetData>
  <sortState ref="D2:D9">
    <sortCondition ref="D2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34" sqref="I34"/>
    </sheetView>
  </sheetViews>
  <sheetFormatPr defaultRowHeight="15" x14ac:dyDescent="0.25"/>
  <cols>
    <col min="1" max="1" width="16.42578125" bestFit="1" customWidth="1"/>
    <col min="2" max="2" width="14" style="30" customWidth="1"/>
    <col min="6" max="6" width="10.140625" bestFit="1" customWidth="1"/>
    <col min="7" max="7" width="11.42578125" bestFit="1" customWidth="1"/>
  </cols>
  <sheetData>
    <row r="1" spans="1:7" x14ac:dyDescent="0.25">
      <c r="A1" t="s">
        <v>40</v>
      </c>
      <c r="B1" s="30" t="s">
        <v>10</v>
      </c>
      <c r="C1" t="s">
        <v>41</v>
      </c>
      <c r="D1" t="s">
        <v>47</v>
      </c>
      <c r="E1" t="s">
        <v>46</v>
      </c>
      <c r="F1" t="s">
        <v>9</v>
      </c>
      <c r="G1" t="s">
        <v>49</v>
      </c>
    </row>
    <row r="2" spans="1:7" x14ac:dyDescent="0.25">
      <c r="A2">
        <v>0</v>
      </c>
      <c r="B2" s="30">
        <v>3.1927568668285602E-6</v>
      </c>
      <c r="C2" t="s">
        <v>22</v>
      </c>
      <c r="D2">
        <v>11</v>
      </c>
      <c r="E2">
        <v>10</v>
      </c>
      <c r="F2" s="15">
        <v>43294</v>
      </c>
      <c r="G2" s="14">
        <v>0.88969907407407411</v>
      </c>
    </row>
    <row r="3" spans="1:7" x14ac:dyDescent="0.25">
      <c r="A3">
        <v>33</v>
      </c>
      <c r="B3" s="30">
        <v>9.9483422998256711E-5</v>
      </c>
      <c r="C3" t="s">
        <v>27</v>
      </c>
      <c r="D3">
        <v>12</v>
      </c>
      <c r="E3">
        <v>10</v>
      </c>
      <c r="F3" s="15">
        <v>43294</v>
      </c>
      <c r="G3" s="14">
        <v>0.91200231481481486</v>
      </c>
    </row>
    <row r="4" spans="1:7" x14ac:dyDescent="0.25">
      <c r="A4">
        <v>37</v>
      </c>
      <c r="B4" s="30">
        <v>1.5543451812487238E-4</v>
      </c>
      <c r="C4" t="s">
        <v>22</v>
      </c>
      <c r="D4">
        <v>11</v>
      </c>
      <c r="E4">
        <v>10</v>
      </c>
      <c r="F4" s="15">
        <v>43294</v>
      </c>
      <c r="G4" s="14">
        <v>0.92211805555555548</v>
      </c>
    </row>
    <row r="5" spans="1:7" x14ac:dyDescent="0.25">
      <c r="A5">
        <v>70</v>
      </c>
      <c r="B5" s="30">
        <v>4.1106145130285923E-4</v>
      </c>
      <c r="C5" t="s">
        <v>22</v>
      </c>
      <c r="D5">
        <v>12</v>
      </c>
      <c r="E5">
        <v>10</v>
      </c>
      <c r="F5" s="15">
        <v>43294</v>
      </c>
      <c r="G5" s="14">
        <v>0.88969907407407411</v>
      </c>
    </row>
    <row r="6" spans="1:7" x14ac:dyDescent="0.25">
      <c r="A6">
        <v>120</v>
      </c>
      <c r="B6" s="30">
        <v>4.7551375468976766E-4</v>
      </c>
      <c r="C6" t="s">
        <v>22</v>
      </c>
      <c r="D6">
        <v>12</v>
      </c>
      <c r="E6">
        <v>10</v>
      </c>
      <c r="F6" s="15">
        <v>43294</v>
      </c>
      <c r="G6" s="14">
        <v>0.92211805555555548</v>
      </c>
    </row>
    <row r="7" spans="1:7" s="26" customFormat="1" ht="15.75" thickBot="1" x14ac:dyDescent="0.3">
      <c r="B7" s="33"/>
    </row>
    <row r="8" spans="1:7" x14ac:dyDescent="0.25">
      <c r="A8">
        <v>63</v>
      </c>
      <c r="B8" s="30">
        <v>2.5302471940437062E-4</v>
      </c>
      <c r="C8" s="10" t="s">
        <v>53</v>
      </c>
      <c r="D8">
        <v>11</v>
      </c>
      <c r="E8">
        <v>10</v>
      </c>
      <c r="F8" s="15">
        <v>43299</v>
      </c>
      <c r="G8" s="14">
        <v>0.88790509259259265</v>
      </c>
    </row>
    <row r="9" spans="1:7" x14ac:dyDescent="0.25">
      <c r="A9">
        <v>75</v>
      </c>
      <c r="B9" s="30">
        <v>2.9318076132648599E-4</v>
      </c>
      <c r="C9" s="10" t="s">
        <v>50</v>
      </c>
      <c r="D9">
        <v>11</v>
      </c>
      <c r="E9">
        <v>10</v>
      </c>
      <c r="F9" s="31">
        <v>43299</v>
      </c>
      <c r="G9" s="14">
        <v>0.90229166666666671</v>
      </c>
    </row>
    <row r="10" spans="1:7" x14ac:dyDescent="0.25">
      <c r="A10">
        <v>120</v>
      </c>
      <c r="B10" s="30">
        <v>4.1241245055239148E-4</v>
      </c>
      <c r="C10" s="10">
        <v>2</v>
      </c>
      <c r="D10">
        <v>11</v>
      </c>
      <c r="E10">
        <v>10</v>
      </c>
      <c r="F10" s="15">
        <v>43299</v>
      </c>
      <c r="G10" s="14">
        <v>0.86754629629629632</v>
      </c>
    </row>
    <row r="11" spans="1:7" x14ac:dyDescent="0.25">
      <c r="A11">
        <v>144</v>
      </c>
      <c r="B11" s="30">
        <v>4.4635246774201755E-4</v>
      </c>
      <c r="C11" s="10">
        <v>4</v>
      </c>
      <c r="D11">
        <v>11</v>
      </c>
      <c r="E11">
        <v>10</v>
      </c>
      <c r="F11" s="15">
        <v>43299</v>
      </c>
      <c r="G11" s="14">
        <v>0.8852430555555556</v>
      </c>
    </row>
    <row r="14" spans="1:7" x14ac:dyDescent="0.25">
      <c r="F14" s="15"/>
      <c r="G14" s="14"/>
    </row>
    <row r="15" spans="1:7" x14ac:dyDescent="0.25">
      <c r="F15" s="15"/>
      <c r="G15" s="14"/>
    </row>
    <row r="17" spans="1:7" x14ac:dyDescent="0.25">
      <c r="F17" s="15"/>
      <c r="G17" s="14"/>
    </row>
    <row r="18" spans="1:7" x14ac:dyDescent="0.25">
      <c r="F18" s="15"/>
      <c r="G18" s="14"/>
    </row>
    <row r="19" spans="1:7" x14ac:dyDescent="0.25">
      <c r="F19" s="15"/>
      <c r="G19" s="14"/>
    </row>
    <row r="20" spans="1:7" x14ac:dyDescent="0.25">
      <c r="F20" s="15"/>
      <c r="G20" s="14"/>
    </row>
    <row r="21" spans="1:7" x14ac:dyDescent="0.25">
      <c r="A21" s="16" t="s">
        <v>48</v>
      </c>
    </row>
    <row r="22" spans="1:7" x14ac:dyDescent="0.25">
      <c r="A22" s="32" t="s">
        <v>60</v>
      </c>
    </row>
    <row r="23" spans="1:7" x14ac:dyDescent="0.25">
      <c r="A23" s="32" t="s">
        <v>61</v>
      </c>
    </row>
    <row r="24" spans="1:7" x14ac:dyDescent="0.25">
      <c r="A24" t="s">
        <v>62</v>
      </c>
    </row>
    <row r="25" spans="1:7" x14ac:dyDescent="0.25">
      <c r="A25" t="s">
        <v>59</v>
      </c>
    </row>
    <row r="26" spans="1:7" x14ac:dyDescent="0.25">
      <c r="A26" t="s">
        <v>63</v>
      </c>
    </row>
    <row r="28" spans="1:7" x14ac:dyDescent="0.25">
      <c r="A28" t="s">
        <v>64</v>
      </c>
    </row>
    <row r="30" spans="1:7" x14ac:dyDescent="0.25">
      <c r="A30" t="s">
        <v>71</v>
      </c>
    </row>
    <row r="31" spans="1:7" x14ac:dyDescent="0.25">
      <c r="A31" t="s">
        <v>72</v>
      </c>
    </row>
  </sheetData>
  <sortState ref="A24:B27">
    <sortCondition ref="A24"/>
  </sortState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 &amp; 8 BCA</vt:lpstr>
      <vt:lpstr>6 &amp; 8 TAG</vt:lpstr>
      <vt:lpstr>10 BCA</vt:lpstr>
      <vt:lpstr>10 TAG</vt:lpstr>
      <vt:lpstr>BCA Slopes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2018-08-24T04:28:49Z</dcterms:modified>
</cp:coreProperties>
</file>