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1"/>
  </bookViews>
  <sheets>
    <sheet name="Treatment" sheetId="4" r:id="rId1"/>
    <sheet name="Homogenates" sheetId="1" r:id="rId2"/>
    <sheet name="Filterates" sheetId="2" r:id="rId3"/>
    <sheet name="Assay" sheetId="3" r:id="rId4"/>
    <sheet name="Plate A1" sheetId="5" r:id="rId5"/>
    <sheet name="Plate A2" sheetId="6" r:id="rId6"/>
    <sheet name="Plate A3" sheetId="7" r:id="rId7"/>
    <sheet name="plate A" sheetId="12" r:id="rId8"/>
    <sheet name="plate B" sheetId="8" r:id="rId9"/>
    <sheet name="plate C" sheetId="9" r:id="rId10"/>
    <sheet name="plate D" sheetId="10" r:id="rId11"/>
    <sheet name="plate E" sheetId="11" r:id="rId12"/>
  </sheets>
  <calcPr calcId="145621"/>
</workbook>
</file>

<file path=xl/calcChain.xml><?xml version="1.0" encoding="utf-8"?>
<calcChain xmlns="http://schemas.openxmlformats.org/spreadsheetml/2006/main">
  <c r="G24" i="4" l="1"/>
  <c r="F20" i="4"/>
  <c r="F18" i="4"/>
  <c r="G17" i="4"/>
  <c r="G16" i="4"/>
  <c r="F13" i="4"/>
  <c r="F12" i="4"/>
  <c r="F11" i="4"/>
  <c r="F10" i="4"/>
  <c r="D7" i="4"/>
  <c r="B7" i="4"/>
  <c r="D6" i="4"/>
  <c r="B6" i="4"/>
  <c r="D5" i="4"/>
  <c r="B5" i="4"/>
  <c r="D4" i="4"/>
  <c r="B4" i="4"/>
</calcChain>
</file>

<file path=xl/comments1.xml><?xml version="1.0" encoding="utf-8"?>
<comments xmlns="http://schemas.openxmlformats.org/spreadsheetml/2006/main">
  <authors>
    <author>Author</author>
  </authors>
  <commentList>
    <comment ref="K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only 45ul reagent and 5ul standard</t>
        </r>
      </text>
    </comment>
    <comment ref="M5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mixed , don’t consider reading </t>
        </r>
      </text>
    </comment>
    <comment ref="E6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62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3.1.9.0
Tecan.At.Common.DocumentManagement, 3.1.9.0
Tecan.At.Common.DocumentManagement.Reader, 3.0.13.0
Tecan.At.Common.MCS, 3.1.9.0
Tecan.At.Common.Results, 3.1.9.0
Tecan.At.Common.UI, 3.1.9.0
Tecan.At.Communication.Common, 3.1.10.0
Tecan.At.Communication.Port.IP, 3.1.10.0
Tecan.At.Communication.Port.RS232, 3.1.10.0
Tecan.At.Communication.Port.SIM.Common, 3.1.10.0
Tecan.At.Communication.Port.USB, 3.1.10.0
Tecan.At.Communication.Server, 3.1.10.0
Tecan.At.Communication.SIM.AMR, 3.0.13.0
Tecan.At.Communication.SIM.AMRPlus, 3.0.13.0
Tecan.At.Communication.SIM.Connect, 3.1.10.0
Tecan.At.Communication.SIM.GeniosUltra, 3.0.13.0
Tecan.At.Communication.SIM.Safire3, 3.0.13.0
Tecan.At.Communication.SIM.SunriseMini, 3.0.13.0
Tecan.At.Instrument.Common, 3.1.10.0
Tecan.At.Instrument.Common.Reader, 3.0.13.0
Tecan.At.Instrument.Common.Stacker, 3.1.10.0
Tecan.At.Instrument.Reader.AMR, 3.0.13.0
Tecan.At.Instrument.Reader.AMRPlus, 3.0.13.0
Tecan.At.Instrument.Reader.GeniosUltra, 3.0.13.0
Tecan.At.Instrument.Reader.Safire3, 3.0.13.0
Tecan.At.Instrument.Reader.SunriseMini, 3.0.13.0
Tecan.At.Instrument.Server, 3.1.10.0
Tecan.At.Instrument.Stacker.Connect, 3.1.10.0
Tecan.At.Instrument.Stacker.Server, 3.1.10.0
Tecan.At.Measurement.BuiltInTest.Common, 3.0.13.0
Tecan.At.Measurement.Common, 3.0.13.0
Tecan.At.Measurement.Server, 3.0.13.0
Tecan.At.XFluor, 1.8.20.0
Tecan.At.XFluor.Connect.Reader, 1.8.20.0
Tecan.At.XFluor.Core, 1.8.20.0
Tecan.At.XFluor.Device, 1.8.20.0
Tecan.At.XFluor.Device.AMR, 1.8.20.0
Tecan.At.XFluor.Device.AMRPlus, 1.8.20.0
Tecan.At.XFluor.Device.GeniosUltra, 1.8.20.0
Tecan.At.XFluor.Device.Reader, 1.8.20.0
Tecan.At.XFluor.Device.Safire3, 1.8.20.0
Tecan.At.XFluor.Device.SunriseMini, 1.8.20.0
Tecan.At.XFluor.ExcelOutput, 1.8.20.0
Tecan.At.XFluor.NanoQuant, 1.8.20.0
Tecan.At.XFluor.ReaderEditor, 1.8.20.0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3.1.9.0
Tecan.At.Common.DocumentManagement, 3.1.9.0
Tecan.At.Common.DocumentManagement.Reader, 3.0.13.0
Tecan.At.Common.MCS, 3.1.9.0
Tecan.At.Common.Results, 3.1.9.0
Tecan.At.Common.UI, 3.1.9.0
Tecan.At.Communication.Common, 3.1.10.0
Tecan.At.Communication.Port.IP, 3.1.10.0
Tecan.At.Communication.Port.RS232, 3.1.10.0
Tecan.At.Communication.Port.SIM.Common, 3.1.10.0
Tecan.At.Communication.Port.USB, 3.1.10.0
Tecan.At.Communication.Server, 3.1.10.0
Tecan.At.Communication.SIM.AMR, 3.0.13.0
Tecan.At.Communication.SIM.AMRPlus, 3.0.13.0
Tecan.At.Communication.SIM.Connect, 3.1.10.0
Tecan.At.Communication.SIM.GeniosUltra, 3.0.13.0
Tecan.At.Communication.SIM.Safire3, 3.0.13.0
Tecan.At.Communication.SIM.SunriseMini, 3.0.13.0
Tecan.At.Instrument.Common, 3.1.10.0
Tecan.At.Instrument.Common.Reader, 3.0.13.0
Tecan.At.Instrument.Common.Stacker, 3.1.10.0
Tecan.At.Instrument.Reader.AMR, 3.0.13.0
Tecan.At.Instrument.Reader.AMRPlus, 3.0.13.0
Tecan.At.Instrument.Reader.GeniosUltra, 3.0.13.0
Tecan.At.Instrument.Reader.Safire3, 3.0.13.0
Tecan.At.Instrument.Reader.SunriseMini, 3.0.13.0
Tecan.At.Instrument.Server, 3.1.10.0
Tecan.At.Instrument.Stacker.Connect, 3.1.10.0
Tecan.At.Instrument.Stacker.Server, 3.1.10.0
Tecan.At.Measurement.BuiltInTest.Common, 3.0.13.0
Tecan.At.Measurement.Common, 3.0.13.0
Tecan.At.Measurement.Server, 3.0.13.0
Tecan.At.XFluor, 1.8.20.0
Tecan.At.XFluor.Connect.Reader, 1.8.20.0
Tecan.At.XFluor.Core, 1.8.20.0
Tecan.At.XFluor.Device, 1.8.20.0
Tecan.At.XFluor.Device.AMR, 1.8.20.0
Tecan.At.XFluor.Device.AMRPlus, 1.8.20.0
Tecan.At.XFluor.Device.GeniosUltra, 1.8.20.0
Tecan.At.XFluor.Device.Reader, 1.8.20.0
Tecan.At.XFluor.Device.Safire3, 1.8.20.0
Tecan.At.XFluor.Device.SunriseMini, 1.8.20.0
Tecan.At.XFluor.ExcelOutput, 1.8.20.0
Tecan.At.XFluor.NanoQuant, 1.8.20.0
Tecan.At.XFluor.ReaderEditor, 1.8.20.0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3.1.9.0
Tecan.At.Common.DocumentManagement, 3.1.9.0
Tecan.At.Common.DocumentManagement.Reader, 3.0.13.0
Tecan.At.Common.MCS, 3.1.9.0
Tecan.At.Common.Results, 3.1.9.0
Tecan.At.Common.UI, 3.1.9.0
Tecan.At.Communication.Common, 3.1.10.0
Tecan.At.Communication.Port.IP, 3.1.10.0
Tecan.At.Communication.Port.RS232, 3.1.10.0
Tecan.At.Communication.Port.SIM.Common, 3.1.10.0
Tecan.At.Communication.Port.USB, 3.1.10.0
Tecan.At.Communication.Server, 3.1.10.0
Tecan.At.Communication.SIM.AMR, 3.0.13.0
Tecan.At.Communication.SIM.AMRPlus, 3.0.13.0
Tecan.At.Communication.SIM.Connect, 3.1.10.0
Tecan.At.Communication.SIM.GeniosUltra, 3.0.13.0
Tecan.At.Communication.SIM.Safire3, 3.0.13.0
Tecan.At.Communication.SIM.SunriseMini, 3.0.13.0
Tecan.At.Instrument.Common, 3.1.10.0
Tecan.At.Instrument.Common.Reader, 3.0.13.0
Tecan.At.Instrument.Common.Stacker, 3.1.10.0
Tecan.At.Instrument.Reader.AMR, 3.0.13.0
Tecan.At.Instrument.Reader.AMRPlus, 3.0.13.0
Tecan.At.Instrument.Reader.GeniosUltra, 3.0.13.0
Tecan.At.Instrument.Reader.Safire3, 3.0.13.0
Tecan.At.Instrument.Reader.SunriseMini, 3.0.13.0
Tecan.At.Instrument.Server, 3.1.10.0
Tecan.At.Instrument.Stacker.Connect, 3.1.10.0
Tecan.At.Instrument.Stacker.Server, 3.1.10.0
Tecan.At.Measurement.BuiltInTest.Common, 3.0.13.0
Tecan.At.Measurement.Common, 3.0.13.0
Tecan.At.Measurement.Server, 3.0.13.0
Tecan.At.XFluor, 1.8.20.0
Tecan.At.XFluor.Connect.Reader, 1.8.20.0
Tecan.At.XFluor.Core, 1.8.20.0
Tecan.At.XFluor.Device, 1.8.20.0
Tecan.At.XFluor.Device.AMR, 1.8.20.0
Tecan.At.XFluor.Device.AMRPlus, 1.8.20.0
Tecan.At.XFluor.Device.GeniosUltra, 1.8.20.0
Tecan.At.XFluor.Device.Reader, 1.8.20.0
Tecan.At.XFluor.Device.Safire3, 1.8.20.0
Tecan.At.XFluor.Device.SunriseMini, 1.8.20.0
Tecan.At.XFluor.ExcelOutput, 1.8.20.0
Tecan.At.XFluor.NanoQuant, 1.8.20.0
Tecan.At.XFluor.ReaderEditor, 1.8.20.0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3.1.9.0
Tecan.At.Common.DocumentManagement, 3.1.9.0
Tecan.At.Common.DocumentManagement.Reader, 3.0.13.0
Tecan.At.Common.MCS, 3.1.9.0
Tecan.At.Common.Results, 3.1.9.0
Tecan.At.Common.UI, 3.1.9.0
Tecan.At.Communication.Common, 3.1.10.0
Tecan.At.Communication.Port.IP, 3.1.10.0
Tecan.At.Communication.Port.RS232, 3.1.10.0
Tecan.At.Communication.Port.SIM.Common, 3.1.10.0
Tecan.At.Communication.Port.USB, 3.1.10.0
Tecan.At.Communication.Server, 3.1.10.0
Tecan.At.Communication.SIM.AMR, 3.0.13.0
Tecan.At.Communication.SIM.AMRPlus, 3.0.13.0
Tecan.At.Communication.SIM.Connect, 3.1.10.0
Tecan.At.Communication.SIM.GeniosUltra, 3.0.13.0
Tecan.At.Communication.SIM.Safire3, 3.0.13.0
Tecan.At.Communication.SIM.SunriseMini, 3.0.13.0
Tecan.At.Instrument.Common, 3.1.10.0
Tecan.At.Instrument.Common.Reader, 3.0.13.0
Tecan.At.Instrument.Common.Stacker, 3.1.10.0
Tecan.At.Instrument.Reader.AMR, 3.0.13.0
Tecan.At.Instrument.Reader.AMRPlus, 3.0.13.0
Tecan.At.Instrument.Reader.GeniosUltra, 3.0.13.0
Tecan.At.Instrument.Reader.Safire3, 3.0.13.0
Tecan.At.Instrument.Reader.SunriseMini, 3.0.13.0
Tecan.At.Instrument.Server, 3.1.10.0
Tecan.At.Instrument.Stacker.Connect, 3.1.10.0
Tecan.At.Instrument.Stacker.Server, 3.1.10.0
Tecan.At.Measurement.BuiltInTest.Common, 3.0.13.0
Tecan.At.Measurement.Common, 3.0.13.0
Tecan.At.Measurement.Server, 3.0.13.0
Tecan.At.XFluor, 1.8.20.0
Tecan.At.XFluor.Connect.Reader, 1.8.20.0
Tecan.At.XFluor.Core, 1.8.20.0
Tecan.At.XFluor.Device, 1.8.20.0
Tecan.At.XFluor.Device.AMR, 1.8.20.0
Tecan.At.XFluor.Device.AMRPlus, 1.8.20.0
Tecan.At.XFluor.Device.GeniosUltra, 1.8.20.0
Tecan.At.XFluor.Device.Reader, 1.8.20.0
Tecan.At.XFluor.Device.Safire3, 1.8.20.0
Tecan.At.XFluor.Device.SunriseMini, 1.8.20.0
Tecan.At.XFluor.ExcelOutput, 1.8.20.0
Tecan.At.XFluor.NanoQuant, 1.8.20.0
Tecan.At.XFluor.ReaderEditor, 1.8.20.0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3.1.9.0
Tecan.At.Common.DocumentManagement, 3.1.9.0
Tecan.At.Common.DocumentManagement.Reader, 3.0.13.0
Tecan.At.Common.MCS, 3.1.9.0
Tecan.At.Common.Results, 3.1.9.0
Tecan.At.Common.UI, 3.1.9.0
Tecan.At.Communication.Common, 3.1.10.0
Tecan.At.Communication.Port.IP, 3.1.10.0
Tecan.At.Communication.Port.RS232, 3.1.10.0
Tecan.At.Communication.Port.SIM.Common, 3.1.10.0
Tecan.At.Communication.Port.USB, 3.1.10.0
Tecan.At.Communication.Server, 3.1.10.0
Tecan.At.Communication.SIM.AMR, 3.0.13.0
Tecan.At.Communication.SIM.AMRPlus, 3.0.13.0
Tecan.At.Communication.SIM.Connect, 3.1.10.0
Tecan.At.Communication.SIM.GeniosUltra, 3.0.13.0
Tecan.At.Communication.SIM.Safire3, 3.0.13.0
Tecan.At.Communication.SIM.SunriseMini, 3.0.13.0
Tecan.At.Instrument.Common, 3.1.10.0
Tecan.At.Instrument.Common.Reader, 3.0.13.0
Tecan.At.Instrument.Common.Stacker, 3.1.10.0
Tecan.At.Instrument.Reader.AMR, 3.0.13.0
Tecan.At.Instrument.Reader.AMRPlus, 3.0.13.0
Tecan.At.Instrument.Reader.GeniosUltra, 3.0.13.0
Tecan.At.Instrument.Reader.Safire3, 3.0.13.0
Tecan.At.Instrument.Reader.SunriseMini, 3.0.13.0
Tecan.At.Instrument.Server, 3.1.10.0
Tecan.At.Instrument.Stacker.Connect, 3.1.10.0
Tecan.At.Instrument.Stacker.Server, 3.1.10.0
Tecan.At.Measurement.BuiltInTest.Common, 3.0.13.0
Tecan.At.Measurement.Common, 3.0.13.0
Tecan.At.Measurement.Server, 3.0.13.0
Tecan.At.XFluor, 1.8.20.0
Tecan.At.XFluor.Connect.Reader, 1.8.20.0
Tecan.At.XFluor.Core, 1.8.20.0
Tecan.At.XFluor.Device, 1.8.20.0
Tecan.At.XFluor.Device.AMR, 1.8.20.0
Tecan.At.XFluor.Device.AMRPlus, 1.8.20.0
Tecan.At.XFluor.Device.GeniosUltra, 1.8.20.0
Tecan.At.XFluor.Device.Reader, 1.8.20.0
Tecan.At.XFluor.Device.Safire3, 1.8.20.0
Tecan.At.XFluor.Device.SunriseMini, 1.8.20.0
Tecan.At.XFluor.ExcelOutput, 1.8.20.0
Tecan.At.XFluor.NanoQuant, 1.8.20.0
Tecan.At.XFluor.ReaderEditor, 1.8.20.0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3.1.9.0
Tecan.At.Common.DocumentManagement, 3.1.9.0
Tecan.At.Common.DocumentManagement.Reader, 3.0.13.0
Tecan.At.Common.MCS, 3.1.9.0
Tecan.At.Common.Results, 3.1.9.0
Tecan.At.Common.UI, 3.1.9.0
Tecan.At.Communication.Common, 3.1.10.0
Tecan.At.Communication.Port.IP, 3.1.10.0
Tecan.At.Communication.Port.RS232, 3.1.10.0
Tecan.At.Communication.Port.SIM.Common, 3.1.10.0
Tecan.At.Communication.Port.USB, 3.1.10.0
Tecan.At.Communication.Server, 3.1.10.0
Tecan.At.Communication.SIM.AMR, 3.0.13.0
Tecan.At.Communication.SIM.AMRPlus, 3.0.13.0
Tecan.At.Communication.SIM.Connect, 3.1.10.0
Tecan.At.Communication.SIM.GeniosUltra, 3.0.13.0
Tecan.At.Communication.SIM.Safire3, 3.0.13.0
Tecan.At.Communication.SIM.SunriseMini, 3.0.13.0
Tecan.At.Instrument.Common, 3.1.10.0
Tecan.At.Instrument.Common.Reader, 3.0.13.0
Tecan.At.Instrument.Common.Stacker, 3.1.10.0
Tecan.At.Instrument.Reader.AMR, 3.0.13.0
Tecan.At.Instrument.Reader.AMRPlus, 3.0.13.0
Tecan.At.Instrument.Reader.GeniosUltra, 3.0.13.0
Tecan.At.Instrument.Reader.Safire3, 3.0.13.0
Tecan.At.Instrument.Reader.SunriseMini, 3.0.13.0
Tecan.At.Instrument.Server, 3.1.10.0
Tecan.At.Instrument.Stacker.Connect, 3.1.10.0
Tecan.At.Instrument.Stacker.Server, 3.1.10.0
Tecan.At.Measurement.BuiltInTest.Common, 3.0.13.0
Tecan.At.Measurement.Common, 3.0.13.0
Tecan.At.Measurement.Server, 3.0.13.0
Tecan.At.XFluor, 1.8.20.0
Tecan.At.XFluor.Connect.Reader, 1.8.20.0
Tecan.At.XFluor.Core, 1.8.20.0
Tecan.At.XFluor.Device, 1.8.20.0
Tecan.At.XFluor.Device.AMR, 1.8.20.0
Tecan.At.XFluor.Device.AMRPlus, 1.8.20.0
Tecan.At.XFluor.Device.GeniosUltra, 1.8.20.0
Tecan.At.XFluor.Device.Reader, 1.8.20.0
Tecan.At.XFluor.Device.Safire3, 1.8.20.0
Tecan.At.XFluor.Device.SunriseMini, 1.8.20.0
Tecan.At.XFluor.ExcelOutput, 1.8.20.0
Tecan.At.XFluor.NanoQuant, 1.8.20.0
Tecan.At.XFluor.ReaderEditor, 1.8.20.0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3.1.9.0
Tecan.At.Common.DocumentManagement, 3.1.9.0
Tecan.At.Common.DocumentManagement.Reader, 3.0.13.0
Tecan.At.Common.MCS, 3.1.9.0
Tecan.At.Common.Results, 3.1.9.0
Tecan.At.Common.UI, 3.1.9.0
Tecan.At.Communication.Common, 3.1.10.0
Tecan.At.Communication.Port.IP, 3.1.10.0
Tecan.At.Communication.Port.RS232, 3.1.10.0
Tecan.At.Communication.Port.SIM.Common, 3.1.10.0
Tecan.At.Communication.Port.USB, 3.1.10.0
Tecan.At.Communication.Server, 3.1.10.0
Tecan.At.Communication.SIM.AMR, 3.0.13.0
Tecan.At.Communication.SIM.AMRPlus, 3.0.13.0
Tecan.At.Communication.SIM.Connect, 3.1.10.0
Tecan.At.Communication.SIM.GeniosUltra, 3.0.13.0
Tecan.At.Communication.SIM.Safire3, 3.0.13.0
Tecan.At.Communication.SIM.SunriseMini, 3.0.13.0
Tecan.At.Instrument.Common, 3.1.10.0
Tecan.At.Instrument.Common.Reader, 3.0.13.0
Tecan.At.Instrument.Common.Stacker, 3.1.10.0
Tecan.At.Instrument.Reader.AMR, 3.0.13.0
Tecan.At.Instrument.Reader.AMRPlus, 3.0.13.0
Tecan.At.Instrument.Reader.GeniosUltra, 3.0.13.0
Tecan.At.Instrument.Reader.Safire3, 3.0.13.0
Tecan.At.Instrument.Reader.SunriseMini, 3.0.13.0
Tecan.At.Instrument.Server, 3.1.10.0
Tecan.At.Instrument.Stacker.Connect, 3.1.10.0
Tecan.At.Instrument.Stacker.Server, 3.1.10.0
Tecan.At.Measurement.BuiltInTest.Common, 3.0.13.0
Tecan.At.Measurement.Common, 3.0.13.0
Tecan.At.Measurement.Server, 3.0.13.0
Tecan.At.XFluor, 1.8.20.0
Tecan.At.XFluor.Connect.Reader, 1.8.20.0
Tecan.At.XFluor.Core, 1.8.20.0
Tecan.At.XFluor.Device, 1.8.20.0
Tecan.At.XFluor.Device.AMR, 1.8.20.0
Tecan.At.XFluor.Device.AMRPlus, 1.8.20.0
Tecan.At.XFluor.Device.GeniosUltra, 1.8.20.0
Tecan.At.XFluor.Device.Reader, 1.8.20.0
Tecan.At.XFluor.Device.Safire3, 1.8.20.0
Tecan.At.XFluor.Device.SunriseMini, 1.8.20.0
Tecan.At.XFluor.ExcelOutput, 1.8.20.0
Tecan.At.XFluor.NanoQuant, 1.8.20.0
Tecan.At.XFluor.ReaderEditor, 1.8.20.0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3.1.9.0
Tecan.At.Common.DocumentManagement, 3.1.9.0
Tecan.At.Common.DocumentManagement.Reader, 3.0.13.0
Tecan.At.Common.MCS, 3.1.9.0
Tecan.At.Common.Results, 3.1.9.0
Tecan.At.Common.UI, 3.1.9.0
Tecan.At.Communication.Common, 3.1.10.0
Tecan.At.Communication.Port.IP, 3.1.10.0
Tecan.At.Communication.Port.RS232, 3.1.10.0
Tecan.At.Communication.Port.SIM.Common, 3.1.10.0
Tecan.At.Communication.Port.USB, 3.1.10.0
Tecan.At.Communication.Server, 3.1.10.0
Tecan.At.Communication.SIM.AMR, 3.0.13.0
Tecan.At.Communication.SIM.AMRPlus, 3.0.13.0
Tecan.At.Communication.SIM.Connect, 3.1.10.0
Tecan.At.Communication.SIM.GeniosUltra, 3.0.13.0
Tecan.At.Communication.SIM.Safire3, 3.0.13.0
Tecan.At.Communication.SIM.SunriseMini, 3.0.13.0
Tecan.At.Instrument.Common, 3.1.10.0
Tecan.At.Instrument.Common.Reader, 3.0.13.0
Tecan.At.Instrument.Common.Stacker, 3.1.10.0
Tecan.At.Instrument.Reader.AMR, 3.0.13.0
Tecan.At.Instrument.Reader.AMRPlus, 3.0.13.0
Tecan.At.Instrument.Reader.GeniosUltra, 3.0.13.0
Tecan.At.Instrument.Reader.Safire3, 3.0.13.0
Tecan.At.Instrument.Reader.SunriseMini, 3.0.13.0
Tecan.At.Instrument.Server, 3.1.10.0
Tecan.At.Instrument.Stacker.Connect, 3.1.10.0
Tecan.At.Instrument.Stacker.Server, 3.1.10.0
Tecan.At.Measurement.BuiltInTest.Common, 3.0.13.0
Tecan.At.Measurement.Common, 3.0.13.0
Tecan.At.Measurement.Server, 3.0.13.0
Tecan.At.XFluor, 1.8.20.0
Tecan.At.XFluor.Connect.Reader, 1.8.20.0
Tecan.At.XFluor.Core, 1.8.20.0
Tecan.At.XFluor.Device, 1.8.20.0
Tecan.At.XFluor.Device.AMR, 1.8.20.0
Tecan.At.XFluor.Device.AMRPlus, 1.8.20.0
Tecan.At.XFluor.Device.GeniosUltra, 1.8.20.0
Tecan.At.XFluor.Device.Reader, 1.8.20.0
Tecan.At.XFluor.Device.Safire3, 1.8.20.0
Tecan.At.XFluor.Device.SunriseMini, 1.8.20.0
Tecan.At.XFluor.ExcelOutput, 1.8.20.0
Tecan.At.XFluor.NanoQuant, 1.8.20.0
Tecan.At.XFluor.ReaderEditor, 1.8.20.0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sharedStrings.xml><?xml version="1.0" encoding="utf-8"?>
<sst xmlns="http://schemas.openxmlformats.org/spreadsheetml/2006/main" count="887" uniqueCount="217">
  <si>
    <t>Total 236 vials</t>
  </si>
  <si>
    <t>Plate 1</t>
  </si>
  <si>
    <t>A</t>
  </si>
  <si>
    <t>B</t>
  </si>
  <si>
    <t>C</t>
  </si>
  <si>
    <t>D</t>
  </si>
  <si>
    <t>E</t>
  </si>
  <si>
    <t>F</t>
  </si>
  <si>
    <t>G</t>
  </si>
  <si>
    <t>H</t>
  </si>
  <si>
    <t>LHM1L134</t>
  </si>
  <si>
    <t>Plate 2</t>
  </si>
  <si>
    <t>Plate 3</t>
  </si>
  <si>
    <t>LHM1L133</t>
  </si>
  <si>
    <t>LHM1L132</t>
  </si>
  <si>
    <t>Homogenate stored</t>
  </si>
  <si>
    <t>LS</t>
  </si>
  <si>
    <t>HS</t>
  </si>
  <si>
    <t>Plate A</t>
  </si>
  <si>
    <t>Plate C</t>
  </si>
  <si>
    <t>Plate B</t>
  </si>
  <si>
    <t>All males</t>
  </si>
  <si>
    <t>stored on 8 December</t>
  </si>
  <si>
    <t>Stored on 9th Feb</t>
  </si>
  <si>
    <t>Males</t>
  </si>
  <si>
    <t>Media</t>
  </si>
  <si>
    <t>group</t>
  </si>
  <si>
    <t>Test 24b</t>
  </si>
  <si>
    <t>Test 16</t>
  </si>
  <si>
    <t>Test 24a</t>
  </si>
  <si>
    <t>Test 24c</t>
  </si>
  <si>
    <t>Code</t>
  </si>
  <si>
    <t>no. of homogenate filtered</t>
  </si>
  <si>
    <t>Females</t>
  </si>
  <si>
    <t>LS diet</t>
  </si>
  <si>
    <t>Test 22</t>
  </si>
  <si>
    <t>Test 30a</t>
  </si>
  <si>
    <t>Test 30b</t>
  </si>
  <si>
    <t>Test 30c</t>
  </si>
  <si>
    <t>HS diet</t>
  </si>
  <si>
    <t>LS and HS diet</t>
  </si>
  <si>
    <t>Test 18</t>
  </si>
  <si>
    <t>Test 26a</t>
  </si>
  <si>
    <t>Test 26b</t>
  </si>
  <si>
    <t>Test 26c</t>
  </si>
  <si>
    <t>W1118 1</t>
  </si>
  <si>
    <t>W1118 17,25</t>
  </si>
  <si>
    <t>W1118 23,31</t>
  </si>
  <si>
    <t>W1118 19,27</t>
  </si>
  <si>
    <t>Stored on 9th Feb 2017</t>
  </si>
  <si>
    <t>sample blank</t>
  </si>
  <si>
    <t>TAG</t>
  </si>
  <si>
    <t>BCA</t>
  </si>
  <si>
    <t>Std TAG</t>
  </si>
  <si>
    <t>std BCA</t>
  </si>
  <si>
    <t>reagent BCA</t>
  </si>
  <si>
    <t>reagent Tag</t>
  </si>
  <si>
    <t>water blank</t>
  </si>
  <si>
    <t>plate 1</t>
  </si>
  <si>
    <t>plate 2</t>
  </si>
  <si>
    <t>plate 3</t>
  </si>
  <si>
    <t>empty</t>
  </si>
  <si>
    <t>std BCA 1</t>
  </si>
  <si>
    <t>std BCA 2</t>
  </si>
  <si>
    <t>std BCA 3</t>
  </si>
  <si>
    <t>std BCA 4</t>
  </si>
  <si>
    <t>std BCA 5</t>
  </si>
  <si>
    <t>std BCA 6</t>
  </si>
  <si>
    <t>std BCA 7</t>
  </si>
  <si>
    <t>std BCA 8</t>
  </si>
  <si>
    <t>Std TAG 1</t>
  </si>
  <si>
    <t>Std TAG 2</t>
  </si>
  <si>
    <t>Std TAG 3</t>
  </si>
  <si>
    <t>Std TAG 4</t>
  </si>
  <si>
    <t>Std TAG 5</t>
  </si>
  <si>
    <t>Std TAG 6</t>
  </si>
  <si>
    <t>Std TAG 8</t>
  </si>
  <si>
    <t>Sampleblank</t>
  </si>
  <si>
    <t>TAG 20ul</t>
  </si>
  <si>
    <t>TAG 10 ul</t>
  </si>
  <si>
    <t>90ul h2o + 10 ul sample</t>
  </si>
  <si>
    <t xml:space="preserve">90 ul reagnt + 10 ul sample </t>
  </si>
  <si>
    <t xml:space="preserve">80 ul reagnt + 20 ul sample </t>
  </si>
  <si>
    <t>90 ul reagnt + 10 ul std</t>
  </si>
  <si>
    <t xml:space="preserve">90ul TAG reagent + 10 ul water </t>
  </si>
  <si>
    <t xml:space="preserve">80ul TAG reagent + 20 ul water </t>
  </si>
  <si>
    <t>100ul water</t>
  </si>
  <si>
    <t>80 ul reagnt + 10 ul std+10ul h2o</t>
  </si>
  <si>
    <t>1x</t>
  </si>
  <si>
    <t>2x</t>
  </si>
  <si>
    <t>3x</t>
  </si>
  <si>
    <t>4x</t>
  </si>
  <si>
    <t>6x</t>
  </si>
  <si>
    <t>8x</t>
  </si>
  <si>
    <t>BCA std</t>
  </si>
  <si>
    <t>TAG std</t>
  </si>
  <si>
    <t>BCA reagent blank</t>
  </si>
  <si>
    <t>TAG reagent blank</t>
  </si>
  <si>
    <t xml:space="preserve">Colore sample got mixed </t>
  </si>
  <si>
    <t>F1, first lot treatment set up on 01-Dec</t>
  </si>
  <si>
    <t>Genotype</t>
  </si>
  <si>
    <t>males collected</t>
  </si>
  <si>
    <t>females collected</t>
  </si>
  <si>
    <t>rpr/+; dilp3/+</t>
  </si>
  <si>
    <t>used in row 1 (KD +)</t>
  </si>
  <si>
    <t>rpr/+; ser/+</t>
  </si>
  <si>
    <t>used in row 9 (KD -)</t>
  </si>
  <si>
    <t>cyo/+; ser/+</t>
  </si>
  <si>
    <t>cyo/+; dilp3/+</t>
  </si>
  <si>
    <t>used for next gen cross</t>
  </si>
  <si>
    <t>test</t>
  </si>
  <si>
    <t>male</t>
  </si>
  <si>
    <t>hs</t>
  </si>
  <si>
    <t>KNOCKDOWN</t>
  </si>
  <si>
    <t>no. of flies used</t>
  </si>
  <si>
    <t>no. of HS vials (35 flies/vial)</t>
  </si>
  <si>
    <t>no. of LS vials (35 flies/vial)</t>
  </si>
  <si>
    <t>Row no.</t>
  </si>
  <si>
    <t>Vial Lable</t>
  </si>
  <si>
    <t>no. of beaded tubes</t>
  </si>
  <si>
    <t>+</t>
  </si>
  <si>
    <t>-</t>
  </si>
  <si>
    <t>not set up</t>
  </si>
  <si>
    <t>7, 8, 9</t>
  </si>
  <si>
    <t>5, 10, 11</t>
  </si>
  <si>
    <t>already setup in row 2</t>
  </si>
  <si>
    <t>15, 16, 17</t>
  </si>
  <si>
    <t>3, 5, 8</t>
  </si>
  <si>
    <t>already setup in row 4</t>
  </si>
  <si>
    <t>already steup in 14</t>
  </si>
  <si>
    <t>11, 12, 13</t>
  </si>
  <si>
    <t>already setup in row 8</t>
  </si>
  <si>
    <t>1. used up all the male test flies for HS treatment for maximum power</t>
  </si>
  <si>
    <t xml:space="preserve">2. The knockdown column does not apply to the control flies as they possess only one level of that factor </t>
  </si>
  <si>
    <t>3.Thus, for control flies only the first three columns need to be considered, which makes rows 2 &amp; 10, 4 &amp; 12, 8 &amp; 16 and 6 &amp; 14 identical.</t>
  </si>
  <si>
    <t>4. Check if a mixed fractional factorial design with two, two level models and one three level model (i.e. collapse the knockdown &amp; test columns together) requires less rows than the model above (16 - 4 = 12 unique rows).</t>
  </si>
  <si>
    <t>2/10/2017 9:59:42 PM</t>
  </si>
  <si>
    <t>End Time:</t>
  </si>
  <si>
    <t>&lt;&gt;</t>
  </si>
  <si>
    <t>Temperature: 24.3 °C</t>
  </si>
  <si>
    <t>2/10/2017 9:58:25 PM</t>
  </si>
  <si>
    <t>Start Time:</t>
  </si>
  <si>
    <t>ms</t>
  </si>
  <si>
    <t>Settle Time</t>
  </si>
  <si>
    <t>Number of Flashes</t>
  </si>
  <si>
    <t>nm</t>
  </si>
  <si>
    <t>Bandwidth</t>
  </si>
  <si>
    <t>Wavelength</t>
  </si>
  <si>
    <t>Absorbance</t>
  </si>
  <si>
    <t>Mode</t>
  </si>
  <si>
    <t>Label: plate 1 562</t>
  </si>
  <si>
    <t>2/10/2017 9:58:20 PM</t>
  </si>
  <si>
    <t>Temperature: 24.1 °C</t>
  </si>
  <si>
    <t>2/10/2017 9:57:03 PM</t>
  </si>
  <si>
    <t>Label:  plate 1 500</t>
  </si>
  <si>
    <t>Plate-ID (Stacker)</t>
  </si>
  <si>
    <t>Nunc 96 U Bottom Transparent Polystyrol  [NUN96ut.pdfx]</t>
  </si>
  <si>
    <t>Plate</t>
  </si>
  <si>
    <t>BSLlab-PC\Guest</t>
  </si>
  <si>
    <t>User</t>
  </si>
  <si>
    <t>BSLLAB-PC</t>
  </si>
  <si>
    <t>System</t>
  </si>
  <si>
    <t>9:57:03 PM</t>
  </si>
  <si>
    <t>Time:</t>
  </si>
  <si>
    <t>Date:</t>
  </si>
  <si>
    <t>MAI, V_3.23_12/10_Infinite (Jul 11 2011/07.06.35)</t>
  </si>
  <si>
    <t>Firmware: V_3.23_12/10_Infinite (Jul 11 2011/07.06.35)</t>
  </si>
  <si>
    <t>Serial number of connected stacker:</t>
  </si>
  <si>
    <t>Serial number: 1204001411</t>
  </si>
  <si>
    <t>Device: infinite 200Pro</t>
  </si>
  <si>
    <t>Tecan i-control , 1.8.20.0</t>
  </si>
  <si>
    <t>Application: Tecan i-control</t>
  </si>
  <si>
    <t>2/10/2017 10:14:39 PM</t>
  </si>
  <si>
    <t>Temperature: 25.1 °C</t>
  </si>
  <si>
    <t>2/10/2017 10:13:23 PM</t>
  </si>
  <si>
    <t>2/10/2017 10:13:18 PM</t>
  </si>
  <si>
    <t>Temperature: 24.9 °C</t>
  </si>
  <si>
    <t>2/10/2017 10:12:01 PM</t>
  </si>
  <si>
    <t>10:12:01 PM</t>
  </si>
  <si>
    <t>2/10/2017 10:10:48 PM</t>
  </si>
  <si>
    <t>Temperature: 25 °C</t>
  </si>
  <si>
    <t>2/10/2017 10:09:32 PM</t>
  </si>
  <si>
    <t>2/10/2017 10:09:27 PM</t>
  </si>
  <si>
    <t>Temperature: 24.7 °C</t>
  </si>
  <si>
    <t>2/10/2017 10:08:10 PM</t>
  </si>
  <si>
    <t>10:08:10 PM</t>
  </si>
  <si>
    <t>2/16/2017 7:08:44 PM</t>
  </si>
  <si>
    <t>Temperature: 23.4 °C</t>
  </si>
  <si>
    <t>2/16/2017 7:07:27 PM</t>
  </si>
  <si>
    <t>2/16/2017 7:07:22 PM</t>
  </si>
  <si>
    <t>Temperature: 23.1 °C</t>
  </si>
  <si>
    <t>2/16/2017 7:06:05 PM</t>
  </si>
  <si>
    <t>7:06:05 PM</t>
  </si>
  <si>
    <t>2/16/2017 7:12:09 PM</t>
  </si>
  <si>
    <t>2/16/2017 7:10:53 PM</t>
  </si>
  <si>
    <t>2/16/2017 7:10:48 PM</t>
  </si>
  <si>
    <t>2/16/2017 7:09:31 PM</t>
  </si>
  <si>
    <t>7:09:31 PM</t>
  </si>
  <si>
    <t>2/16/2017 7:15:39 PM</t>
  </si>
  <si>
    <t>Temperature: 23.9 °C</t>
  </si>
  <si>
    <t>2/16/2017 7:14:22 PM</t>
  </si>
  <si>
    <t>2/16/2017 7:14:18 PM</t>
  </si>
  <si>
    <t>Temperature: 23.8 °C</t>
  </si>
  <si>
    <t>2/16/2017 7:13:01 PM</t>
  </si>
  <si>
    <t>7:13:01 PM</t>
  </si>
  <si>
    <t>2/16/2017 7:19:33 PM</t>
  </si>
  <si>
    <t>2/16/2017 7:18:17 PM</t>
  </si>
  <si>
    <t>2/16/2017 7:18:12 PM</t>
  </si>
  <si>
    <t>2/16/2017 7:16:55 PM</t>
  </si>
  <si>
    <t>7:16:55 PM</t>
  </si>
  <si>
    <t>6:59:23 PM</t>
  </si>
  <si>
    <t>2/16/2017 6:59:23 PM</t>
  </si>
  <si>
    <t>Temperature: 22.6 °C</t>
  </si>
  <si>
    <t>2/16/2017 7:00:40 PM</t>
  </si>
  <si>
    <t>2/16/2017 7:00:45 PM</t>
  </si>
  <si>
    <t>Temperature: 22.5 °C</t>
  </si>
  <si>
    <t>2/16/2017 7:02:01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</si>
</sst>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3" fillId="27" borderId="0"/>
    <xf numFmtId="0" fontId="13" fillId="28" borderId="0"/>
    <xf numFmtId="0" fontId="12" fillId="25" borderId="0"/>
    <xf numFmtId="0" fontId="13" fillId="29" borderId="0"/>
    <xf numFmtId="0" fontId="13" fillId="30" borderId="0"/>
    <xf numFmtId="0" fontId="13" fillId="31" borderId="0"/>
    <xf numFmtId="0" fontId="13" fillId="22" borderId="0"/>
    <xf numFmtId="0" fontId="14" fillId="0" borderId="0"/>
  </cellStyleXfs>
  <cellXfs count="13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/>
    <xf numFmtId="0" fontId="2" fillId="0" borderId="1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0" fillId="0" borderId="0" xfId="0" applyBorder="1"/>
    <xf numFmtId="0" fontId="0" fillId="0" borderId="10" xfId="0" applyBorder="1"/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8" borderId="6" xfId="0" applyFont="1" applyFill="1" applyBorder="1" applyAlignment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8" borderId="0" xfId="0" applyFont="1" applyFill="1" applyBorder="1" applyAlignment="1">
      <alignment vertical="center"/>
    </xf>
    <xf numFmtId="0" fontId="5" fillId="8" borderId="0" xfId="0" applyFont="1" applyFill="1" applyBorder="1"/>
    <xf numFmtId="0" fontId="3" fillId="9" borderId="0" xfId="0" applyFont="1" applyFill="1" applyBorder="1" applyAlignment="1">
      <alignment vertical="center"/>
    </xf>
    <xf numFmtId="0" fontId="4" fillId="6" borderId="7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4" fillId="6" borderId="13" xfId="0" applyFont="1" applyFill="1" applyBorder="1" applyAlignment="1">
      <alignment vertical="center"/>
    </xf>
    <xf numFmtId="0" fontId="2" fillId="14" borderId="8" xfId="0" applyFont="1" applyFill="1" applyBorder="1" applyAlignment="1">
      <alignment vertical="center"/>
    </xf>
    <xf numFmtId="0" fontId="2" fillId="14" borderId="10" xfId="0" applyFont="1" applyFill="1" applyBorder="1" applyAlignment="1">
      <alignment vertical="center"/>
    </xf>
    <xf numFmtId="0" fontId="2" fillId="7" borderId="10" xfId="0" applyFont="1" applyFill="1" applyBorder="1" applyAlignment="1">
      <alignment vertical="center"/>
    </xf>
    <xf numFmtId="0" fontId="2" fillId="7" borderId="14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0" fillId="8" borderId="0" xfId="0" applyFill="1" applyBorder="1"/>
    <xf numFmtId="0" fontId="2" fillId="10" borderId="0" xfId="0" applyFont="1" applyFill="1" applyBorder="1" applyAlignment="1">
      <alignment vertical="center"/>
    </xf>
    <xf numFmtId="0" fontId="2" fillId="9" borderId="0" xfId="0" applyFont="1" applyFill="1" applyBorder="1" applyAlignment="1">
      <alignment vertical="center"/>
    </xf>
    <xf numFmtId="0" fontId="2" fillId="12" borderId="6" xfId="0" applyFont="1" applyFill="1" applyBorder="1" applyAlignment="1">
      <alignment vertical="center"/>
    </xf>
    <xf numFmtId="0" fontId="2" fillId="15" borderId="6" xfId="0" applyFont="1" applyFill="1" applyBorder="1" applyAlignment="1">
      <alignment vertical="center"/>
    </xf>
    <xf numFmtId="0" fontId="2" fillId="15" borderId="9" xfId="0" applyFont="1" applyFill="1" applyBorder="1" applyAlignment="1">
      <alignment vertical="center"/>
    </xf>
    <xf numFmtId="0" fontId="2" fillId="15" borderId="12" xfId="0" applyFont="1" applyFill="1" applyBorder="1" applyAlignment="1">
      <alignment vertical="center"/>
    </xf>
    <xf numFmtId="0" fontId="2" fillId="13" borderId="0" xfId="0" applyFont="1" applyFill="1" applyBorder="1" applyAlignment="1">
      <alignment vertical="center"/>
    </xf>
    <xf numFmtId="0" fontId="2" fillId="13" borderId="13" xfId="0" applyFont="1" applyFill="1" applyBorder="1" applyAlignment="1">
      <alignment vertical="center"/>
    </xf>
    <xf numFmtId="0" fontId="2" fillId="10" borderId="7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13" xfId="0" applyFont="1" applyFill="1" applyBorder="1" applyAlignment="1">
      <alignment vertical="center"/>
    </xf>
    <xf numFmtId="0" fontId="2" fillId="16" borderId="8" xfId="0" applyFont="1" applyFill="1" applyBorder="1" applyAlignment="1">
      <alignment vertical="center"/>
    </xf>
    <xf numFmtId="0" fontId="2" fillId="11" borderId="15" xfId="0" applyFont="1" applyFill="1" applyBorder="1" applyAlignment="1">
      <alignment vertical="center"/>
    </xf>
    <xf numFmtId="0" fontId="2" fillId="16" borderId="16" xfId="0" applyFont="1" applyFill="1" applyBorder="1" applyAlignment="1">
      <alignment vertical="center"/>
    </xf>
    <xf numFmtId="0" fontId="0" fillId="0" borderId="13" xfId="0" applyFont="1" applyBorder="1"/>
    <xf numFmtId="0" fontId="0" fillId="0" borderId="12" xfId="0" applyBorder="1"/>
    <xf numFmtId="0" fontId="0" fillId="0" borderId="0" xfId="0" applyFont="1" applyBorder="1"/>
    <xf numFmtId="0" fontId="0" fillId="0" borderId="9" xfId="0" applyBorder="1"/>
    <xf numFmtId="0" fontId="0" fillId="0" borderId="8" xfId="0" applyBorder="1"/>
    <xf numFmtId="0" fontId="0" fillId="0" borderId="7" xfId="0" applyBorder="1"/>
    <xf numFmtId="0" fontId="0" fillId="0" borderId="6" xfId="0" applyBorder="1"/>
    <xf numFmtId="0" fontId="0" fillId="0" borderId="14" xfId="0" applyBorder="1"/>
    <xf numFmtId="0" fontId="0" fillId="17" borderId="0" xfId="0" applyFill="1"/>
    <xf numFmtId="0" fontId="0" fillId="5" borderId="0" xfId="0" applyFill="1"/>
    <xf numFmtId="0" fontId="0" fillId="2" borderId="0" xfId="0" applyFill="1"/>
    <xf numFmtId="0" fontId="0" fillId="17" borderId="0" xfId="0" applyFill="1" applyAlignment="1">
      <alignment vertical="center"/>
    </xf>
    <xf numFmtId="0" fontId="8" fillId="5" borderId="0" xfId="0" applyFont="1" applyFill="1" applyAlignment="1">
      <alignment vertical="center"/>
    </xf>
    <xf numFmtId="0" fontId="0" fillId="18" borderId="2" xfId="0" applyFont="1" applyFill="1" applyBorder="1"/>
    <xf numFmtId="0" fontId="0" fillId="18" borderId="5" xfId="0" applyFont="1" applyFill="1" applyBorder="1"/>
    <xf numFmtId="0" fontId="0" fillId="18" borderId="11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2" borderId="19" xfId="0" applyFont="1" applyFill="1" applyBorder="1"/>
    <xf numFmtId="0" fontId="0" fillId="19" borderId="3" xfId="0" applyFont="1" applyFill="1" applyBorder="1"/>
    <xf numFmtId="0" fontId="0" fillId="19" borderId="0" xfId="0" applyFont="1" applyFill="1" applyBorder="1"/>
    <xf numFmtId="0" fontId="0" fillId="19" borderId="19" xfId="0" applyFont="1" applyFill="1" applyBorder="1"/>
    <xf numFmtId="0" fontId="0" fillId="20" borderId="3" xfId="0" applyFont="1" applyFill="1" applyBorder="1"/>
    <xf numFmtId="0" fontId="0" fillId="20" borderId="0" xfId="0" applyFont="1" applyFill="1" applyBorder="1"/>
    <xf numFmtId="0" fontId="0" fillId="20" borderId="19" xfId="0" applyFont="1" applyFill="1" applyBorder="1"/>
    <xf numFmtId="0" fontId="0" fillId="17" borderId="4" xfId="0" applyFont="1" applyFill="1" applyBorder="1"/>
    <xf numFmtId="0" fontId="0" fillId="17" borderId="18" xfId="0" applyFont="1" applyFill="1" applyBorder="1"/>
    <xf numFmtId="0" fontId="0" fillId="17" borderId="20" xfId="0" applyFont="1" applyFill="1" applyBorder="1"/>
    <xf numFmtId="0" fontId="0" fillId="21" borderId="2" xfId="0" applyFont="1" applyFill="1" applyBorder="1"/>
    <xf numFmtId="0" fontId="0" fillId="21" borderId="5" xfId="0" applyFont="1" applyFill="1" applyBorder="1"/>
    <xf numFmtId="0" fontId="0" fillId="21" borderId="11" xfId="0" applyFont="1" applyFill="1" applyBorder="1"/>
    <xf numFmtId="0" fontId="0" fillId="5" borderId="3" xfId="0" applyFont="1" applyFill="1" applyBorder="1"/>
    <xf numFmtId="0" fontId="0" fillId="5" borderId="0" xfId="0" applyFont="1" applyFill="1" applyBorder="1"/>
    <xf numFmtId="0" fontId="0" fillId="22" borderId="4" xfId="0" applyFont="1" applyFill="1" applyBorder="1"/>
    <xf numFmtId="0" fontId="0" fillId="22" borderId="18" xfId="0" applyFont="1" applyFill="1" applyBorder="1"/>
    <xf numFmtId="0" fontId="0" fillId="12" borderId="0" xfId="0" applyFont="1" applyFill="1" applyBorder="1"/>
    <xf numFmtId="0" fontId="0" fillId="17" borderId="0" xfId="0" applyFont="1" applyFill="1" applyBorder="1"/>
    <xf numFmtId="0" fontId="0" fillId="8" borderId="2" xfId="0" applyFont="1" applyFill="1" applyBorder="1"/>
    <xf numFmtId="0" fontId="0" fillId="12" borderId="3" xfId="0" applyFont="1" applyFill="1" applyBorder="1"/>
    <xf numFmtId="0" fontId="0" fillId="8" borderId="5" xfId="0" applyFont="1" applyFill="1" applyBorder="1"/>
    <xf numFmtId="0" fontId="0" fillId="8" borderId="11" xfId="0" applyFont="1" applyFill="1" applyBorder="1"/>
    <xf numFmtId="0" fontId="0" fillId="23" borderId="0" xfId="0" applyFont="1" applyFill="1" applyBorder="1"/>
    <xf numFmtId="0" fontId="0" fillId="17" borderId="3" xfId="0" applyFont="1" applyFill="1" applyBorder="1"/>
    <xf numFmtId="0" fontId="0" fillId="18" borderId="4" xfId="0" applyFont="1" applyFill="1" applyBorder="1"/>
    <xf numFmtId="0" fontId="0" fillId="18" borderId="18" xfId="0" applyFont="1" applyFill="1" applyBorder="1"/>
    <xf numFmtId="0" fontId="0" fillId="17" borderId="19" xfId="0" applyFont="1" applyFill="1" applyBorder="1"/>
    <xf numFmtId="0" fontId="8" fillId="24" borderId="3" xfId="0" applyFont="1" applyFill="1" applyBorder="1"/>
    <xf numFmtId="0" fontId="8" fillId="24" borderId="4" xfId="0" applyFont="1" applyFill="1" applyBorder="1"/>
    <xf numFmtId="0" fontId="8" fillId="24" borderId="0" xfId="0" applyFont="1" applyFill="1" applyBorder="1"/>
    <xf numFmtId="0" fontId="8" fillId="24" borderId="18" xfId="0" applyFont="1" applyFill="1" applyBorder="1"/>
    <xf numFmtId="0" fontId="0" fillId="24" borderId="3" xfId="0" applyFont="1" applyFill="1" applyBorder="1"/>
    <xf numFmtId="0" fontId="0" fillId="24" borderId="0" xfId="0" applyFont="1" applyFill="1" applyBorder="1"/>
    <xf numFmtId="0" fontId="0" fillId="23" borderId="19" xfId="0" applyFont="1" applyFill="1" applyBorder="1"/>
    <xf numFmtId="0" fontId="9" fillId="24" borderId="0" xfId="0" applyFont="1" applyFill="1"/>
    <xf numFmtId="15" fontId="1" fillId="0" borderId="0" xfId="0" applyNumberFormat="1" applyFont="1" applyBorder="1"/>
    <xf numFmtId="0" fontId="0" fillId="0" borderId="0" xfId="0" applyFont="1"/>
    <xf numFmtId="0" fontId="0" fillId="0" borderId="0" xfId="0" applyFont="1" applyFill="1" applyBorder="1"/>
    <xf numFmtId="164" fontId="0" fillId="0" borderId="0" xfId="0" applyNumberFormat="1" applyFont="1"/>
    <xf numFmtId="0" fontId="0" fillId="0" borderId="0" xfId="0" applyFont="1" applyAlignment="1">
      <alignment horizontal="center"/>
    </xf>
    <xf numFmtId="1" fontId="0" fillId="0" borderId="0" xfId="0" applyNumberFormat="1" applyFont="1"/>
    <xf numFmtId="0" fontId="0" fillId="0" borderId="0" xfId="0" applyFont="1" applyFill="1"/>
    <xf numFmtId="164" fontId="0" fillId="0" borderId="0" xfId="0" applyNumberFormat="1" applyFont="1" applyFill="1"/>
    <xf numFmtId="1" fontId="0" fillId="0" borderId="0" xfId="0" applyNumberFormat="1" applyFont="1" applyFill="1"/>
    <xf numFmtId="0" fontId="0" fillId="0" borderId="0" xfId="0" applyFont="1" applyFill="1" applyAlignment="1">
      <alignment horizontal="center"/>
    </xf>
    <xf numFmtId="0" fontId="0" fillId="25" borderId="0" xfId="0" applyFont="1" applyFill="1" applyBorder="1"/>
    <xf numFmtId="0" fontId="0" fillId="25" borderId="0" xfId="0" applyFont="1" applyFill="1"/>
    <xf numFmtId="0" fontId="0" fillId="0" borderId="0" xfId="0" applyFont="1" applyFill="1" applyAlignment="1"/>
    <xf numFmtId="0" fontId="0" fillId="0" borderId="0" xfId="0" quotePrefix="1"/>
    <xf numFmtId="0" fontId="12" fillId="26" borderId="0" xfId="0" applyFont="1" applyFill="1"/>
    <xf numFmtId="14" fontId="0" fillId="0" borderId="0" xfId="0" applyNumberFormat="1"/>
    <xf numFmtId="0" fontId="0" fillId="32" borderId="0" xfId="0" applyFill="1"/>
    <xf numFmtId="0" fontId="0" fillId="33" borderId="0" xfId="0" applyFill="1"/>
    <xf numFmtId="0" fontId="0" fillId="22" borderId="0" xfId="0" applyFill="1"/>
    <xf numFmtId="164" fontId="0" fillId="25" borderId="0" xfId="0" applyNumberFormat="1" applyFont="1" applyFill="1" applyAlignment="1">
      <alignment horizontal="center"/>
    </xf>
    <xf numFmtId="0" fontId="0" fillId="25" borderId="0" xfId="0" applyFont="1" applyFill="1" applyAlignment="1">
      <alignment horizontal="center"/>
    </xf>
    <xf numFmtId="0" fontId="0" fillId="0" borderId="13" xfId="0" applyBorder="1" applyAlignment="1">
      <alignment horizontal="center"/>
    </xf>
    <xf numFmtId="0" fontId="2" fillId="12" borderId="1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9">
    <cellStyle name="Normal" xfId="0" builtinId="0"/>
    <cellStyle name="Normal 2" xfId="8"/>
    <cellStyle name="Tecan.At.Excel.Attenuation" xfId="1"/>
    <cellStyle name="Tecan.At.Excel.AutoGain_0" xfId="2"/>
    <cellStyle name="Tecan.At.Excel.Error" xfId="3"/>
    <cellStyle name="Tecan.At.Excel.GFactorAndMeasurementBlank" xfId="4"/>
    <cellStyle name="Tecan.At.Excel.GFactorBlank" xfId="5"/>
    <cellStyle name="Tecan.At.Excel.GFactorReference" xfId="6"/>
    <cellStyle name="Tecan.At.Excel.MeasurementBlank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B40" sqref="B40"/>
    </sheetView>
  </sheetViews>
  <sheetFormatPr defaultColWidth="18.7109375" defaultRowHeight="15" x14ac:dyDescent="0.25"/>
  <sheetData>
    <row r="1" spans="1:10" x14ac:dyDescent="0.25">
      <c r="A1" s="109">
        <v>42712</v>
      </c>
      <c r="B1" s="110"/>
      <c r="C1" s="110"/>
      <c r="D1" s="110"/>
      <c r="E1" s="110"/>
      <c r="F1" s="110"/>
      <c r="G1" s="110"/>
      <c r="H1" s="110"/>
      <c r="I1" s="110"/>
      <c r="J1" s="110"/>
    </row>
    <row r="2" spans="1:10" x14ac:dyDescent="0.25">
      <c r="A2" s="109" t="s">
        <v>99</v>
      </c>
      <c r="B2" s="110"/>
      <c r="C2" s="110"/>
      <c r="D2" s="110"/>
      <c r="E2" s="110"/>
      <c r="F2" s="110"/>
      <c r="G2" s="110"/>
      <c r="H2" s="110"/>
      <c r="I2" s="110"/>
      <c r="J2" s="110"/>
    </row>
    <row r="3" spans="1:10" x14ac:dyDescent="0.25">
      <c r="A3" s="57" t="s">
        <v>100</v>
      </c>
      <c r="B3" s="110" t="s">
        <v>101</v>
      </c>
      <c r="C3" s="110"/>
      <c r="D3" s="110" t="s">
        <v>102</v>
      </c>
      <c r="E3" s="110"/>
      <c r="F3" s="110">
        <v>8093177107</v>
      </c>
      <c r="G3" s="110"/>
      <c r="H3" s="110"/>
      <c r="I3" s="110"/>
      <c r="J3" s="110"/>
    </row>
    <row r="4" spans="1:10" x14ac:dyDescent="0.25">
      <c r="A4" s="111" t="s">
        <v>103</v>
      </c>
      <c r="B4" s="112">
        <f>30+98+85+250</f>
        <v>463</v>
      </c>
      <c r="C4" s="112" t="s">
        <v>104</v>
      </c>
      <c r="D4" s="112">
        <f>SUM(50,50,17,40,50)</f>
        <v>207</v>
      </c>
      <c r="E4" s="112"/>
      <c r="F4" s="112"/>
      <c r="G4" s="112"/>
      <c r="H4" s="110"/>
      <c r="I4" s="110"/>
      <c r="J4" s="110"/>
    </row>
    <row r="5" spans="1:10" x14ac:dyDescent="0.25">
      <c r="A5" s="111" t="s">
        <v>105</v>
      </c>
      <c r="B5" s="112">
        <f>57+22+21+124</f>
        <v>224</v>
      </c>
      <c r="C5" s="112" t="s">
        <v>106</v>
      </c>
      <c r="D5" s="112">
        <f>SUM(17,50,50)</f>
        <v>117</v>
      </c>
      <c r="E5" s="112"/>
      <c r="F5" s="112"/>
      <c r="G5" s="112"/>
      <c r="H5" s="110"/>
      <c r="I5" s="110"/>
      <c r="J5" s="110"/>
    </row>
    <row r="6" spans="1:10" x14ac:dyDescent="0.25">
      <c r="A6" s="111" t="s">
        <v>107</v>
      </c>
      <c r="B6" s="112">
        <f>27+15+5+35+35</f>
        <v>117</v>
      </c>
      <c r="C6" s="112" t="s">
        <v>106</v>
      </c>
      <c r="D6" s="112">
        <f>SUM(23,50,9)</f>
        <v>82</v>
      </c>
      <c r="E6" s="112"/>
      <c r="F6" s="112"/>
      <c r="G6" s="112"/>
      <c r="H6" s="110"/>
      <c r="I6" s="110"/>
      <c r="J6" s="110"/>
    </row>
    <row r="7" spans="1:10" x14ac:dyDescent="0.25">
      <c r="A7" s="111" t="s">
        <v>108</v>
      </c>
      <c r="B7" s="112">
        <f>14+98+47+202</f>
        <v>361</v>
      </c>
      <c r="C7" s="112" t="s">
        <v>109</v>
      </c>
      <c r="D7" s="112">
        <f>SUM(48,11,50,50)</f>
        <v>159</v>
      </c>
      <c r="E7" s="112"/>
      <c r="F7" s="112"/>
      <c r="G7" s="112"/>
      <c r="H7" s="110"/>
      <c r="I7" s="110"/>
      <c r="J7" s="110"/>
    </row>
    <row r="8" spans="1:10" x14ac:dyDescent="0.25">
      <c r="A8" s="57"/>
      <c r="B8" s="112"/>
      <c r="C8" s="112"/>
      <c r="D8" s="112"/>
      <c r="E8" s="112"/>
      <c r="F8" s="112"/>
      <c r="G8" s="112"/>
      <c r="H8" s="112"/>
      <c r="I8" s="112"/>
      <c r="J8" s="110"/>
    </row>
    <row r="9" spans="1:10" x14ac:dyDescent="0.25">
      <c r="A9" s="57" t="s">
        <v>110</v>
      </c>
      <c r="B9" s="110" t="s">
        <v>111</v>
      </c>
      <c r="C9" s="110" t="s">
        <v>112</v>
      </c>
      <c r="D9" s="110" t="s">
        <v>113</v>
      </c>
      <c r="E9" s="110" t="s">
        <v>114</v>
      </c>
      <c r="F9" s="110" t="s">
        <v>115</v>
      </c>
      <c r="G9" s="110" t="s">
        <v>116</v>
      </c>
      <c r="H9" s="113" t="s">
        <v>117</v>
      </c>
      <c r="I9" s="110" t="s">
        <v>118</v>
      </c>
      <c r="J9" s="110" t="s">
        <v>119</v>
      </c>
    </row>
    <row r="10" spans="1:10" x14ac:dyDescent="0.25">
      <c r="A10" s="57" t="s">
        <v>120</v>
      </c>
      <c r="B10" s="110" t="s">
        <v>120</v>
      </c>
      <c r="C10" s="110" t="s">
        <v>120</v>
      </c>
      <c r="D10" s="110" t="s">
        <v>120</v>
      </c>
      <c r="E10" s="112">
        <v>450</v>
      </c>
      <c r="F10" s="114">
        <f>E10/35</f>
        <v>12.857142857142858</v>
      </c>
      <c r="G10" s="110"/>
      <c r="H10" s="113">
        <v>1</v>
      </c>
      <c r="I10" s="110">
        <v>6</v>
      </c>
      <c r="J10" s="110">
        <v>24</v>
      </c>
    </row>
    <row r="11" spans="1:10" x14ac:dyDescent="0.25">
      <c r="A11" s="111" t="s">
        <v>121</v>
      </c>
      <c r="B11" s="115" t="s">
        <v>120</v>
      </c>
      <c r="C11" s="115" t="s">
        <v>120</v>
      </c>
      <c r="D11" s="115" t="s">
        <v>120</v>
      </c>
      <c r="E11" s="116">
        <v>450</v>
      </c>
      <c r="F11" s="117">
        <f t="shared" ref="F11:F20" si="0">E11/35</f>
        <v>12.857142857142858</v>
      </c>
      <c r="G11" s="115"/>
      <c r="H11" s="113">
        <v>2</v>
      </c>
      <c r="I11" s="115">
        <v>2</v>
      </c>
      <c r="J11" s="115">
        <v>30</v>
      </c>
    </row>
    <row r="12" spans="1:10" x14ac:dyDescent="0.25">
      <c r="A12" s="111" t="s">
        <v>120</v>
      </c>
      <c r="B12" s="115" t="s">
        <v>121</v>
      </c>
      <c r="C12" s="115" t="s">
        <v>120</v>
      </c>
      <c r="D12" s="115" t="s">
        <v>120</v>
      </c>
      <c r="E12" s="116">
        <v>210</v>
      </c>
      <c r="F12" s="117">
        <f t="shared" si="0"/>
        <v>6</v>
      </c>
      <c r="G12" s="115"/>
      <c r="H12" s="118">
        <v>3</v>
      </c>
      <c r="I12" s="115">
        <v>14</v>
      </c>
      <c r="J12" s="115">
        <v>16</v>
      </c>
    </row>
    <row r="13" spans="1:10" x14ac:dyDescent="0.25">
      <c r="A13" s="111" t="s">
        <v>121</v>
      </c>
      <c r="B13" s="115" t="s">
        <v>121</v>
      </c>
      <c r="C13" s="115" t="s">
        <v>120</v>
      </c>
      <c r="D13" s="115" t="s">
        <v>120</v>
      </c>
      <c r="E13" s="116">
        <v>210</v>
      </c>
      <c r="F13" s="117">
        <f t="shared" si="0"/>
        <v>6</v>
      </c>
      <c r="G13" s="115"/>
      <c r="H13" s="118">
        <v>4</v>
      </c>
      <c r="I13" s="115">
        <v>4</v>
      </c>
      <c r="J13" s="115">
        <v>32</v>
      </c>
    </row>
    <row r="14" spans="1:10" x14ac:dyDescent="0.25">
      <c r="A14" s="119" t="s">
        <v>120</v>
      </c>
      <c r="B14" s="120" t="s">
        <v>120</v>
      </c>
      <c r="C14" s="120" t="s">
        <v>121</v>
      </c>
      <c r="D14" s="120" t="s">
        <v>120</v>
      </c>
      <c r="E14" s="129" t="s">
        <v>122</v>
      </c>
      <c r="F14" s="129"/>
      <c r="G14" s="129"/>
      <c r="H14" s="118">
        <v>5</v>
      </c>
      <c r="I14" s="110"/>
      <c r="J14" s="110"/>
    </row>
    <row r="15" spans="1:10" x14ac:dyDescent="0.25">
      <c r="A15" s="111" t="s">
        <v>121</v>
      </c>
      <c r="B15" s="115" t="s">
        <v>120</v>
      </c>
      <c r="C15" s="115" t="s">
        <v>121</v>
      </c>
      <c r="D15" s="115" t="s">
        <v>120</v>
      </c>
      <c r="E15" s="121"/>
      <c r="F15" s="121"/>
      <c r="G15" s="121"/>
      <c r="H15" s="113">
        <v>6</v>
      </c>
      <c r="I15" s="110">
        <v>1</v>
      </c>
      <c r="J15" s="110">
        <v>16</v>
      </c>
    </row>
    <row r="16" spans="1:10" x14ac:dyDescent="0.25">
      <c r="A16" s="57" t="s">
        <v>120</v>
      </c>
      <c r="B16" s="110" t="s">
        <v>121</v>
      </c>
      <c r="C16" s="110" t="s">
        <v>121</v>
      </c>
      <c r="D16" s="110" t="s">
        <v>120</v>
      </c>
      <c r="E16" s="112">
        <v>210</v>
      </c>
      <c r="F16" s="110"/>
      <c r="G16" s="114">
        <f>E16/35</f>
        <v>6</v>
      </c>
      <c r="H16" s="113">
        <v>7</v>
      </c>
      <c r="I16" s="110">
        <v>10</v>
      </c>
      <c r="J16" s="110">
        <v>22</v>
      </c>
    </row>
    <row r="17" spans="1:10" x14ac:dyDescent="0.25">
      <c r="A17" s="111" t="s">
        <v>121</v>
      </c>
      <c r="B17" s="115" t="s">
        <v>121</v>
      </c>
      <c r="C17" s="115" t="s">
        <v>121</v>
      </c>
      <c r="D17" s="115" t="s">
        <v>120</v>
      </c>
      <c r="E17" s="116">
        <v>210</v>
      </c>
      <c r="F17" s="115"/>
      <c r="G17" s="117">
        <f>E17/35</f>
        <v>6</v>
      </c>
      <c r="H17" s="113">
        <v>8</v>
      </c>
      <c r="I17" s="115">
        <v>3</v>
      </c>
      <c r="J17" s="115">
        <v>38</v>
      </c>
    </row>
    <row r="18" spans="1:10" x14ac:dyDescent="0.25">
      <c r="A18" s="111" t="s">
        <v>120</v>
      </c>
      <c r="B18" s="115" t="s">
        <v>120</v>
      </c>
      <c r="C18" s="115" t="s">
        <v>120</v>
      </c>
      <c r="D18" s="115" t="s">
        <v>121</v>
      </c>
      <c r="E18" s="116">
        <v>360</v>
      </c>
      <c r="F18" s="117">
        <f t="shared" si="0"/>
        <v>10.285714285714286</v>
      </c>
      <c r="G18" s="115"/>
      <c r="H18" s="118">
        <v>9</v>
      </c>
      <c r="I18" s="115" t="s">
        <v>123</v>
      </c>
      <c r="J18" s="115" t="s">
        <v>124</v>
      </c>
    </row>
    <row r="19" spans="1:10" x14ac:dyDescent="0.25">
      <c r="A19" s="119" t="s">
        <v>121</v>
      </c>
      <c r="B19" s="120" t="s">
        <v>120</v>
      </c>
      <c r="C19" s="120" t="s">
        <v>120</v>
      </c>
      <c r="D19" s="120" t="s">
        <v>121</v>
      </c>
      <c r="E19" s="128" t="s">
        <v>125</v>
      </c>
      <c r="F19" s="128"/>
      <c r="G19" s="128"/>
      <c r="H19" s="118">
        <v>10</v>
      </c>
      <c r="I19" s="115"/>
      <c r="J19" s="115"/>
    </row>
    <row r="20" spans="1:10" x14ac:dyDescent="0.25">
      <c r="A20" s="111" t="s">
        <v>120</v>
      </c>
      <c r="B20" s="115" t="s">
        <v>121</v>
      </c>
      <c r="C20" s="115" t="s">
        <v>120</v>
      </c>
      <c r="D20" s="115" t="s">
        <v>121</v>
      </c>
      <c r="E20" s="116">
        <v>180</v>
      </c>
      <c r="F20" s="117">
        <f t="shared" si="0"/>
        <v>5.1428571428571432</v>
      </c>
      <c r="G20" s="115"/>
      <c r="H20" s="118">
        <v>11</v>
      </c>
      <c r="I20" s="115" t="s">
        <v>126</v>
      </c>
      <c r="J20" s="115" t="s">
        <v>127</v>
      </c>
    </row>
    <row r="21" spans="1:10" x14ac:dyDescent="0.25">
      <c r="A21" s="119" t="s">
        <v>121</v>
      </c>
      <c r="B21" s="120" t="s">
        <v>121</v>
      </c>
      <c r="C21" s="120" t="s">
        <v>120</v>
      </c>
      <c r="D21" s="120" t="s">
        <v>121</v>
      </c>
      <c r="E21" s="128" t="s">
        <v>128</v>
      </c>
      <c r="F21" s="128"/>
      <c r="G21" s="128"/>
      <c r="H21" s="118">
        <v>12</v>
      </c>
      <c r="I21" s="115"/>
      <c r="J21" s="115"/>
    </row>
    <row r="22" spans="1:10" x14ac:dyDescent="0.25">
      <c r="A22" s="119" t="s">
        <v>120</v>
      </c>
      <c r="B22" s="120" t="s">
        <v>120</v>
      </c>
      <c r="C22" s="120" t="s">
        <v>121</v>
      </c>
      <c r="D22" s="120" t="s">
        <v>121</v>
      </c>
      <c r="E22" s="129" t="s">
        <v>122</v>
      </c>
      <c r="F22" s="129"/>
      <c r="G22" s="129"/>
      <c r="H22" s="118">
        <v>13</v>
      </c>
      <c r="I22" s="110"/>
      <c r="J22" s="110"/>
    </row>
    <row r="23" spans="1:10" x14ac:dyDescent="0.25">
      <c r="A23" s="119" t="s">
        <v>121</v>
      </c>
      <c r="B23" s="120" t="s">
        <v>120</v>
      </c>
      <c r="C23" s="120" t="s">
        <v>121</v>
      </c>
      <c r="D23" s="120" t="s">
        <v>121</v>
      </c>
      <c r="E23" s="129" t="s">
        <v>129</v>
      </c>
      <c r="F23" s="129"/>
      <c r="G23" s="129"/>
      <c r="H23" s="118">
        <v>14</v>
      </c>
      <c r="I23" s="110"/>
      <c r="J23" s="110"/>
    </row>
    <row r="24" spans="1:10" x14ac:dyDescent="0.25">
      <c r="A24" s="57" t="s">
        <v>120</v>
      </c>
      <c r="B24" s="110" t="s">
        <v>121</v>
      </c>
      <c r="C24" s="110" t="s">
        <v>121</v>
      </c>
      <c r="D24" s="110" t="s">
        <v>121</v>
      </c>
      <c r="E24" s="112">
        <v>150</v>
      </c>
      <c r="F24" s="110"/>
      <c r="G24" s="114">
        <f>E24/35</f>
        <v>4.2857142857142856</v>
      </c>
      <c r="H24" s="118">
        <v>15</v>
      </c>
      <c r="I24" s="110" t="s">
        <v>130</v>
      </c>
      <c r="J24" s="110"/>
    </row>
    <row r="25" spans="1:10" x14ac:dyDescent="0.25">
      <c r="A25" s="119" t="s">
        <v>121</v>
      </c>
      <c r="B25" s="120" t="s">
        <v>121</v>
      </c>
      <c r="C25" s="120" t="s">
        <v>121</v>
      </c>
      <c r="D25" s="120" t="s">
        <v>121</v>
      </c>
      <c r="E25" s="128" t="s">
        <v>131</v>
      </c>
      <c r="F25" s="128"/>
      <c r="G25" s="128"/>
      <c r="H25" s="118">
        <v>16</v>
      </c>
      <c r="I25" s="115"/>
      <c r="J25" s="115"/>
    </row>
    <row r="26" spans="1:10" x14ac:dyDescent="0.25">
      <c r="A26" s="57"/>
      <c r="B26" s="110"/>
      <c r="C26" s="110"/>
      <c r="D26" s="110"/>
      <c r="E26" s="110"/>
      <c r="F26" s="110"/>
      <c r="G26" s="110"/>
      <c r="H26" s="115"/>
      <c r="I26" s="110"/>
      <c r="J26" s="110"/>
    </row>
    <row r="27" spans="1:10" x14ac:dyDescent="0.25">
      <c r="A27" s="57" t="s">
        <v>132</v>
      </c>
      <c r="B27" s="110"/>
      <c r="C27" s="110"/>
      <c r="D27" s="110"/>
      <c r="E27" s="110"/>
      <c r="F27" s="110"/>
      <c r="G27" s="110"/>
      <c r="H27" s="115"/>
      <c r="I27" s="110"/>
      <c r="J27" s="110"/>
    </row>
    <row r="28" spans="1:10" x14ac:dyDescent="0.25">
      <c r="A28" s="57" t="s">
        <v>133</v>
      </c>
      <c r="B28" s="110"/>
      <c r="C28" s="110"/>
      <c r="D28" s="110"/>
      <c r="E28" s="110"/>
      <c r="F28" s="110"/>
      <c r="G28" s="110"/>
      <c r="H28" s="110"/>
      <c r="I28" s="110"/>
      <c r="J28" s="110"/>
    </row>
    <row r="29" spans="1:10" x14ac:dyDescent="0.25">
      <c r="A29" s="57" t="s">
        <v>134</v>
      </c>
      <c r="B29" s="110"/>
      <c r="C29" s="110"/>
      <c r="D29" s="110"/>
      <c r="E29" s="110"/>
      <c r="F29" s="110"/>
      <c r="G29" s="110"/>
      <c r="H29" s="110"/>
      <c r="I29" s="110"/>
      <c r="J29" s="110"/>
    </row>
    <row r="30" spans="1:10" x14ac:dyDescent="0.25">
      <c r="A30" s="57" t="s">
        <v>135</v>
      </c>
      <c r="B30" s="110"/>
      <c r="C30" s="110"/>
      <c r="D30" s="110"/>
      <c r="E30" s="110"/>
      <c r="F30" s="110"/>
      <c r="G30" s="110"/>
      <c r="H30" s="110"/>
      <c r="I30" s="110"/>
      <c r="J30" s="110"/>
    </row>
  </sheetData>
  <mergeCells count="6">
    <mergeCell ref="E25:G25"/>
    <mergeCell ref="E14:G14"/>
    <mergeCell ref="E19:G19"/>
    <mergeCell ref="E21:G21"/>
    <mergeCell ref="E22:G22"/>
    <mergeCell ref="E23:G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selection activeCell="G43" sqref="G43"/>
    </sheetView>
  </sheetViews>
  <sheetFormatPr defaultRowHeight="15" x14ac:dyDescent="0.25"/>
  <sheetData>
    <row r="1" spans="1:13" x14ac:dyDescent="0.25">
      <c r="A1" t="s">
        <v>0</v>
      </c>
      <c r="C1" t="s">
        <v>22</v>
      </c>
    </row>
    <row r="3" spans="1:13" x14ac:dyDescent="0.25">
      <c r="A3" t="s">
        <v>15</v>
      </c>
    </row>
    <row r="4" spans="1:13" x14ac:dyDescent="0.25">
      <c r="A4" s="4" t="s">
        <v>10</v>
      </c>
    </row>
    <row r="5" spans="1:13" x14ac:dyDescent="0.25">
      <c r="A5" t="s">
        <v>1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</row>
    <row r="6" spans="1:13" x14ac:dyDescent="0.25">
      <c r="A6" t="s">
        <v>2</v>
      </c>
      <c r="B6" s="1">
        <v>1</v>
      </c>
      <c r="C6" s="1">
        <v>1</v>
      </c>
      <c r="D6" s="3">
        <v>2</v>
      </c>
      <c r="E6" s="3">
        <v>2</v>
      </c>
      <c r="F6" s="3">
        <v>2</v>
      </c>
      <c r="G6" s="3">
        <v>2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3">
        <v>4</v>
      </c>
    </row>
    <row r="7" spans="1:13" x14ac:dyDescent="0.25">
      <c r="A7" t="s">
        <v>3</v>
      </c>
      <c r="B7" s="1">
        <v>1</v>
      </c>
      <c r="C7" s="1">
        <v>1</v>
      </c>
      <c r="D7" s="3">
        <v>2</v>
      </c>
      <c r="E7" s="3">
        <v>2</v>
      </c>
      <c r="F7" s="3">
        <v>2</v>
      </c>
      <c r="G7" s="3">
        <v>2</v>
      </c>
      <c r="H7" s="1">
        <v>3</v>
      </c>
      <c r="I7" s="1">
        <v>3</v>
      </c>
      <c r="J7" s="1">
        <v>3</v>
      </c>
      <c r="K7" s="1">
        <v>3</v>
      </c>
      <c r="L7" s="1">
        <v>3</v>
      </c>
      <c r="M7" s="3">
        <v>4</v>
      </c>
    </row>
    <row r="8" spans="1:13" x14ac:dyDescent="0.25">
      <c r="A8" t="s">
        <v>4</v>
      </c>
      <c r="B8" s="1">
        <v>1</v>
      </c>
      <c r="C8" s="1">
        <v>1</v>
      </c>
      <c r="D8" s="3">
        <v>2</v>
      </c>
      <c r="E8" s="3">
        <v>2</v>
      </c>
      <c r="F8" s="3">
        <v>2</v>
      </c>
      <c r="G8" s="3">
        <v>2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3">
        <v>4</v>
      </c>
    </row>
    <row r="9" spans="1:13" x14ac:dyDescent="0.25">
      <c r="A9" t="s">
        <v>5</v>
      </c>
      <c r="B9" s="1">
        <v>1</v>
      </c>
      <c r="C9" s="1">
        <v>1</v>
      </c>
      <c r="D9" s="3">
        <v>2</v>
      </c>
      <c r="E9" s="3">
        <v>2</v>
      </c>
      <c r="F9" s="3">
        <v>2</v>
      </c>
      <c r="G9" s="3">
        <v>2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3">
        <v>4</v>
      </c>
    </row>
    <row r="10" spans="1:13" x14ac:dyDescent="0.25">
      <c r="A10" t="s">
        <v>6</v>
      </c>
      <c r="B10" s="1">
        <v>1</v>
      </c>
      <c r="C10" s="1">
        <v>1</v>
      </c>
      <c r="D10" s="3">
        <v>2</v>
      </c>
      <c r="E10" s="3">
        <v>2</v>
      </c>
      <c r="F10" s="3">
        <v>2</v>
      </c>
      <c r="G10" s="3">
        <v>2</v>
      </c>
      <c r="H10" s="1">
        <v>3</v>
      </c>
      <c r="I10" s="1">
        <v>3</v>
      </c>
      <c r="J10" s="1">
        <v>3</v>
      </c>
      <c r="K10" s="1">
        <v>3</v>
      </c>
      <c r="L10" s="3">
        <v>4</v>
      </c>
      <c r="M10" s="3">
        <v>4</v>
      </c>
    </row>
    <row r="11" spans="1:13" x14ac:dyDescent="0.25">
      <c r="A11" t="s">
        <v>7</v>
      </c>
      <c r="B11" s="1">
        <v>1</v>
      </c>
      <c r="C11" s="1">
        <v>1</v>
      </c>
      <c r="D11" s="3">
        <v>2</v>
      </c>
      <c r="E11" s="3">
        <v>2</v>
      </c>
      <c r="F11" s="3">
        <v>2</v>
      </c>
      <c r="G11" s="3">
        <v>2</v>
      </c>
      <c r="H11" s="1">
        <v>3</v>
      </c>
      <c r="I11" s="1">
        <v>3</v>
      </c>
      <c r="J11" s="1">
        <v>3</v>
      </c>
      <c r="K11" s="1">
        <v>3</v>
      </c>
      <c r="L11" s="3">
        <v>4</v>
      </c>
      <c r="M11" s="3">
        <v>4</v>
      </c>
    </row>
    <row r="12" spans="1:13" x14ac:dyDescent="0.25">
      <c r="A12" t="s">
        <v>8</v>
      </c>
      <c r="B12" s="1">
        <v>1</v>
      </c>
      <c r="C12" s="1">
        <v>1</v>
      </c>
      <c r="D12" s="3">
        <v>2</v>
      </c>
      <c r="E12" s="3">
        <v>2</v>
      </c>
      <c r="F12" s="3">
        <v>2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3">
        <v>4</v>
      </c>
      <c r="M12" s="3">
        <v>4</v>
      </c>
    </row>
    <row r="13" spans="1:13" x14ac:dyDescent="0.25">
      <c r="A13" t="s">
        <v>9</v>
      </c>
      <c r="B13" s="1">
        <v>1</v>
      </c>
      <c r="C13" s="1">
        <v>1</v>
      </c>
      <c r="D13" s="3">
        <v>2</v>
      </c>
      <c r="E13" s="3">
        <v>2</v>
      </c>
      <c r="F13" s="3">
        <v>2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3">
        <v>4</v>
      </c>
      <c r="M13" s="3">
        <v>4</v>
      </c>
    </row>
    <row r="15" spans="1:13" x14ac:dyDescent="0.25">
      <c r="A15" s="4" t="s">
        <v>13</v>
      </c>
    </row>
    <row r="16" spans="1:13" x14ac:dyDescent="0.25">
      <c r="A16" t="s">
        <v>11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25">
      <c r="A17" t="s">
        <v>2</v>
      </c>
      <c r="B17" s="3">
        <v>4</v>
      </c>
      <c r="C17" s="3">
        <v>4</v>
      </c>
      <c r="D17" s="3">
        <v>4</v>
      </c>
      <c r="E17" s="1">
        <v>6</v>
      </c>
      <c r="F17" s="1">
        <v>6</v>
      </c>
      <c r="G17" s="1">
        <v>6</v>
      </c>
      <c r="H17" s="3">
        <v>7</v>
      </c>
      <c r="I17" s="1">
        <v>8</v>
      </c>
      <c r="J17" s="1">
        <v>8</v>
      </c>
      <c r="K17" s="3">
        <v>9</v>
      </c>
      <c r="L17" s="3">
        <v>9</v>
      </c>
      <c r="M17" s="5"/>
    </row>
    <row r="18" spans="1:13" x14ac:dyDescent="0.25">
      <c r="A18" t="s">
        <v>3</v>
      </c>
      <c r="B18" s="3">
        <v>4</v>
      </c>
      <c r="C18" s="3">
        <v>4</v>
      </c>
      <c r="D18" s="3">
        <v>4</v>
      </c>
      <c r="E18" s="1">
        <v>6</v>
      </c>
      <c r="F18" s="1">
        <v>6</v>
      </c>
      <c r="G18" s="1">
        <v>6</v>
      </c>
      <c r="H18" s="3">
        <v>7</v>
      </c>
      <c r="I18" s="1">
        <v>8</v>
      </c>
      <c r="J18" s="1">
        <v>8</v>
      </c>
      <c r="K18" s="3">
        <v>9</v>
      </c>
      <c r="L18" s="3">
        <v>9</v>
      </c>
      <c r="M18" s="5"/>
    </row>
    <row r="19" spans="1:13" x14ac:dyDescent="0.25">
      <c r="A19" t="s">
        <v>4</v>
      </c>
      <c r="B19" s="3">
        <v>4</v>
      </c>
      <c r="C19" s="3">
        <v>4</v>
      </c>
      <c r="D19" s="3">
        <v>4</v>
      </c>
      <c r="E19" s="1">
        <v>6</v>
      </c>
      <c r="F19" s="1">
        <v>6</v>
      </c>
      <c r="G19" s="1">
        <v>6</v>
      </c>
      <c r="H19" s="3">
        <v>7</v>
      </c>
      <c r="I19" s="1">
        <v>8</v>
      </c>
      <c r="J19" s="5"/>
      <c r="K19" s="3">
        <v>9</v>
      </c>
      <c r="L19" s="3">
        <v>9</v>
      </c>
      <c r="M19" s="5"/>
    </row>
    <row r="20" spans="1:13" x14ac:dyDescent="0.25">
      <c r="A20" t="s">
        <v>5</v>
      </c>
      <c r="B20" s="3">
        <v>4</v>
      </c>
      <c r="C20" s="3">
        <v>4</v>
      </c>
      <c r="D20" s="3">
        <v>4</v>
      </c>
      <c r="E20" s="1">
        <v>6</v>
      </c>
      <c r="F20" s="1">
        <v>6</v>
      </c>
      <c r="G20" s="1">
        <v>6</v>
      </c>
      <c r="H20" s="3">
        <v>7</v>
      </c>
      <c r="I20" s="1">
        <v>8</v>
      </c>
      <c r="J20" s="5"/>
      <c r="K20" s="3">
        <v>9</v>
      </c>
      <c r="L20" s="5"/>
      <c r="M20" s="5"/>
    </row>
    <row r="21" spans="1:13" x14ac:dyDescent="0.25">
      <c r="A21" t="s">
        <v>6</v>
      </c>
      <c r="B21" s="3">
        <v>4</v>
      </c>
      <c r="C21" s="3">
        <v>4</v>
      </c>
      <c r="D21" s="5"/>
      <c r="E21" s="1">
        <v>6</v>
      </c>
      <c r="F21" s="1">
        <v>6</v>
      </c>
      <c r="G21" s="1">
        <v>6</v>
      </c>
      <c r="H21" s="3">
        <v>7</v>
      </c>
      <c r="I21" s="1">
        <v>8</v>
      </c>
      <c r="J21" s="5"/>
      <c r="K21" s="3">
        <v>9</v>
      </c>
      <c r="L21" s="5"/>
      <c r="M21" s="5"/>
    </row>
    <row r="22" spans="1:13" x14ac:dyDescent="0.25">
      <c r="A22" t="s">
        <v>7</v>
      </c>
      <c r="B22" s="3">
        <v>4</v>
      </c>
      <c r="C22" s="3">
        <v>4</v>
      </c>
      <c r="D22" s="5"/>
      <c r="E22" s="1">
        <v>6</v>
      </c>
      <c r="F22" s="1">
        <v>6</v>
      </c>
      <c r="G22" s="1">
        <v>6</v>
      </c>
      <c r="H22" s="5"/>
      <c r="I22" s="1">
        <v>8</v>
      </c>
      <c r="J22" s="5"/>
      <c r="K22" s="3">
        <v>9</v>
      </c>
      <c r="L22" s="5"/>
      <c r="M22" s="5"/>
    </row>
    <row r="23" spans="1:13" x14ac:dyDescent="0.25">
      <c r="A23" t="s">
        <v>8</v>
      </c>
      <c r="B23" s="3">
        <v>4</v>
      </c>
      <c r="C23" s="3">
        <v>4</v>
      </c>
      <c r="D23" s="5"/>
      <c r="E23" s="1">
        <v>6</v>
      </c>
      <c r="F23" s="1">
        <v>6</v>
      </c>
      <c r="G23" s="1">
        <v>6</v>
      </c>
      <c r="H23" s="5"/>
      <c r="I23" s="1">
        <v>8</v>
      </c>
      <c r="J23" s="5"/>
      <c r="K23" s="3">
        <v>9</v>
      </c>
      <c r="L23" s="5"/>
      <c r="M23" s="5"/>
    </row>
    <row r="24" spans="1:13" x14ac:dyDescent="0.25">
      <c r="A24" t="s">
        <v>9</v>
      </c>
      <c r="B24" s="3">
        <v>4</v>
      </c>
      <c r="C24" s="3">
        <v>4</v>
      </c>
      <c r="D24" s="5"/>
      <c r="E24" s="1">
        <v>6</v>
      </c>
      <c r="F24" s="1">
        <v>6</v>
      </c>
      <c r="G24" s="1">
        <v>6</v>
      </c>
      <c r="H24" s="5"/>
      <c r="I24" s="1">
        <v>8</v>
      </c>
      <c r="J24" s="5"/>
      <c r="K24" s="3">
        <v>9</v>
      </c>
      <c r="L24" s="5"/>
      <c r="M24" s="5"/>
    </row>
    <row r="26" spans="1:13" x14ac:dyDescent="0.25">
      <c r="A26" s="4" t="s">
        <v>14</v>
      </c>
    </row>
    <row r="27" spans="1:13" x14ac:dyDescent="0.25">
      <c r="A27" t="s">
        <v>12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</row>
    <row r="28" spans="1:13" x14ac:dyDescent="0.25">
      <c r="A28" t="s">
        <v>2</v>
      </c>
      <c r="B28" s="3">
        <v>10</v>
      </c>
      <c r="C28" s="3">
        <v>10</v>
      </c>
      <c r="D28" s="3">
        <v>10</v>
      </c>
      <c r="E28" s="2">
        <v>11</v>
      </c>
      <c r="F28" s="3">
        <v>12</v>
      </c>
      <c r="G28" s="2">
        <v>13</v>
      </c>
      <c r="H28" s="3">
        <v>14</v>
      </c>
      <c r="I28" s="3">
        <v>14</v>
      </c>
      <c r="J28" s="1">
        <v>15</v>
      </c>
      <c r="K28" s="3">
        <v>17</v>
      </c>
      <c r="L28" s="5"/>
      <c r="M28" s="5"/>
    </row>
    <row r="29" spans="1:13" x14ac:dyDescent="0.25">
      <c r="A29" t="s">
        <v>3</v>
      </c>
      <c r="B29" s="3">
        <v>10</v>
      </c>
      <c r="C29" s="3">
        <v>10</v>
      </c>
      <c r="D29" s="3">
        <v>10</v>
      </c>
      <c r="E29" s="2">
        <v>11</v>
      </c>
      <c r="F29" s="3">
        <v>12</v>
      </c>
      <c r="G29" s="2">
        <v>13</v>
      </c>
      <c r="H29" s="3">
        <v>14</v>
      </c>
      <c r="I29" s="3">
        <v>14</v>
      </c>
      <c r="J29" s="1">
        <v>15</v>
      </c>
      <c r="K29" s="3">
        <v>17</v>
      </c>
      <c r="L29" s="5"/>
      <c r="M29" s="5"/>
    </row>
    <row r="30" spans="1:13" x14ac:dyDescent="0.25">
      <c r="A30" t="s">
        <v>4</v>
      </c>
      <c r="B30" s="3">
        <v>10</v>
      </c>
      <c r="C30" s="3">
        <v>10</v>
      </c>
      <c r="D30" s="3">
        <v>10</v>
      </c>
      <c r="E30" s="2">
        <v>11</v>
      </c>
      <c r="F30" s="3">
        <v>12</v>
      </c>
      <c r="G30" s="2">
        <v>13</v>
      </c>
      <c r="H30" s="3">
        <v>14</v>
      </c>
      <c r="I30" s="3">
        <v>14</v>
      </c>
      <c r="J30" s="1">
        <v>15</v>
      </c>
      <c r="K30" s="3">
        <v>17</v>
      </c>
      <c r="L30" s="5"/>
      <c r="M30" s="5"/>
    </row>
    <row r="31" spans="1:13" x14ac:dyDescent="0.25">
      <c r="A31" t="s">
        <v>5</v>
      </c>
      <c r="B31" s="3">
        <v>10</v>
      </c>
      <c r="C31" s="3">
        <v>10</v>
      </c>
      <c r="D31" s="3">
        <v>10</v>
      </c>
      <c r="E31" s="5"/>
      <c r="F31" s="3">
        <v>12</v>
      </c>
      <c r="G31" s="2">
        <v>13</v>
      </c>
      <c r="H31" s="3">
        <v>14</v>
      </c>
      <c r="I31" s="3">
        <v>14</v>
      </c>
      <c r="J31" s="6">
        <v>16</v>
      </c>
      <c r="K31" s="3">
        <v>17</v>
      </c>
      <c r="L31" s="5"/>
      <c r="M31" s="5"/>
    </row>
    <row r="32" spans="1:13" x14ac:dyDescent="0.25">
      <c r="A32" t="s">
        <v>6</v>
      </c>
      <c r="B32" s="3">
        <v>10</v>
      </c>
      <c r="C32" s="3">
        <v>10</v>
      </c>
      <c r="D32" s="3">
        <v>10</v>
      </c>
      <c r="E32" s="5"/>
      <c r="F32" s="3">
        <v>12</v>
      </c>
      <c r="G32" s="2">
        <v>13</v>
      </c>
      <c r="H32" s="3">
        <v>14</v>
      </c>
      <c r="I32" s="3">
        <v>14</v>
      </c>
      <c r="J32" s="6">
        <v>16</v>
      </c>
      <c r="K32" s="3">
        <v>17</v>
      </c>
      <c r="L32" s="5"/>
      <c r="M32" s="5"/>
    </row>
    <row r="33" spans="1:13" x14ac:dyDescent="0.25">
      <c r="A33" t="s">
        <v>7</v>
      </c>
      <c r="B33" s="3">
        <v>10</v>
      </c>
      <c r="C33" s="3">
        <v>10</v>
      </c>
      <c r="D33" s="3">
        <v>10</v>
      </c>
      <c r="E33" s="5"/>
      <c r="F33" s="3">
        <v>12</v>
      </c>
      <c r="G33" s="2">
        <v>13</v>
      </c>
      <c r="H33" s="3">
        <v>14</v>
      </c>
      <c r="I33" s="3">
        <v>14</v>
      </c>
      <c r="J33" s="6">
        <v>16</v>
      </c>
      <c r="K33" s="3">
        <v>17</v>
      </c>
      <c r="L33" s="5"/>
      <c r="M33" s="5"/>
    </row>
    <row r="34" spans="1:13" x14ac:dyDescent="0.25">
      <c r="A34" t="s">
        <v>8</v>
      </c>
      <c r="B34" s="3">
        <v>10</v>
      </c>
      <c r="C34" s="3">
        <v>10</v>
      </c>
      <c r="D34" s="5"/>
      <c r="E34" s="5"/>
      <c r="F34" s="8"/>
      <c r="G34" s="8"/>
      <c r="H34" s="3">
        <v>14</v>
      </c>
      <c r="I34" s="3">
        <v>14</v>
      </c>
      <c r="J34" s="6">
        <v>16</v>
      </c>
      <c r="K34" s="3">
        <v>17</v>
      </c>
      <c r="L34" s="5"/>
      <c r="M34" s="5"/>
    </row>
    <row r="35" spans="1:13" x14ac:dyDescent="0.25">
      <c r="A35" t="s">
        <v>9</v>
      </c>
      <c r="B35" s="3">
        <v>10</v>
      </c>
      <c r="C35" s="3">
        <v>10</v>
      </c>
      <c r="D35" s="5"/>
      <c r="E35" s="5"/>
      <c r="F35" s="5"/>
      <c r="G35" s="5"/>
      <c r="H35" s="3">
        <v>14</v>
      </c>
      <c r="I35" s="3">
        <v>14</v>
      </c>
      <c r="J35" s="6">
        <v>16</v>
      </c>
      <c r="K35" s="3">
        <v>17</v>
      </c>
      <c r="L35" s="5"/>
      <c r="M35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opLeftCell="F1" zoomScale="90" zoomScaleNormal="90" workbookViewId="0">
      <selection activeCell="O4" sqref="O4:Q8"/>
    </sheetView>
  </sheetViews>
  <sheetFormatPr defaultRowHeight="15" x14ac:dyDescent="0.25"/>
  <cols>
    <col min="2" max="2" width="21.85546875" customWidth="1"/>
    <col min="3" max="3" width="26.28515625" customWidth="1"/>
    <col min="4" max="4" width="24" customWidth="1"/>
    <col min="5" max="5" width="24.28515625" customWidth="1"/>
    <col min="6" max="6" width="28.42578125" customWidth="1"/>
    <col min="7" max="7" width="27.5703125" customWidth="1"/>
  </cols>
  <sheetData>
    <row r="1" spans="1:21" x14ac:dyDescent="0.25">
      <c r="A1" t="s">
        <v>18</v>
      </c>
      <c r="B1" t="s">
        <v>21</v>
      </c>
      <c r="C1" t="s">
        <v>40</v>
      </c>
      <c r="D1" t="s">
        <v>49</v>
      </c>
      <c r="O1" s="4" t="s">
        <v>24</v>
      </c>
    </row>
    <row r="2" spans="1:21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O2" t="s">
        <v>31</v>
      </c>
      <c r="P2" s="4" t="s">
        <v>26</v>
      </c>
      <c r="Q2" s="4" t="s">
        <v>25</v>
      </c>
      <c r="R2" t="s">
        <v>32</v>
      </c>
    </row>
    <row r="3" spans="1:21" x14ac:dyDescent="0.25">
      <c r="A3" t="s">
        <v>2</v>
      </c>
      <c r="B3" s="1">
        <v>1</v>
      </c>
      <c r="C3" s="1">
        <v>1</v>
      </c>
      <c r="D3" s="3">
        <v>2</v>
      </c>
      <c r="E3" s="3">
        <v>2</v>
      </c>
      <c r="F3" s="3">
        <v>2</v>
      </c>
      <c r="G3" s="3">
        <v>2</v>
      </c>
      <c r="H3" s="1">
        <v>8</v>
      </c>
      <c r="I3" s="3">
        <v>6</v>
      </c>
      <c r="J3" s="3">
        <v>6</v>
      </c>
      <c r="K3" s="3">
        <v>6</v>
      </c>
      <c r="L3" s="1">
        <v>7</v>
      </c>
      <c r="M3" s="7">
        <v>9</v>
      </c>
      <c r="O3" s="4">
        <v>1</v>
      </c>
      <c r="P3" s="4" t="s">
        <v>45</v>
      </c>
      <c r="Q3" s="4" t="s">
        <v>16</v>
      </c>
      <c r="R3">
        <v>16</v>
      </c>
    </row>
    <row r="4" spans="1:21" x14ac:dyDescent="0.25">
      <c r="A4" t="s">
        <v>3</v>
      </c>
      <c r="B4" s="1">
        <v>1</v>
      </c>
      <c r="C4" s="1">
        <v>1</v>
      </c>
      <c r="D4" s="3">
        <v>2</v>
      </c>
      <c r="E4" s="3">
        <v>2</v>
      </c>
      <c r="F4" s="3">
        <v>2</v>
      </c>
      <c r="G4" s="3">
        <v>2</v>
      </c>
      <c r="H4" s="1">
        <v>8</v>
      </c>
      <c r="I4" s="3">
        <v>6</v>
      </c>
      <c r="J4" s="3">
        <v>6</v>
      </c>
      <c r="K4" s="3">
        <v>6</v>
      </c>
      <c r="L4" s="1">
        <v>7</v>
      </c>
      <c r="M4" s="7">
        <v>9</v>
      </c>
      <c r="O4" s="4">
        <v>2</v>
      </c>
      <c r="P4" s="4" t="s">
        <v>46</v>
      </c>
      <c r="Q4" s="4" t="s">
        <v>17</v>
      </c>
      <c r="R4">
        <v>30</v>
      </c>
      <c r="S4">
        <v>11</v>
      </c>
      <c r="T4" s="4">
        <v>11</v>
      </c>
      <c r="U4" s="4">
        <v>8</v>
      </c>
    </row>
    <row r="5" spans="1:21" x14ac:dyDescent="0.25">
      <c r="A5" t="s">
        <v>4</v>
      </c>
      <c r="B5" s="1">
        <v>1</v>
      </c>
      <c r="C5" s="1">
        <v>1</v>
      </c>
      <c r="D5" s="3">
        <v>2</v>
      </c>
      <c r="E5" s="3">
        <v>2</v>
      </c>
      <c r="F5" s="3">
        <v>2</v>
      </c>
      <c r="G5" s="3">
        <v>2</v>
      </c>
      <c r="H5" s="1">
        <v>8</v>
      </c>
      <c r="I5" s="3">
        <v>6</v>
      </c>
      <c r="J5" s="3">
        <v>6</v>
      </c>
      <c r="K5" s="3">
        <v>6</v>
      </c>
      <c r="L5" s="1">
        <v>7</v>
      </c>
      <c r="M5" s="7">
        <v>9</v>
      </c>
      <c r="O5" s="4">
        <v>6</v>
      </c>
      <c r="P5" s="4" t="s">
        <v>28</v>
      </c>
      <c r="Q5" s="4" t="s">
        <v>17</v>
      </c>
      <c r="R5">
        <v>24</v>
      </c>
      <c r="S5">
        <v>8</v>
      </c>
      <c r="T5" s="4">
        <v>8</v>
      </c>
      <c r="U5" s="4">
        <v>8</v>
      </c>
    </row>
    <row r="6" spans="1:21" x14ac:dyDescent="0.25">
      <c r="A6" t="s">
        <v>5</v>
      </c>
      <c r="B6" s="1">
        <v>1</v>
      </c>
      <c r="C6" s="1">
        <v>1</v>
      </c>
      <c r="D6" s="3">
        <v>2</v>
      </c>
      <c r="E6" s="3">
        <v>2</v>
      </c>
      <c r="F6" s="3">
        <v>2</v>
      </c>
      <c r="G6" s="3">
        <v>2</v>
      </c>
      <c r="H6" s="1">
        <v>8</v>
      </c>
      <c r="I6" s="3">
        <v>6</v>
      </c>
      <c r="J6" s="3">
        <v>6</v>
      </c>
      <c r="K6" s="3">
        <v>6</v>
      </c>
      <c r="L6" s="1">
        <v>7</v>
      </c>
      <c r="M6" s="7">
        <v>9</v>
      </c>
      <c r="O6" s="4">
        <v>7</v>
      </c>
      <c r="P6" s="4" t="s">
        <v>29</v>
      </c>
      <c r="Q6" s="4" t="s">
        <v>17</v>
      </c>
      <c r="R6">
        <v>5</v>
      </c>
      <c r="S6">
        <v>2</v>
      </c>
      <c r="T6" s="4">
        <v>3</v>
      </c>
      <c r="U6" s="4">
        <v>0</v>
      </c>
    </row>
    <row r="7" spans="1:21" x14ac:dyDescent="0.25">
      <c r="A7" t="s">
        <v>6</v>
      </c>
      <c r="B7" s="1">
        <v>1</v>
      </c>
      <c r="C7" s="1">
        <v>1</v>
      </c>
      <c r="D7" s="3">
        <v>2</v>
      </c>
      <c r="E7" s="3">
        <v>2</v>
      </c>
      <c r="F7" s="3">
        <v>2</v>
      </c>
      <c r="G7" s="3">
        <v>2</v>
      </c>
      <c r="H7" s="1">
        <v>8</v>
      </c>
      <c r="I7" s="3">
        <v>6</v>
      </c>
      <c r="J7" s="3">
        <v>6</v>
      </c>
      <c r="K7" s="3">
        <v>6</v>
      </c>
      <c r="L7" s="1">
        <v>7</v>
      </c>
      <c r="M7" s="7">
        <v>9</v>
      </c>
      <c r="O7" s="4">
        <v>8</v>
      </c>
      <c r="P7" s="4" t="s">
        <v>27</v>
      </c>
      <c r="Q7" s="4" t="s">
        <v>17</v>
      </c>
      <c r="R7">
        <v>10</v>
      </c>
      <c r="S7">
        <v>3</v>
      </c>
      <c r="T7" s="4">
        <v>3</v>
      </c>
      <c r="U7" s="4">
        <v>4</v>
      </c>
    </row>
    <row r="8" spans="1:21" x14ac:dyDescent="0.25">
      <c r="A8" t="s">
        <v>7</v>
      </c>
      <c r="B8" s="1">
        <v>1</v>
      </c>
      <c r="C8" s="1">
        <v>1</v>
      </c>
      <c r="D8" s="3">
        <v>2</v>
      </c>
      <c r="E8" s="3">
        <v>2</v>
      </c>
      <c r="F8" s="3">
        <v>2</v>
      </c>
      <c r="G8" s="3">
        <v>2</v>
      </c>
      <c r="H8" s="1">
        <v>8</v>
      </c>
      <c r="I8" s="3">
        <v>6</v>
      </c>
      <c r="J8" s="3">
        <v>6</v>
      </c>
      <c r="K8" s="3">
        <v>6</v>
      </c>
      <c r="L8" s="7">
        <v>9</v>
      </c>
      <c r="M8" s="7">
        <v>9</v>
      </c>
      <c r="O8" s="4">
        <v>9</v>
      </c>
      <c r="P8" s="4" t="s">
        <v>30</v>
      </c>
      <c r="Q8" s="4" t="s">
        <v>17</v>
      </c>
      <c r="R8">
        <v>11</v>
      </c>
      <c r="S8">
        <v>4</v>
      </c>
      <c r="T8" s="4">
        <v>4</v>
      </c>
      <c r="U8" s="4">
        <v>3</v>
      </c>
    </row>
    <row r="9" spans="1:21" x14ac:dyDescent="0.25">
      <c r="A9" t="s">
        <v>8</v>
      </c>
      <c r="B9" s="1">
        <v>1</v>
      </c>
      <c r="C9" s="1">
        <v>1</v>
      </c>
      <c r="D9" s="3">
        <v>2</v>
      </c>
      <c r="E9" s="3">
        <v>2</v>
      </c>
      <c r="F9" s="3">
        <v>2</v>
      </c>
      <c r="G9" s="1">
        <v>8</v>
      </c>
      <c r="H9" s="1">
        <v>8</v>
      </c>
      <c r="I9" s="3">
        <v>6</v>
      </c>
      <c r="J9" s="3">
        <v>6</v>
      </c>
      <c r="K9" s="3">
        <v>6</v>
      </c>
      <c r="L9" s="7">
        <v>9</v>
      </c>
      <c r="M9" s="7">
        <v>9</v>
      </c>
    </row>
    <row r="10" spans="1:21" x14ac:dyDescent="0.25">
      <c r="A10" t="s">
        <v>9</v>
      </c>
      <c r="B10" s="1">
        <v>1</v>
      </c>
      <c r="C10" s="1">
        <v>1</v>
      </c>
      <c r="D10" s="3">
        <v>2</v>
      </c>
      <c r="E10" s="3">
        <v>2</v>
      </c>
      <c r="F10" s="3">
        <v>2</v>
      </c>
      <c r="G10" s="1">
        <v>8</v>
      </c>
      <c r="H10" s="1">
        <v>8</v>
      </c>
      <c r="I10" s="3">
        <v>6</v>
      </c>
      <c r="J10" s="3">
        <v>6</v>
      </c>
      <c r="K10" s="3">
        <v>6</v>
      </c>
      <c r="L10" s="7">
        <v>9</v>
      </c>
      <c r="M10" s="7">
        <v>9</v>
      </c>
    </row>
    <row r="16" spans="1:21" x14ac:dyDescent="0.25">
      <c r="B16" t="s">
        <v>33</v>
      </c>
      <c r="C16" t="s">
        <v>34</v>
      </c>
      <c r="D16" t="s">
        <v>23</v>
      </c>
      <c r="O16" s="4" t="s">
        <v>33</v>
      </c>
    </row>
    <row r="17" spans="1:18" x14ac:dyDescent="0.25">
      <c r="A17" t="s">
        <v>20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O17" t="s">
        <v>31</v>
      </c>
      <c r="P17" s="4" t="s">
        <v>26</v>
      </c>
      <c r="Q17" s="4" t="s">
        <v>25</v>
      </c>
      <c r="R17" t="s">
        <v>32</v>
      </c>
    </row>
    <row r="18" spans="1:18" x14ac:dyDescent="0.25">
      <c r="A18" t="s">
        <v>2</v>
      </c>
      <c r="B18" s="1">
        <v>3</v>
      </c>
      <c r="C18" s="1">
        <v>3</v>
      </c>
      <c r="D18" s="1">
        <v>3</v>
      </c>
      <c r="E18" s="1">
        <v>3</v>
      </c>
      <c r="F18" s="1">
        <v>3</v>
      </c>
      <c r="G18" s="3">
        <v>10</v>
      </c>
      <c r="H18" s="3">
        <v>10</v>
      </c>
      <c r="I18" s="3">
        <v>10</v>
      </c>
      <c r="J18" s="2">
        <v>11</v>
      </c>
      <c r="K18" s="3">
        <v>12</v>
      </c>
      <c r="L18" s="2">
        <v>13</v>
      </c>
      <c r="M18" s="5"/>
      <c r="O18" s="4">
        <v>3</v>
      </c>
      <c r="P18" s="4" t="s">
        <v>47</v>
      </c>
      <c r="Q18" s="4" t="s">
        <v>16</v>
      </c>
      <c r="R18">
        <v>38</v>
      </c>
    </row>
    <row r="19" spans="1:18" x14ac:dyDescent="0.25">
      <c r="A19" t="s">
        <v>3</v>
      </c>
      <c r="B19" s="1">
        <v>3</v>
      </c>
      <c r="C19" s="1">
        <v>3</v>
      </c>
      <c r="D19" s="1">
        <v>3</v>
      </c>
      <c r="E19" s="1">
        <v>3</v>
      </c>
      <c r="F19" s="1">
        <v>3</v>
      </c>
      <c r="G19" s="3">
        <v>10</v>
      </c>
      <c r="H19" s="3">
        <v>10</v>
      </c>
      <c r="I19" s="3">
        <v>10</v>
      </c>
      <c r="J19" s="2">
        <v>11</v>
      </c>
      <c r="K19" s="3">
        <v>12</v>
      </c>
      <c r="L19" s="2">
        <v>13</v>
      </c>
      <c r="M19" s="5"/>
      <c r="O19" s="4">
        <v>10</v>
      </c>
      <c r="P19" s="4" t="s">
        <v>35</v>
      </c>
      <c r="Q19" s="4" t="s">
        <v>16</v>
      </c>
      <c r="R19">
        <v>22</v>
      </c>
    </row>
    <row r="20" spans="1:18" x14ac:dyDescent="0.25">
      <c r="A20" t="s">
        <v>4</v>
      </c>
      <c r="B20" s="1">
        <v>3</v>
      </c>
      <c r="C20" s="1">
        <v>3</v>
      </c>
      <c r="D20" s="1">
        <v>3</v>
      </c>
      <c r="E20" s="1">
        <v>3</v>
      </c>
      <c r="F20" s="1">
        <v>3</v>
      </c>
      <c r="G20" s="3">
        <v>10</v>
      </c>
      <c r="H20" s="3">
        <v>10</v>
      </c>
      <c r="I20" s="3">
        <v>10</v>
      </c>
      <c r="J20" s="2">
        <v>11</v>
      </c>
      <c r="K20" s="3">
        <v>12</v>
      </c>
      <c r="L20" s="2">
        <v>13</v>
      </c>
      <c r="M20" s="5"/>
      <c r="O20" s="4">
        <v>11</v>
      </c>
      <c r="P20" s="4" t="s">
        <v>36</v>
      </c>
      <c r="Q20" s="4" t="s">
        <v>16</v>
      </c>
      <c r="R20">
        <v>3</v>
      </c>
    </row>
    <row r="21" spans="1:18" x14ac:dyDescent="0.25">
      <c r="A21" t="s">
        <v>5</v>
      </c>
      <c r="B21" s="1">
        <v>3</v>
      </c>
      <c r="C21" s="1">
        <v>3</v>
      </c>
      <c r="D21" s="1">
        <v>3</v>
      </c>
      <c r="E21" s="1">
        <v>3</v>
      </c>
      <c r="F21" s="1">
        <v>3</v>
      </c>
      <c r="G21" s="3">
        <v>10</v>
      </c>
      <c r="H21" s="3">
        <v>10</v>
      </c>
      <c r="I21" s="3">
        <v>10</v>
      </c>
      <c r="J21" s="5"/>
      <c r="K21" s="3">
        <v>12</v>
      </c>
      <c r="L21" s="2">
        <v>13</v>
      </c>
      <c r="M21" s="5"/>
      <c r="O21" s="4">
        <v>12</v>
      </c>
      <c r="P21" s="4" t="s">
        <v>37</v>
      </c>
      <c r="Q21" s="4" t="s">
        <v>16</v>
      </c>
      <c r="R21">
        <v>6</v>
      </c>
    </row>
    <row r="22" spans="1:18" x14ac:dyDescent="0.25">
      <c r="A22" t="s">
        <v>6</v>
      </c>
      <c r="B22" s="1">
        <v>3</v>
      </c>
      <c r="C22" s="1">
        <v>3</v>
      </c>
      <c r="D22" s="1">
        <v>3</v>
      </c>
      <c r="E22" s="1">
        <v>3</v>
      </c>
      <c r="F22" s="1">
        <v>3</v>
      </c>
      <c r="G22" s="3">
        <v>10</v>
      </c>
      <c r="H22" s="3">
        <v>10</v>
      </c>
      <c r="I22" s="3">
        <v>10</v>
      </c>
      <c r="J22" s="5"/>
      <c r="K22" s="3">
        <v>12</v>
      </c>
      <c r="L22" s="2">
        <v>13</v>
      </c>
      <c r="M22" s="5"/>
      <c r="O22" s="4">
        <v>13</v>
      </c>
      <c r="P22" s="4" t="s">
        <v>38</v>
      </c>
      <c r="Q22" s="4" t="s">
        <v>16</v>
      </c>
      <c r="R22">
        <v>6</v>
      </c>
    </row>
    <row r="23" spans="1:18" x14ac:dyDescent="0.25">
      <c r="A23" t="s">
        <v>7</v>
      </c>
      <c r="B23" s="1">
        <v>3</v>
      </c>
      <c r="C23" s="1">
        <v>3</v>
      </c>
      <c r="D23" s="1">
        <v>3</v>
      </c>
      <c r="E23" s="1">
        <v>3</v>
      </c>
      <c r="F23" s="1">
        <v>3</v>
      </c>
      <c r="G23" s="3">
        <v>10</v>
      </c>
      <c r="H23" s="3">
        <v>10</v>
      </c>
      <c r="I23" s="3">
        <v>10</v>
      </c>
      <c r="J23" s="5"/>
      <c r="K23" s="3">
        <v>12</v>
      </c>
      <c r="L23" s="2">
        <v>13</v>
      </c>
      <c r="M23" s="5"/>
      <c r="O23" s="4"/>
      <c r="P23" s="4"/>
      <c r="Q23" s="4"/>
    </row>
    <row r="24" spans="1:18" x14ac:dyDescent="0.25">
      <c r="A24" t="s">
        <v>8</v>
      </c>
      <c r="B24" s="1">
        <v>3</v>
      </c>
      <c r="C24" s="1">
        <v>3</v>
      </c>
      <c r="D24" s="1">
        <v>3</v>
      </c>
      <c r="E24" s="1">
        <v>3</v>
      </c>
      <c r="F24" s="5"/>
      <c r="G24" s="3">
        <v>10</v>
      </c>
      <c r="H24" s="3">
        <v>10</v>
      </c>
      <c r="I24" s="5"/>
      <c r="J24" s="5"/>
      <c r="K24" s="8"/>
      <c r="L24" s="8"/>
      <c r="M24" s="5"/>
    </row>
    <row r="25" spans="1:18" x14ac:dyDescent="0.25">
      <c r="A25" t="s">
        <v>9</v>
      </c>
      <c r="B25" s="1">
        <v>3</v>
      </c>
      <c r="C25" s="1">
        <v>3</v>
      </c>
      <c r="D25" s="1">
        <v>3</v>
      </c>
      <c r="E25" s="1">
        <v>3</v>
      </c>
      <c r="F25" s="5"/>
      <c r="G25" s="3">
        <v>10</v>
      </c>
      <c r="H25" s="3">
        <v>10</v>
      </c>
      <c r="I25" s="5"/>
      <c r="J25" s="5"/>
      <c r="K25" s="5"/>
      <c r="L25" s="5"/>
      <c r="M25" s="5"/>
    </row>
    <row r="29" spans="1:18" x14ac:dyDescent="0.25">
      <c r="B29" t="s">
        <v>33</v>
      </c>
      <c r="C29" t="s">
        <v>39</v>
      </c>
      <c r="D29" t="s">
        <v>23</v>
      </c>
      <c r="O29" s="4" t="s">
        <v>33</v>
      </c>
    </row>
    <row r="30" spans="1:18" x14ac:dyDescent="0.25">
      <c r="A30" t="s">
        <v>19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O30" t="s">
        <v>31</v>
      </c>
      <c r="P30" s="4" t="s">
        <v>26</v>
      </c>
      <c r="Q30" s="4" t="s">
        <v>25</v>
      </c>
      <c r="R30" t="s">
        <v>32</v>
      </c>
    </row>
    <row r="31" spans="1:18" x14ac:dyDescent="0.25">
      <c r="A31" t="s">
        <v>2</v>
      </c>
      <c r="B31" s="3">
        <v>4</v>
      </c>
      <c r="C31" s="3">
        <v>4</v>
      </c>
      <c r="D31" s="3">
        <v>4</v>
      </c>
      <c r="E31" s="3">
        <v>4</v>
      </c>
      <c r="F31" s="1">
        <v>14</v>
      </c>
      <c r="G31" s="1">
        <v>14</v>
      </c>
      <c r="H31" s="3">
        <v>15</v>
      </c>
      <c r="I31" s="1">
        <v>17</v>
      </c>
      <c r="J31" s="5"/>
      <c r="K31" s="5"/>
      <c r="L31" s="5"/>
      <c r="M31" s="5"/>
      <c r="O31" s="4">
        <v>4</v>
      </c>
      <c r="P31" s="4" t="s">
        <v>48</v>
      </c>
      <c r="Q31" s="4" t="s">
        <v>17</v>
      </c>
      <c r="R31">
        <v>32</v>
      </c>
    </row>
    <row r="32" spans="1:18" x14ac:dyDescent="0.25">
      <c r="A32" t="s">
        <v>3</v>
      </c>
      <c r="B32" s="3">
        <v>4</v>
      </c>
      <c r="C32" s="3">
        <v>4</v>
      </c>
      <c r="D32" s="3">
        <v>4</v>
      </c>
      <c r="E32" s="3">
        <v>4</v>
      </c>
      <c r="F32" s="1">
        <v>14</v>
      </c>
      <c r="G32" s="1">
        <v>14</v>
      </c>
      <c r="H32" s="3">
        <v>15</v>
      </c>
      <c r="I32" s="1">
        <v>17</v>
      </c>
      <c r="J32" s="5"/>
      <c r="K32" s="5"/>
      <c r="L32" s="5"/>
      <c r="M32" s="5"/>
      <c r="O32" s="4">
        <v>14</v>
      </c>
      <c r="P32" s="4" t="s">
        <v>41</v>
      </c>
      <c r="Q32" s="4" t="s">
        <v>17</v>
      </c>
      <c r="R32">
        <v>16</v>
      </c>
    </row>
    <row r="33" spans="1:18" x14ac:dyDescent="0.25">
      <c r="A33" t="s">
        <v>4</v>
      </c>
      <c r="B33" s="3">
        <v>4</v>
      </c>
      <c r="C33" s="3">
        <v>4</v>
      </c>
      <c r="D33" s="3">
        <v>4</v>
      </c>
      <c r="E33" s="3">
        <v>4</v>
      </c>
      <c r="F33" s="1">
        <v>14</v>
      </c>
      <c r="G33" s="1">
        <v>14</v>
      </c>
      <c r="H33" s="3">
        <v>15</v>
      </c>
      <c r="I33" s="1">
        <v>17</v>
      </c>
      <c r="J33" s="5"/>
      <c r="K33" s="5"/>
      <c r="L33" s="5"/>
      <c r="M33" s="5"/>
      <c r="O33" s="4">
        <v>15</v>
      </c>
      <c r="P33" s="4" t="s">
        <v>42</v>
      </c>
      <c r="Q33" s="4" t="s">
        <v>17</v>
      </c>
      <c r="R33">
        <v>3</v>
      </c>
    </row>
    <row r="34" spans="1:18" x14ac:dyDescent="0.25">
      <c r="A34" t="s">
        <v>5</v>
      </c>
      <c r="B34" s="3">
        <v>4</v>
      </c>
      <c r="C34" s="3">
        <v>4</v>
      </c>
      <c r="D34" s="3">
        <v>4</v>
      </c>
      <c r="E34" s="3">
        <v>4</v>
      </c>
      <c r="F34" s="1">
        <v>14</v>
      </c>
      <c r="G34" s="1">
        <v>14</v>
      </c>
      <c r="H34" s="6">
        <v>16</v>
      </c>
      <c r="I34" s="1">
        <v>17</v>
      </c>
      <c r="J34" s="5"/>
      <c r="K34" s="5"/>
      <c r="L34" s="5"/>
      <c r="M34" s="5"/>
      <c r="O34" s="4">
        <v>16</v>
      </c>
      <c r="P34" s="4" t="s">
        <v>43</v>
      </c>
      <c r="Q34" s="4" t="s">
        <v>17</v>
      </c>
      <c r="R34">
        <v>5</v>
      </c>
    </row>
    <row r="35" spans="1:18" x14ac:dyDescent="0.25">
      <c r="A35" t="s">
        <v>6</v>
      </c>
      <c r="B35" s="3">
        <v>4</v>
      </c>
      <c r="C35" s="3">
        <v>4</v>
      </c>
      <c r="D35" s="3">
        <v>4</v>
      </c>
      <c r="E35" s="3">
        <v>4</v>
      </c>
      <c r="F35" s="1">
        <v>14</v>
      </c>
      <c r="G35" s="1">
        <v>14</v>
      </c>
      <c r="H35" s="6">
        <v>16</v>
      </c>
      <c r="I35" s="1">
        <v>17</v>
      </c>
      <c r="J35" s="5"/>
      <c r="K35" s="5"/>
      <c r="L35" s="5"/>
      <c r="M35" s="5"/>
      <c r="O35" s="4">
        <v>17</v>
      </c>
      <c r="P35" s="4" t="s">
        <v>44</v>
      </c>
      <c r="Q35" s="4" t="s">
        <v>17</v>
      </c>
      <c r="R35">
        <v>8</v>
      </c>
    </row>
    <row r="36" spans="1:18" x14ac:dyDescent="0.25">
      <c r="A36" t="s">
        <v>7</v>
      </c>
      <c r="B36" s="3">
        <v>4</v>
      </c>
      <c r="C36" s="3">
        <v>4</v>
      </c>
      <c r="D36" s="3">
        <v>4</v>
      </c>
      <c r="E36" s="3">
        <v>4</v>
      </c>
      <c r="F36" s="1">
        <v>14</v>
      </c>
      <c r="G36" s="1">
        <v>14</v>
      </c>
      <c r="H36" s="6">
        <v>16</v>
      </c>
      <c r="I36" s="1">
        <v>17</v>
      </c>
      <c r="J36" s="5"/>
      <c r="K36" s="5"/>
      <c r="L36" s="5"/>
      <c r="M36" s="5"/>
    </row>
    <row r="37" spans="1:18" x14ac:dyDescent="0.25">
      <c r="A37" t="s">
        <v>8</v>
      </c>
      <c r="B37" s="3">
        <v>4</v>
      </c>
      <c r="C37" s="3">
        <v>4</v>
      </c>
      <c r="D37" s="3">
        <v>4</v>
      </c>
      <c r="E37" s="3">
        <v>4</v>
      </c>
      <c r="F37" s="1">
        <v>14</v>
      </c>
      <c r="G37" s="1">
        <v>14</v>
      </c>
      <c r="H37" s="6">
        <v>16</v>
      </c>
      <c r="I37" s="1">
        <v>17</v>
      </c>
      <c r="J37" s="5"/>
      <c r="K37" s="5"/>
      <c r="L37" s="5"/>
      <c r="M37" s="5"/>
    </row>
    <row r="38" spans="1:18" x14ac:dyDescent="0.25">
      <c r="A38" t="s">
        <v>9</v>
      </c>
      <c r="B38" s="3">
        <v>4</v>
      </c>
      <c r="C38" s="3">
        <v>4</v>
      </c>
      <c r="D38" s="3">
        <v>4</v>
      </c>
      <c r="E38" s="3">
        <v>4</v>
      </c>
      <c r="F38" s="1">
        <v>14</v>
      </c>
      <c r="G38" s="1">
        <v>14</v>
      </c>
      <c r="H38" s="6">
        <v>16</v>
      </c>
      <c r="I38" s="1">
        <v>17</v>
      </c>
      <c r="J38" s="5"/>
      <c r="K38" s="5"/>
      <c r="L38" s="5"/>
      <c r="M38" s="5"/>
    </row>
    <row r="42" spans="1:18" x14ac:dyDescent="0.25">
      <c r="B42" t="s">
        <v>77</v>
      </c>
      <c r="C42" t="s">
        <v>79</v>
      </c>
      <c r="D42" t="s">
        <v>78</v>
      </c>
      <c r="E42" t="s">
        <v>83</v>
      </c>
      <c r="F42" t="s">
        <v>87</v>
      </c>
    </row>
    <row r="43" spans="1:18" x14ac:dyDescent="0.25">
      <c r="A43" t="s">
        <v>2</v>
      </c>
      <c r="B43" s="1" t="s">
        <v>80</v>
      </c>
      <c r="C43" s="63" t="s">
        <v>81</v>
      </c>
      <c r="D43" s="64" t="s">
        <v>82</v>
      </c>
      <c r="E43" s="66" t="s">
        <v>88</v>
      </c>
      <c r="F43" s="67" t="s">
        <v>88</v>
      </c>
      <c r="G43" s="63" t="s">
        <v>84</v>
      </c>
    </row>
    <row r="44" spans="1:18" x14ac:dyDescent="0.25">
      <c r="A44" t="s">
        <v>3</v>
      </c>
      <c r="B44" s="1" t="s">
        <v>80</v>
      </c>
      <c r="C44" s="63" t="s">
        <v>81</v>
      </c>
      <c r="D44" s="64" t="s">
        <v>82</v>
      </c>
      <c r="E44" s="66" t="s">
        <v>89</v>
      </c>
      <c r="F44" s="67" t="s">
        <v>89</v>
      </c>
      <c r="G44" s="64" t="s">
        <v>85</v>
      </c>
    </row>
    <row r="45" spans="1:18" x14ac:dyDescent="0.25">
      <c r="A45" t="s">
        <v>4</v>
      </c>
      <c r="B45" s="1" t="s">
        <v>80</v>
      </c>
      <c r="C45" s="63" t="s">
        <v>81</v>
      </c>
      <c r="D45" s="64" t="s">
        <v>82</v>
      </c>
      <c r="E45" s="66" t="s">
        <v>90</v>
      </c>
      <c r="F45" s="67" t="s">
        <v>90</v>
      </c>
      <c r="G45" s="65" t="s">
        <v>86</v>
      </c>
    </row>
    <row r="46" spans="1:18" x14ac:dyDescent="0.25">
      <c r="A46" t="s">
        <v>5</v>
      </c>
      <c r="B46" s="1" t="s">
        <v>80</v>
      </c>
      <c r="C46" s="63" t="s">
        <v>81</v>
      </c>
      <c r="D46" s="64" t="s">
        <v>82</v>
      </c>
      <c r="E46" s="66" t="s">
        <v>91</v>
      </c>
      <c r="F46" s="67" t="s">
        <v>91</v>
      </c>
    </row>
    <row r="47" spans="1:18" x14ac:dyDescent="0.25">
      <c r="A47" t="s">
        <v>6</v>
      </c>
      <c r="B47" s="1" t="s">
        <v>80</v>
      </c>
      <c r="C47" s="63" t="s">
        <v>81</v>
      </c>
      <c r="D47" s="64" t="s">
        <v>82</v>
      </c>
      <c r="E47" s="66" t="s">
        <v>92</v>
      </c>
      <c r="F47" s="67" t="s">
        <v>92</v>
      </c>
    </row>
    <row r="48" spans="1:18" x14ac:dyDescent="0.25">
      <c r="A48" t="s">
        <v>7</v>
      </c>
      <c r="B48" s="1" t="s">
        <v>80</v>
      </c>
      <c r="C48" s="63" t="s">
        <v>81</v>
      </c>
      <c r="D48" s="64" t="s">
        <v>82</v>
      </c>
      <c r="E48" s="66" t="s">
        <v>93</v>
      </c>
      <c r="F48" s="67" t="s">
        <v>93</v>
      </c>
    </row>
    <row r="49" spans="1:1" x14ac:dyDescent="0.25">
      <c r="A49" t="s">
        <v>8</v>
      </c>
    </row>
    <row r="50" spans="1:1" x14ac:dyDescent="0.25">
      <c r="A50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69"/>
  <sheetViews>
    <sheetView zoomScale="70" zoomScaleNormal="70" workbookViewId="0">
      <selection activeCell="S32" sqref="S32"/>
    </sheetView>
  </sheetViews>
  <sheetFormatPr defaultRowHeight="15" x14ac:dyDescent="0.25"/>
  <sheetData>
    <row r="1" spans="1:15" ht="15.75" thickBot="1" x14ac:dyDescent="0.3">
      <c r="A1" s="9"/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1">
        <v>12</v>
      </c>
    </row>
    <row r="2" spans="1:15" x14ac:dyDescent="0.25">
      <c r="A2" s="12" t="s">
        <v>2</v>
      </c>
      <c r="B2" s="132" t="s">
        <v>50</v>
      </c>
      <c r="C2" s="133"/>
      <c r="D2" s="133"/>
      <c r="E2" s="133" t="s">
        <v>52</v>
      </c>
      <c r="F2" s="133"/>
      <c r="G2" s="133"/>
      <c r="H2" s="133" t="s">
        <v>51</v>
      </c>
      <c r="I2" s="133"/>
      <c r="J2" s="133"/>
      <c r="K2" s="133" t="s">
        <v>54</v>
      </c>
      <c r="L2" s="133" t="s">
        <v>53</v>
      </c>
      <c r="M2" s="13" t="s">
        <v>55</v>
      </c>
    </row>
    <row r="3" spans="1:15" x14ac:dyDescent="0.25">
      <c r="A3" s="12" t="s">
        <v>3</v>
      </c>
      <c r="B3" s="134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4" t="s">
        <v>56</v>
      </c>
    </row>
    <row r="4" spans="1:15" x14ac:dyDescent="0.25">
      <c r="A4" s="12" t="s">
        <v>4</v>
      </c>
      <c r="B4" s="134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4" t="s">
        <v>57</v>
      </c>
    </row>
    <row r="5" spans="1:15" x14ac:dyDescent="0.25">
      <c r="A5" s="12" t="s">
        <v>5</v>
      </c>
      <c r="B5" s="134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4"/>
    </row>
    <row r="6" spans="1:15" x14ac:dyDescent="0.25">
      <c r="A6" s="12" t="s">
        <v>6</v>
      </c>
      <c r="B6" s="134"/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4"/>
    </row>
    <row r="7" spans="1:15" x14ac:dyDescent="0.25">
      <c r="A7" s="12" t="s">
        <v>7</v>
      </c>
      <c r="B7" s="134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4"/>
    </row>
    <row r="8" spans="1:15" x14ac:dyDescent="0.25">
      <c r="A8" s="12" t="s">
        <v>8</v>
      </c>
      <c r="B8" s="134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4"/>
    </row>
    <row r="9" spans="1:15" ht="15.75" thickBot="1" x14ac:dyDescent="0.3">
      <c r="A9" s="15" t="s">
        <v>9</v>
      </c>
      <c r="B9" s="136"/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6"/>
    </row>
    <row r="10" spans="1:15" ht="15.75" thickBot="1" x14ac:dyDescent="0.3"/>
    <row r="11" spans="1:15" x14ac:dyDescent="0.25">
      <c r="B11" s="23">
        <v>2</v>
      </c>
      <c r="C11" s="26">
        <v>2</v>
      </c>
      <c r="D11" s="30">
        <v>6</v>
      </c>
      <c r="E11" s="33">
        <v>8</v>
      </c>
      <c r="F11" s="23">
        <v>2</v>
      </c>
      <c r="G11" s="26">
        <v>2</v>
      </c>
      <c r="H11" s="30">
        <v>6</v>
      </c>
      <c r="I11" s="33">
        <v>8</v>
      </c>
      <c r="J11" s="23">
        <v>2</v>
      </c>
      <c r="K11" s="26">
        <v>2</v>
      </c>
      <c r="L11" s="30">
        <v>6</v>
      </c>
      <c r="M11" s="33">
        <v>8</v>
      </c>
    </row>
    <row r="12" spans="1:15" x14ac:dyDescent="0.25">
      <c r="B12" s="24">
        <v>2</v>
      </c>
      <c r="C12" s="27">
        <v>2</v>
      </c>
      <c r="D12" s="31">
        <v>6</v>
      </c>
      <c r="E12" s="34">
        <v>8</v>
      </c>
      <c r="F12" s="24">
        <v>2</v>
      </c>
      <c r="G12" s="27">
        <v>2</v>
      </c>
      <c r="H12" s="31">
        <v>6</v>
      </c>
      <c r="I12" s="34">
        <v>8</v>
      </c>
      <c r="J12" s="24">
        <v>2</v>
      </c>
      <c r="K12" s="27">
        <v>2</v>
      </c>
      <c r="L12" s="31">
        <v>6</v>
      </c>
      <c r="M12" s="34">
        <v>8</v>
      </c>
    </row>
    <row r="13" spans="1:15" x14ac:dyDescent="0.25">
      <c r="B13" s="24">
        <v>2</v>
      </c>
      <c r="C13" s="28">
        <v>2</v>
      </c>
      <c r="D13" s="31">
        <v>6</v>
      </c>
      <c r="E13" s="34">
        <v>8</v>
      </c>
      <c r="F13" s="24">
        <v>2</v>
      </c>
      <c r="G13" s="28">
        <v>2</v>
      </c>
      <c r="H13" s="31">
        <v>6</v>
      </c>
      <c r="I13" s="34">
        <v>8</v>
      </c>
      <c r="J13" s="24">
        <v>2</v>
      </c>
      <c r="K13" s="28">
        <v>2</v>
      </c>
      <c r="L13" s="31">
        <v>6</v>
      </c>
      <c r="M13" s="34">
        <v>8</v>
      </c>
    </row>
    <row r="14" spans="1:15" x14ac:dyDescent="0.25">
      <c r="B14" s="24">
        <v>2</v>
      </c>
      <c r="C14" s="19"/>
      <c r="D14" s="31">
        <v>6</v>
      </c>
      <c r="E14" s="20"/>
      <c r="F14" s="24">
        <v>2</v>
      </c>
      <c r="G14" s="19"/>
      <c r="H14" s="31">
        <v>6</v>
      </c>
      <c r="I14" s="20"/>
      <c r="J14" s="24">
        <v>2</v>
      </c>
      <c r="K14" s="19"/>
      <c r="L14" s="31">
        <v>6</v>
      </c>
      <c r="M14" s="20"/>
      <c r="O14" t="s">
        <v>58</v>
      </c>
    </row>
    <row r="15" spans="1:15" x14ac:dyDescent="0.25">
      <c r="B15" s="24">
        <v>2</v>
      </c>
      <c r="C15" s="29">
        <v>7</v>
      </c>
      <c r="D15" s="31">
        <v>6</v>
      </c>
      <c r="E15" s="35">
        <v>9</v>
      </c>
      <c r="F15" s="24">
        <v>2</v>
      </c>
      <c r="G15" s="29">
        <v>7</v>
      </c>
      <c r="H15" s="31">
        <v>6</v>
      </c>
      <c r="I15" s="35">
        <v>9</v>
      </c>
      <c r="J15" s="24">
        <v>2</v>
      </c>
      <c r="K15" s="29">
        <v>7</v>
      </c>
      <c r="L15" s="31">
        <v>6</v>
      </c>
      <c r="M15" s="35">
        <v>9</v>
      </c>
    </row>
    <row r="16" spans="1:15" x14ac:dyDescent="0.25">
      <c r="B16" s="24">
        <v>2</v>
      </c>
      <c r="C16" s="29">
        <v>7</v>
      </c>
      <c r="D16" s="31">
        <v>6</v>
      </c>
      <c r="E16" s="35">
        <v>9</v>
      </c>
      <c r="F16" s="24">
        <v>2</v>
      </c>
      <c r="G16" s="29">
        <v>7</v>
      </c>
      <c r="H16" s="31">
        <v>6</v>
      </c>
      <c r="I16" s="35">
        <v>9</v>
      </c>
      <c r="J16" s="24">
        <v>2</v>
      </c>
      <c r="K16" s="29">
        <v>7</v>
      </c>
      <c r="L16" s="31">
        <v>6</v>
      </c>
      <c r="M16" s="35">
        <v>9</v>
      </c>
    </row>
    <row r="17" spans="2:15" x14ac:dyDescent="0.25">
      <c r="B17" s="24">
        <v>2</v>
      </c>
      <c r="C17" s="17"/>
      <c r="D17" s="31">
        <v>6</v>
      </c>
      <c r="E17" s="35">
        <v>9</v>
      </c>
      <c r="F17" s="24">
        <v>2</v>
      </c>
      <c r="G17" s="17"/>
      <c r="H17" s="31">
        <v>6</v>
      </c>
      <c r="I17" s="35">
        <v>9</v>
      </c>
      <c r="J17" s="24">
        <v>2</v>
      </c>
      <c r="K17" s="17"/>
      <c r="L17" s="31">
        <v>6</v>
      </c>
      <c r="M17" s="35">
        <v>9</v>
      </c>
    </row>
    <row r="18" spans="2:15" ht="15.75" thickBot="1" x14ac:dyDescent="0.3">
      <c r="B18" s="25">
        <v>2</v>
      </c>
      <c r="C18" s="18"/>
      <c r="D18" s="32">
        <v>6</v>
      </c>
      <c r="E18" s="36">
        <v>9</v>
      </c>
      <c r="F18" s="25">
        <v>2</v>
      </c>
      <c r="G18" s="18"/>
      <c r="H18" s="32">
        <v>6</v>
      </c>
      <c r="I18" s="36">
        <v>9</v>
      </c>
      <c r="J18" s="25">
        <v>2</v>
      </c>
      <c r="K18" s="18"/>
      <c r="L18" s="32">
        <v>6</v>
      </c>
      <c r="M18" s="36">
        <v>9</v>
      </c>
    </row>
    <row r="19" spans="2:15" ht="15.75" thickBot="1" x14ac:dyDescent="0.3"/>
    <row r="20" spans="2:15" x14ac:dyDescent="0.25">
      <c r="B20" s="23">
        <v>2</v>
      </c>
      <c r="C20" s="26">
        <v>2</v>
      </c>
      <c r="D20" s="37">
        <v>6</v>
      </c>
      <c r="E20" s="33">
        <v>8</v>
      </c>
      <c r="F20" s="23">
        <v>2</v>
      </c>
      <c r="G20" s="26">
        <v>2</v>
      </c>
      <c r="H20" s="37">
        <v>6</v>
      </c>
      <c r="I20" s="33">
        <v>8</v>
      </c>
      <c r="J20" s="23">
        <v>2</v>
      </c>
      <c r="K20" s="26">
        <v>2</v>
      </c>
      <c r="L20" s="37">
        <v>6</v>
      </c>
      <c r="M20" s="33">
        <v>8</v>
      </c>
    </row>
    <row r="21" spans="2:15" x14ac:dyDescent="0.25">
      <c r="B21" s="24">
        <v>2</v>
      </c>
      <c r="C21" s="27">
        <v>2</v>
      </c>
      <c r="D21" s="38">
        <v>6</v>
      </c>
      <c r="E21" s="34">
        <v>8</v>
      </c>
      <c r="F21" s="24">
        <v>2</v>
      </c>
      <c r="G21" s="27">
        <v>2</v>
      </c>
      <c r="H21" s="38">
        <v>6</v>
      </c>
      <c r="I21" s="34">
        <v>8</v>
      </c>
      <c r="J21" s="24">
        <v>2</v>
      </c>
      <c r="K21" s="27">
        <v>2</v>
      </c>
      <c r="L21" s="38">
        <v>6</v>
      </c>
      <c r="M21" s="34">
        <v>8</v>
      </c>
    </row>
    <row r="22" spans="2:15" x14ac:dyDescent="0.25">
      <c r="B22" s="24">
        <v>2</v>
      </c>
      <c r="C22" s="40">
        <v>2</v>
      </c>
      <c r="D22" s="38">
        <v>6</v>
      </c>
      <c r="E22" s="34">
        <v>8</v>
      </c>
      <c r="F22" s="24">
        <v>2</v>
      </c>
      <c r="G22" s="40">
        <v>2</v>
      </c>
      <c r="H22" s="38">
        <v>6</v>
      </c>
      <c r="I22" s="34">
        <v>8</v>
      </c>
      <c r="J22" s="24">
        <v>2</v>
      </c>
      <c r="K22" s="40">
        <v>2</v>
      </c>
      <c r="L22" s="38">
        <v>6</v>
      </c>
      <c r="M22" s="34">
        <v>8</v>
      </c>
    </row>
    <row r="23" spans="2:15" ht="14.45" x14ac:dyDescent="0.3">
      <c r="B23" s="24">
        <v>2</v>
      </c>
      <c r="C23" s="19"/>
      <c r="D23" s="38">
        <v>6</v>
      </c>
      <c r="E23" s="20"/>
      <c r="F23" s="24">
        <v>2</v>
      </c>
      <c r="G23" s="19"/>
      <c r="H23" s="38">
        <v>6</v>
      </c>
      <c r="I23" s="20"/>
      <c r="J23" s="24">
        <v>2</v>
      </c>
      <c r="K23" s="19"/>
      <c r="L23" s="38">
        <v>6</v>
      </c>
      <c r="M23" s="20"/>
      <c r="O23" t="s">
        <v>59</v>
      </c>
    </row>
    <row r="24" spans="2:15" x14ac:dyDescent="0.25">
      <c r="B24" s="24">
        <v>2</v>
      </c>
      <c r="C24" s="42">
        <v>7</v>
      </c>
      <c r="D24" s="38">
        <v>6</v>
      </c>
      <c r="E24" s="35">
        <v>9</v>
      </c>
      <c r="F24" s="24">
        <v>2</v>
      </c>
      <c r="G24" s="42">
        <v>7</v>
      </c>
      <c r="H24" s="38">
        <v>6</v>
      </c>
      <c r="I24" s="35">
        <v>9</v>
      </c>
      <c r="J24" s="24">
        <v>2</v>
      </c>
      <c r="K24" s="42">
        <v>7</v>
      </c>
      <c r="L24" s="38">
        <v>6</v>
      </c>
      <c r="M24" s="35">
        <v>9</v>
      </c>
    </row>
    <row r="25" spans="2:15" x14ac:dyDescent="0.25">
      <c r="B25" s="24">
        <v>2</v>
      </c>
      <c r="C25" s="42">
        <v>7</v>
      </c>
      <c r="D25" s="38">
        <v>6</v>
      </c>
      <c r="E25" s="35">
        <v>9</v>
      </c>
      <c r="F25" s="24">
        <v>2</v>
      </c>
      <c r="G25" s="42">
        <v>7</v>
      </c>
      <c r="H25" s="38">
        <v>6</v>
      </c>
      <c r="I25" s="35">
        <v>9</v>
      </c>
      <c r="J25" s="24">
        <v>2</v>
      </c>
      <c r="K25" s="42">
        <v>7</v>
      </c>
      <c r="L25" s="38">
        <v>6</v>
      </c>
      <c r="M25" s="35">
        <v>9</v>
      </c>
    </row>
    <row r="26" spans="2:15" x14ac:dyDescent="0.25">
      <c r="B26" s="24">
        <v>2</v>
      </c>
      <c r="C26" s="42">
        <v>7</v>
      </c>
      <c r="D26" s="38">
        <v>6</v>
      </c>
      <c r="E26" s="35">
        <v>9</v>
      </c>
      <c r="F26" s="24">
        <v>2</v>
      </c>
      <c r="G26" s="42">
        <v>7</v>
      </c>
      <c r="H26" s="38">
        <v>6</v>
      </c>
      <c r="I26" s="35">
        <v>9</v>
      </c>
      <c r="J26" s="24">
        <v>2</v>
      </c>
      <c r="K26" s="42">
        <v>7</v>
      </c>
      <c r="L26" s="38">
        <v>6</v>
      </c>
      <c r="M26" s="35">
        <v>9</v>
      </c>
    </row>
    <row r="27" spans="2:15" ht="15.75" thickBot="1" x14ac:dyDescent="0.3">
      <c r="B27" s="25">
        <v>2</v>
      </c>
      <c r="C27" s="18"/>
      <c r="D27" s="39">
        <v>6</v>
      </c>
      <c r="E27" s="36">
        <v>9</v>
      </c>
      <c r="F27" s="25">
        <v>2</v>
      </c>
      <c r="G27" s="18"/>
      <c r="H27" s="39">
        <v>6</v>
      </c>
      <c r="I27" s="36">
        <v>9</v>
      </c>
      <c r="J27" s="25">
        <v>2</v>
      </c>
      <c r="K27" s="18"/>
      <c r="L27" s="39">
        <v>6</v>
      </c>
      <c r="M27" s="36">
        <v>9</v>
      </c>
    </row>
    <row r="28" spans="2:15" ht="15.75" thickBot="1" x14ac:dyDescent="0.3"/>
    <row r="29" spans="2:15" ht="15.75" thickBot="1" x14ac:dyDescent="0.3">
      <c r="B29" s="44">
        <v>2</v>
      </c>
      <c r="C29" s="50">
        <v>6</v>
      </c>
      <c r="D29" s="49">
        <v>8</v>
      </c>
      <c r="E29" s="44">
        <v>2</v>
      </c>
      <c r="F29" s="50">
        <v>6</v>
      </c>
      <c r="G29" s="49">
        <v>8</v>
      </c>
      <c r="H29" s="44">
        <v>2</v>
      </c>
      <c r="I29" s="50">
        <v>6</v>
      </c>
      <c r="J29" s="49">
        <v>8</v>
      </c>
      <c r="K29" s="43" t="s">
        <v>62</v>
      </c>
      <c r="L29" s="52" t="s">
        <v>70</v>
      </c>
      <c r="M29" s="53" t="s">
        <v>55</v>
      </c>
    </row>
    <row r="30" spans="2:15" ht="15.75" thickBot="1" x14ac:dyDescent="0.3">
      <c r="B30" s="45">
        <v>2</v>
      </c>
      <c r="C30" s="42">
        <v>6</v>
      </c>
      <c r="D30" s="41">
        <v>8</v>
      </c>
      <c r="E30" s="45">
        <v>2</v>
      </c>
      <c r="F30" s="42">
        <v>6</v>
      </c>
      <c r="G30" s="41">
        <v>8</v>
      </c>
      <c r="H30" s="45">
        <v>2</v>
      </c>
      <c r="I30" s="42">
        <v>6</v>
      </c>
      <c r="J30" s="41">
        <v>8</v>
      </c>
      <c r="K30" s="43" t="s">
        <v>63</v>
      </c>
      <c r="L30" s="52" t="s">
        <v>71</v>
      </c>
      <c r="M30" s="54" t="s">
        <v>56</v>
      </c>
      <c r="O30" t="s">
        <v>60</v>
      </c>
    </row>
    <row r="31" spans="2:15" ht="15.75" thickBot="1" x14ac:dyDescent="0.3">
      <c r="B31" s="45">
        <v>2</v>
      </c>
      <c r="C31" s="42">
        <v>6</v>
      </c>
      <c r="D31" s="41">
        <v>8</v>
      </c>
      <c r="E31" s="45">
        <v>2</v>
      </c>
      <c r="F31" s="42">
        <v>6</v>
      </c>
      <c r="G31" s="41">
        <v>8</v>
      </c>
      <c r="H31" s="45">
        <v>2</v>
      </c>
      <c r="I31" s="42">
        <v>6</v>
      </c>
      <c r="J31" s="41">
        <v>8</v>
      </c>
      <c r="K31" s="43" t="s">
        <v>64</v>
      </c>
      <c r="L31" s="52" t="s">
        <v>72</v>
      </c>
      <c r="M31" s="21" t="s">
        <v>57</v>
      </c>
    </row>
    <row r="32" spans="2:15" ht="15.75" thickBot="1" x14ac:dyDescent="0.3">
      <c r="B32" s="45">
        <v>2</v>
      </c>
      <c r="C32" s="42">
        <v>6</v>
      </c>
      <c r="D32" s="41">
        <v>8</v>
      </c>
      <c r="E32" s="45">
        <v>2</v>
      </c>
      <c r="F32" s="42">
        <v>6</v>
      </c>
      <c r="G32" s="41">
        <v>8</v>
      </c>
      <c r="H32" s="45">
        <v>2</v>
      </c>
      <c r="I32" s="42">
        <v>6</v>
      </c>
      <c r="J32" s="41">
        <v>8</v>
      </c>
      <c r="K32" s="43" t="s">
        <v>65</v>
      </c>
      <c r="L32" s="52" t="s">
        <v>73</v>
      </c>
      <c r="M32" s="21"/>
    </row>
    <row r="33" spans="1:28" ht="15.75" thickBot="1" x14ac:dyDescent="0.3">
      <c r="B33" s="45">
        <v>2</v>
      </c>
      <c r="C33" s="42">
        <v>6</v>
      </c>
      <c r="D33" s="17"/>
      <c r="E33" s="45">
        <v>2</v>
      </c>
      <c r="F33" s="42">
        <v>6</v>
      </c>
      <c r="G33" s="17"/>
      <c r="H33" s="45">
        <v>2</v>
      </c>
      <c r="I33" s="42">
        <v>6</v>
      </c>
      <c r="J33" s="17"/>
      <c r="K33" s="43" t="s">
        <v>66</v>
      </c>
      <c r="L33" s="52" t="s">
        <v>74</v>
      </c>
      <c r="M33" s="21"/>
    </row>
    <row r="34" spans="1:28" ht="15.75" thickBot="1" x14ac:dyDescent="0.3">
      <c r="B34" s="45">
        <v>2</v>
      </c>
      <c r="C34" s="42">
        <v>6</v>
      </c>
      <c r="D34" s="47">
        <v>9</v>
      </c>
      <c r="E34" s="45">
        <v>2</v>
      </c>
      <c r="F34" s="42">
        <v>6</v>
      </c>
      <c r="G34" s="47">
        <v>9</v>
      </c>
      <c r="H34" s="45">
        <v>2</v>
      </c>
      <c r="I34" s="42">
        <v>6</v>
      </c>
      <c r="J34" s="47">
        <v>9</v>
      </c>
      <c r="K34" s="43" t="s">
        <v>67</v>
      </c>
      <c r="L34" s="52" t="s">
        <v>75</v>
      </c>
      <c r="M34" s="21"/>
    </row>
    <row r="35" spans="1:28" ht="15.75" thickBot="1" x14ac:dyDescent="0.3">
      <c r="B35" s="45">
        <v>2</v>
      </c>
      <c r="C35" s="42">
        <v>6</v>
      </c>
      <c r="D35" s="47">
        <v>9</v>
      </c>
      <c r="E35" s="45">
        <v>2</v>
      </c>
      <c r="F35" s="42">
        <v>6</v>
      </c>
      <c r="G35" s="47">
        <v>9</v>
      </c>
      <c r="H35" s="45">
        <v>2</v>
      </c>
      <c r="I35" s="42">
        <v>6</v>
      </c>
      <c r="J35" s="47">
        <v>9</v>
      </c>
      <c r="K35" s="43" t="s">
        <v>68</v>
      </c>
      <c r="L35" s="52" t="s">
        <v>76</v>
      </c>
      <c r="M35" s="21"/>
    </row>
    <row r="36" spans="1:28" ht="15.75" thickBot="1" x14ac:dyDescent="0.3">
      <c r="B36" s="46">
        <v>2</v>
      </c>
      <c r="C36" s="51">
        <v>6</v>
      </c>
      <c r="D36" s="48">
        <v>9</v>
      </c>
      <c r="E36" s="46">
        <v>2</v>
      </c>
      <c r="F36" s="51">
        <v>6</v>
      </c>
      <c r="G36" s="48">
        <v>9</v>
      </c>
      <c r="H36" s="46">
        <v>2</v>
      </c>
      <c r="I36" s="51">
        <v>6</v>
      </c>
      <c r="J36" s="48">
        <v>9</v>
      </c>
      <c r="K36" s="43" t="s">
        <v>69</v>
      </c>
      <c r="L36" s="52" t="s">
        <v>61</v>
      </c>
      <c r="M36" s="22"/>
    </row>
    <row r="39" spans="1:28" ht="15.75" thickBot="1" x14ac:dyDescent="0.3">
      <c r="G39" s="130" t="s">
        <v>52</v>
      </c>
      <c r="H39" s="130"/>
      <c r="I39" s="130"/>
      <c r="J39" s="130"/>
      <c r="K39" s="131" t="s">
        <v>51</v>
      </c>
      <c r="L39" s="131"/>
      <c r="M39" s="131"/>
      <c r="N39" s="131"/>
      <c r="T39" s="130" t="s">
        <v>52</v>
      </c>
      <c r="U39" s="130"/>
      <c r="V39" s="130"/>
      <c r="W39" s="130" t="s">
        <v>51</v>
      </c>
      <c r="X39" s="130"/>
      <c r="Y39" s="130"/>
      <c r="Z39" s="57" t="s">
        <v>94</v>
      </c>
      <c r="AA39" s="57" t="s">
        <v>95</v>
      </c>
    </row>
    <row r="40" spans="1:28" x14ac:dyDescent="0.25">
      <c r="A40" t="s">
        <v>2</v>
      </c>
      <c r="B40" s="61"/>
      <c r="C40" s="60">
        <v>1</v>
      </c>
      <c r="D40" s="60">
        <v>2</v>
      </c>
      <c r="E40" s="60">
        <v>3</v>
      </c>
      <c r="F40" s="60">
        <v>4</v>
      </c>
      <c r="G40" s="60">
        <v>5</v>
      </c>
      <c r="H40" s="60">
        <v>6</v>
      </c>
      <c r="I40" s="60">
        <v>7</v>
      </c>
      <c r="J40" s="60">
        <v>8</v>
      </c>
      <c r="K40" s="60">
        <v>9</v>
      </c>
      <c r="L40" s="60">
        <v>10</v>
      </c>
      <c r="M40" s="60">
        <v>11</v>
      </c>
      <c r="N40" s="59">
        <v>12</v>
      </c>
      <c r="O40" t="s">
        <v>5</v>
      </c>
      <c r="P40" s="61"/>
      <c r="Q40" s="60">
        <v>1</v>
      </c>
      <c r="R40" s="60">
        <v>2</v>
      </c>
      <c r="S40" s="60">
        <v>3</v>
      </c>
      <c r="T40" s="60">
        <v>4</v>
      </c>
      <c r="U40" s="60">
        <v>5</v>
      </c>
      <c r="V40" s="60">
        <v>6</v>
      </c>
      <c r="W40" s="60">
        <v>7</v>
      </c>
      <c r="X40" s="60">
        <v>8</v>
      </c>
      <c r="Y40" s="60">
        <v>9</v>
      </c>
      <c r="Z40" s="60">
        <v>10</v>
      </c>
      <c r="AA40" s="60">
        <v>11</v>
      </c>
      <c r="AB40" s="59">
        <v>12</v>
      </c>
    </row>
    <row r="41" spans="1:28" x14ac:dyDescent="0.25">
      <c r="B41" s="58" t="s">
        <v>2</v>
      </c>
      <c r="C41" s="68">
        <v>14</v>
      </c>
      <c r="D41" s="71">
        <v>4</v>
      </c>
      <c r="E41" s="77">
        <v>10</v>
      </c>
      <c r="F41" s="80">
        <v>3</v>
      </c>
      <c r="G41" s="68">
        <v>14</v>
      </c>
      <c r="H41" s="71">
        <v>4</v>
      </c>
      <c r="I41" s="77">
        <v>10</v>
      </c>
      <c r="J41" s="80">
        <v>3</v>
      </c>
      <c r="K41" s="68">
        <v>14</v>
      </c>
      <c r="L41" s="71">
        <v>4</v>
      </c>
      <c r="M41" s="77">
        <v>10</v>
      </c>
      <c r="N41" s="80">
        <v>3</v>
      </c>
      <c r="P41" s="58" t="s">
        <v>2</v>
      </c>
      <c r="Q41" s="92">
        <v>4</v>
      </c>
      <c r="R41" s="93">
        <v>10</v>
      </c>
      <c r="S41" s="80">
        <v>3</v>
      </c>
      <c r="T41" s="92">
        <v>4</v>
      </c>
      <c r="U41" s="93">
        <v>10</v>
      </c>
      <c r="V41" s="80">
        <v>3</v>
      </c>
      <c r="W41" s="92">
        <v>4</v>
      </c>
      <c r="X41" s="93">
        <v>10</v>
      </c>
      <c r="Y41" s="80">
        <v>3</v>
      </c>
      <c r="AB41" s="20" t="s">
        <v>96</v>
      </c>
    </row>
    <row r="42" spans="1:28" x14ac:dyDescent="0.25">
      <c r="B42" s="58" t="s">
        <v>3</v>
      </c>
      <c r="C42" s="69">
        <v>14</v>
      </c>
      <c r="D42" s="72">
        <v>4</v>
      </c>
      <c r="E42" s="78">
        <v>10</v>
      </c>
      <c r="F42" s="81">
        <v>3</v>
      </c>
      <c r="G42" s="69">
        <v>14</v>
      </c>
      <c r="H42" s="72">
        <v>4</v>
      </c>
      <c r="I42" s="78">
        <v>10</v>
      </c>
      <c r="J42" s="81">
        <v>3</v>
      </c>
      <c r="K42" s="69">
        <v>14</v>
      </c>
      <c r="L42" s="72">
        <v>4</v>
      </c>
      <c r="M42" s="78">
        <v>10</v>
      </c>
      <c r="N42" s="81">
        <v>3</v>
      </c>
      <c r="P42" s="58" t="s">
        <v>3</v>
      </c>
      <c r="Q42" s="94">
        <v>4</v>
      </c>
      <c r="R42" s="90">
        <v>10</v>
      </c>
      <c r="S42" s="81">
        <v>3</v>
      </c>
      <c r="T42" s="94">
        <v>4</v>
      </c>
      <c r="U42" s="90">
        <v>10</v>
      </c>
      <c r="V42" s="81">
        <v>3</v>
      </c>
      <c r="W42" s="94">
        <v>4</v>
      </c>
      <c r="X42" s="90">
        <v>10</v>
      </c>
      <c r="Y42" s="81">
        <v>3</v>
      </c>
      <c r="Z42" s="57"/>
      <c r="AA42" s="57"/>
      <c r="AB42" s="20" t="s">
        <v>97</v>
      </c>
    </row>
    <row r="43" spans="1:28" x14ac:dyDescent="0.25">
      <c r="B43" s="58" t="s">
        <v>4</v>
      </c>
      <c r="C43" s="69">
        <v>14</v>
      </c>
      <c r="D43" s="72">
        <v>4</v>
      </c>
      <c r="E43" s="78">
        <v>10</v>
      </c>
      <c r="F43" s="81">
        <v>3</v>
      </c>
      <c r="G43" s="69">
        <v>14</v>
      </c>
      <c r="H43" s="72">
        <v>4</v>
      </c>
      <c r="I43" s="78">
        <v>10</v>
      </c>
      <c r="J43" s="81">
        <v>3</v>
      </c>
      <c r="K43" s="69">
        <v>14</v>
      </c>
      <c r="L43" s="72">
        <v>4</v>
      </c>
      <c r="M43" s="78">
        <v>10</v>
      </c>
      <c r="N43" s="81">
        <v>3</v>
      </c>
      <c r="P43" s="58" t="s">
        <v>4</v>
      </c>
      <c r="Q43" s="94">
        <v>4</v>
      </c>
      <c r="R43" s="90">
        <v>10</v>
      </c>
      <c r="S43" s="81">
        <v>3</v>
      </c>
      <c r="T43" s="94">
        <v>4</v>
      </c>
      <c r="U43" s="90">
        <v>10</v>
      </c>
      <c r="V43" s="81">
        <v>3</v>
      </c>
      <c r="W43" s="94">
        <v>4</v>
      </c>
      <c r="X43" s="90">
        <v>10</v>
      </c>
      <c r="Y43" s="81">
        <v>3</v>
      </c>
      <c r="Z43" s="57"/>
      <c r="AA43" s="57"/>
      <c r="AB43" s="20" t="s">
        <v>57</v>
      </c>
    </row>
    <row r="44" spans="1:28" x14ac:dyDescent="0.25">
      <c r="B44" s="58" t="s">
        <v>5</v>
      </c>
      <c r="C44" s="69">
        <v>14</v>
      </c>
      <c r="D44" s="72">
        <v>4</v>
      </c>
      <c r="E44" s="78">
        <v>10</v>
      </c>
      <c r="F44" s="81">
        <v>3</v>
      </c>
      <c r="G44" s="69">
        <v>14</v>
      </c>
      <c r="H44" s="72">
        <v>4</v>
      </c>
      <c r="I44" s="78">
        <v>10</v>
      </c>
      <c r="J44" s="81">
        <v>3</v>
      </c>
      <c r="K44" s="69">
        <v>14</v>
      </c>
      <c r="L44" s="72">
        <v>4</v>
      </c>
      <c r="M44" s="78">
        <v>10</v>
      </c>
      <c r="N44" s="81">
        <v>3</v>
      </c>
      <c r="P44" s="58" t="s">
        <v>5</v>
      </c>
      <c r="Q44" s="94">
        <v>4</v>
      </c>
      <c r="R44" s="90">
        <v>10</v>
      </c>
      <c r="S44" s="81">
        <v>3</v>
      </c>
      <c r="T44" s="94">
        <v>4</v>
      </c>
      <c r="U44" s="90">
        <v>10</v>
      </c>
      <c r="V44" s="81">
        <v>3</v>
      </c>
      <c r="W44" s="94">
        <v>4</v>
      </c>
      <c r="X44" s="90">
        <v>10</v>
      </c>
      <c r="Y44" s="81">
        <v>3</v>
      </c>
      <c r="Z44" s="57"/>
      <c r="AA44" s="57"/>
      <c r="AB44" s="20"/>
    </row>
    <row r="45" spans="1:28" x14ac:dyDescent="0.25">
      <c r="B45" s="58" t="s">
        <v>6</v>
      </c>
      <c r="C45" s="69">
        <v>14</v>
      </c>
      <c r="D45" s="72">
        <v>4</v>
      </c>
      <c r="E45" s="78">
        <v>10</v>
      </c>
      <c r="F45" s="81">
        <v>3</v>
      </c>
      <c r="G45" s="69">
        <v>14</v>
      </c>
      <c r="H45" s="72">
        <v>4</v>
      </c>
      <c r="I45" s="78">
        <v>10</v>
      </c>
      <c r="J45" s="81">
        <v>3</v>
      </c>
      <c r="K45" s="69">
        <v>14</v>
      </c>
      <c r="L45" s="72">
        <v>4</v>
      </c>
      <c r="M45" s="78">
        <v>10</v>
      </c>
      <c r="N45" s="81">
        <v>3</v>
      </c>
      <c r="P45" s="58" t="s">
        <v>6</v>
      </c>
      <c r="Q45" s="94">
        <v>4</v>
      </c>
      <c r="R45" s="90">
        <v>10</v>
      </c>
      <c r="S45" s="81">
        <v>3</v>
      </c>
      <c r="T45" s="94">
        <v>4</v>
      </c>
      <c r="U45" s="90">
        <v>10</v>
      </c>
      <c r="V45" s="81">
        <v>3</v>
      </c>
      <c r="W45" s="94">
        <v>4</v>
      </c>
      <c r="X45" s="90">
        <v>10</v>
      </c>
      <c r="Y45" s="81">
        <v>3</v>
      </c>
      <c r="Z45" s="57"/>
      <c r="AA45" s="57"/>
      <c r="AB45" s="20"/>
    </row>
    <row r="46" spans="1:28" x14ac:dyDescent="0.25">
      <c r="B46" s="58" t="s">
        <v>7</v>
      </c>
      <c r="C46" s="69">
        <v>14</v>
      </c>
      <c r="D46" s="72">
        <v>4</v>
      </c>
      <c r="E46" s="78">
        <v>10</v>
      </c>
      <c r="F46" s="81">
        <v>3</v>
      </c>
      <c r="G46" s="69">
        <v>14</v>
      </c>
      <c r="H46" s="72">
        <v>4</v>
      </c>
      <c r="I46" s="78">
        <v>10</v>
      </c>
      <c r="J46" s="81">
        <v>3</v>
      </c>
      <c r="K46" s="69">
        <v>14</v>
      </c>
      <c r="L46" s="72">
        <v>4</v>
      </c>
      <c r="M46" s="78">
        <v>10</v>
      </c>
      <c r="N46" s="81">
        <v>3</v>
      </c>
      <c r="P46" s="58" t="s">
        <v>7</v>
      </c>
      <c r="Q46" s="94">
        <v>4</v>
      </c>
      <c r="R46" s="90">
        <v>10</v>
      </c>
      <c r="S46" s="81">
        <v>3</v>
      </c>
      <c r="T46" s="94">
        <v>4</v>
      </c>
      <c r="U46" s="90">
        <v>10</v>
      </c>
      <c r="V46" s="81">
        <v>3</v>
      </c>
      <c r="W46" s="94">
        <v>4</v>
      </c>
      <c r="X46" s="90">
        <v>10</v>
      </c>
      <c r="Y46" s="81">
        <v>3</v>
      </c>
      <c r="Z46" s="57"/>
      <c r="AA46" s="57"/>
      <c r="AB46" s="20"/>
    </row>
    <row r="47" spans="1:28" x14ac:dyDescent="0.25">
      <c r="B47" s="58" t="s">
        <v>8</v>
      </c>
      <c r="C47" s="69">
        <v>14</v>
      </c>
      <c r="D47" s="72">
        <v>4</v>
      </c>
      <c r="E47" s="78">
        <v>10</v>
      </c>
      <c r="F47" s="81">
        <v>3</v>
      </c>
      <c r="G47" s="69">
        <v>14</v>
      </c>
      <c r="H47" s="72">
        <v>4</v>
      </c>
      <c r="I47" s="78">
        <v>10</v>
      </c>
      <c r="J47" s="81">
        <v>3</v>
      </c>
      <c r="K47" s="69">
        <v>14</v>
      </c>
      <c r="L47" s="72">
        <v>4</v>
      </c>
      <c r="M47" s="78">
        <v>10</v>
      </c>
      <c r="N47" s="81">
        <v>3</v>
      </c>
      <c r="P47" s="58" t="s">
        <v>8</v>
      </c>
      <c r="Q47" s="94">
        <v>4</v>
      </c>
      <c r="R47" s="90">
        <v>10</v>
      </c>
      <c r="S47" s="81">
        <v>3</v>
      </c>
      <c r="T47" s="94">
        <v>4</v>
      </c>
      <c r="U47" s="90">
        <v>10</v>
      </c>
      <c r="V47" s="81">
        <v>3</v>
      </c>
      <c r="W47" s="94">
        <v>4</v>
      </c>
      <c r="X47" s="90">
        <v>10</v>
      </c>
      <c r="Y47" s="81">
        <v>3</v>
      </c>
      <c r="Z47" s="57"/>
      <c r="AA47" s="57"/>
      <c r="AB47" s="20"/>
    </row>
    <row r="48" spans="1:28" ht="15.75" thickBot="1" x14ac:dyDescent="0.3">
      <c r="B48" s="56" t="s">
        <v>9</v>
      </c>
      <c r="C48" s="70">
        <v>14</v>
      </c>
      <c r="D48" s="73">
        <v>4</v>
      </c>
      <c r="E48" s="79">
        <v>10</v>
      </c>
      <c r="F48" s="82">
        <v>3</v>
      </c>
      <c r="G48" s="70">
        <v>14</v>
      </c>
      <c r="H48" s="73">
        <v>4</v>
      </c>
      <c r="I48" s="79">
        <v>10</v>
      </c>
      <c r="J48" s="82">
        <v>3</v>
      </c>
      <c r="K48" s="70">
        <v>14</v>
      </c>
      <c r="L48" s="73">
        <v>4</v>
      </c>
      <c r="M48" s="79">
        <v>10</v>
      </c>
      <c r="N48" s="82">
        <v>3</v>
      </c>
      <c r="P48" s="56" t="s">
        <v>9</v>
      </c>
      <c r="Q48" s="95">
        <v>4</v>
      </c>
      <c r="R48" s="90">
        <v>10</v>
      </c>
      <c r="S48" s="82">
        <v>3</v>
      </c>
      <c r="T48" s="95">
        <v>4</v>
      </c>
      <c r="U48" s="90">
        <v>10</v>
      </c>
      <c r="V48" s="82">
        <v>3</v>
      </c>
      <c r="W48" s="95">
        <v>4</v>
      </c>
      <c r="X48" s="90">
        <v>10</v>
      </c>
      <c r="Y48" s="82">
        <v>3</v>
      </c>
      <c r="Z48" s="55"/>
      <c r="AA48" s="55"/>
      <c r="AB48" s="62"/>
    </row>
    <row r="50" spans="1:28" ht="15.75" thickBot="1" x14ac:dyDescent="0.3">
      <c r="G50" s="130" t="s">
        <v>52</v>
      </c>
      <c r="H50" s="130"/>
      <c r="I50" s="130"/>
      <c r="J50" s="130"/>
      <c r="K50" s="131" t="s">
        <v>51</v>
      </c>
      <c r="L50" s="131"/>
      <c r="M50" s="131"/>
      <c r="N50" s="131"/>
      <c r="T50" s="130" t="s">
        <v>52</v>
      </c>
      <c r="U50" s="130"/>
      <c r="V50" s="130"/>
      <c r="W50" s="130" t="s">
        <v>51</v>
      </c>
      <c r="X50" s="130"/>
      <c r="Y50" s="130"/>
      <c r="Z50" s="57" t="s">
        <v>94</v>
      </c>
      <c r="AA50" s="57" t="s">
        <v>95</v>
      </c>
    </row>
    <row r="51" spans="1:28" x14ac:dyDescent="0.25">
      <c r="A51" t="s">
        <v>3</v>
      </c>
      <c r="B51" s="61"/>
      <c r="C51" s="60">
        <v>1</v>
      </c>
      <c r="D51" s="60">
        <v>2</v>
      </c>
      <c r="E51" s="60">
        <v>3</v>
      </c>
      <c r="F51" s="60">
        <v>4</v>
      </c>
      <c r="G51" s="60">
        <v>5</v>
      </c>
      <c r="H51" s="60">
        <v>6</v>
      </c>
      <c r="I51" s="60">
        <v>7</v>
      </c>
      <c r="J51" s="60">
        <v>8</v>
      </c>
      <c r="K51" s="60">
        <v>9</v>
      </c>
      <c r="L51" s="60">
        <v>10</v>
      </c>
      <c r="M51" s="60">
        <v>11</v>
      </c>
      <c r="N51" s="59">
        <v>12</v>
      </c>
      <c r="O51" t="s">
        <v>6</v>
      </c>
      <c r="P51" s="61"/>
      <c r="Q51" s="60">
        <v>1</v>
      </c>
      <c r="R51" s="60">
        <v>2</v>
      </c>
      <c r="S51" s="60">
        <v>3</v>
      </c>
      <c r="T51" s="60">
        <v>4</v>
      </c>
      <c r="U51" s="60">
        <v>5</v>
      </c>
      <c r="V51" s="60">
        <v>6</v>
      </c>
      <c r="W51" s="60">
        <v>7</v>
      </c>
      <c r="X51" s="60">
        <v>8</v>
      </c>
      <c r="Y51" s="60">
        <v>9</v>
      </c>
      <c r="Z51" s="60">
        <v>10</v>
      </c>
      <c r="AA51" s="60">
        <v>11</v>
      </c>
      <c r="AB51" s="59">
        <v>12</v>
      </c>
    </row>
    <row r="52" spans="1:28" x14ac:dyDescent="0.25">
      <c r="B52" s="58" t="s">
        <v>2</v>
      </c>
      <c r="C52" s="68">
        <v>14</v>
      </c>
      <c r="D52" s="71">
        <v>4</v>
      </c>
      <c r="E52" s="101">
        <v>10</v>
      </c>
      <c r="F52" s="102">
        <v>3</v>
      </c>
      <c r="G52" s="68">
        <v>14</v>
      </c>
      <c r="H52" s="71">
        <v>4</v>
      </c>
      <c r="I52" s="105">
        <v>10</v>
      </c>
      <c r="J52" s="80">
        <v>3</v>
      </c>
      <c r="K52" s="68">
        <v>14</v>
      </c>
      <c r="L52" s="71">
        <v>4</v>
      </c>
      <c r="M52" s="105">
        <v>10</v>
      </c>
      <c r="N52" s="80">
        <v>3</v>
      </c>
      <c r="P52" s="58" t="s">
        <v>2</v>
      </c>
      <c r="Q52" s="92">
        <v>4</v>
      </c>
      <c r="R52" s="97">
        <v>3</v>
      </c>
      <c r="S52" s="98">
        <v>11</v>
      </c>
      <c r="T52" s="92">
        <v>4</v>
      </c>
      <c r="U52" s="97">
        <v>3</v>
      </c>
      <c r="V52" s="98">
        <v>11</v>
      </c>
      <c r="W52" s="92">
        <v>4</v>
      </c>
      <c r="X52" s="97">
        <v>3</v>
      </c>
      <c r="Y52" s="98">
        <v>11</v>
      </c>
      <c r="Z52" s="57"/>
      <c r="AA52" s="57"/>
      <c r="AB52" s="20" t="s">
        <v>96</v>
      </c>
    </row>
    <row r="53" spans="1:28" x14ac:dyDescent="0.25">
      <c r="B53" s="58" t="s">
        <v>3</v>
      </c>
      <c r="C53" s="69">
        <v>14</v>
      </c>
      <c r="D53" s="72">
        <v>4</v>
      </c>
      <c r="E53" s="103">
        <v>10</v>
      </c>
      <c r="F53" s="104">
        <v>3</v>
      </c>
      <c r="G53" s="69">
        <v>14</v>
      </c>
      <c r="H53" s="72">
        <v>4</v>
      </c>
      <c r="I53" s="106">
        <v>10</v>
      </c>
      <c r="J53" s="81">
        <v>3</v>
      </c>
      <c r="K53" s="69">
        <v>14</v>
      </c>
      <c r="L53" s="72">
        <v>4</v>
      </c>
      <c r="M53" s="106">
        <v>10</v>
      </c>
      <c r="N53" s="81">
        <v>3</v>
      </c>
      <c r="P53" s="58" t="s">
        <v>3</v>
      </c>
      <c r="Q53" s="94">
        <v>4</v>
      </c>
      <c r="R53" s="91">
        <v>3</v>
      </c>
      <c r="S53" s="99">
        <v>11</v>
      </c>
      <c r="T53" s="94">
        <v>4</v>
      </c>
      <c r="U53" s="91">
        <v>3</v>
      </c>
      <c r="V53" s="99">
        <v>11</v>
      </c>
      <c r="W53" s="94">
        <v>4</v>
      </c>
      <c r="X53" s="91">
        <v>3</v>
      </c>
      <c r="Y53" s="99">
        <v>11</v>
      </c>
      <c r="Z53" s="57"/>
      <c r="AA53" s="57"/>
      <c r="AB53" s="20" t="s">
        <v>97</v>
      </c>
    </row>
    <row r="54" spans="1:28" x14ac:dyDescent="0.25">
      <c r="B54" s="58" t="s">
        <v>4</v>
      </c>
      <c r="C54" s="69">
        <v>14</v>
      </c>
      <c r="D54" s="72">
        <v>4</v>
      </c>
      <c r="E54" s="103">
        <v>10</v>
      </c>
      <c r="F54" s="104">
        <v>3</v>
      </c>
      <c r="G54" s="69">
        <v>14</v>
      </c>
      <c r="H54" s="72">
        <v>4</v>
      </c>
      <c r="I54" s="106">
        <v>10</v>
      </c>
      <c r="J54" s="81">
        <v>3</v>
      </c>
      <c r="K54" s="69">
        <v>14</v>
      </c>
      <c r="L54" s="72">
        <v>4</v>
      </c>
      <c r="M54" s="106">
        <v>10</v>
      </c>
      <c r="N54" s="81">
        <v>3</v>
      </c>
      <c r="P54" s="58" t="s">
        <v>4</v>
      </c>
      <c r="Q54" s="94">
        <v>4</v>
      </c>
      <c r="R54" s="91">
        <v>3</v>
      </c>
      <c r="S54" s="99">
        <v>11</v>
      </c>
      <c r="T54" s="94">
        <v>4</v>
      </c>
      <c r="U54" s="91">
        <v>3</v>
      </c>
      <c r="V54" s="99">
        <v>11</v>
      </c>
      <c r="W54" s="94">
        <v>4</v>
      </c>
      <c r="X54" s="91">
        <v>3</v>
      </c>
      <c r="Y54" s="99">
        <v>11</v>
      </c>
      <c r="Z54" s="57"/>
      <c r="AA54" s="57"/>
      <c r="AB54" s="20" t="s">
        <v>57</v>
      </c>
    </row>
    <row r="55" spans="1:28" x14ac:dyDescent="0.25">
      <c r="B55" s="58" t="s">
        <v>5</v>
      </c>
      <c r="C55" s="69">
        <v>14</v>
      </c>
      <c r="D55" s="72">
        <v>4</v>
      </c>
      <c r="E55" s="103">
        <v>10</v>
      </c>
      <c r="F55" s="104">
        <v>3</v>
      </c>
      <c r="G55" s="69">
        <v>14</v>
      </c>
      <c r="H55" s="72">
        <v>4</v>
      </c>
      <c r="I55" s="106">
        <v>10</v>
      </c>
      <c r="J55" s="81">
        <v>3</v>
      </c>
      <c r="K55" s="69">
        <v>14</v>
      </c>
      <c r="L55" s="72">
        <v>4</v>
      </c>
      <c r="M55" s="106">
        <v>10</v>
      </c>
      <c r="N55" s="81">
        <v>3</v>
      </c>
      <c r="P55" s="58" t="s">
        <v>5</v>
      </c>
      <c r="Q55" s="94">
        <v>4</v>
      </c>
      <c r="R55" s="91">
        <v>3</v>
      </c>
      <c r="S55" s="96">
        <v>3</v>
      </c>
      <c r="T55" s="94">
        <v>4</v>
      </c>
      <c r="U55" s="91">
        <v>3</v>
      </c>
      <c r="V55" s="96">
        <v>3</v>
      </c>
      <c r="W55" s="94">
        <v>4</v>
      </c>
      <c r="X55" s="91">
        <v>3</v>
      </c>
      <c r="Y55" s="96">
        <v>3</v>
      </c>
      <c r="Z55" s="57"/>
      <c r="AA55" s="57"/>
      <c r="AB55" s="20"/>
    </row>
    <row r="56" spans="1:28" x14ac:dyDescent="0.25">
      <c r="B56" s="58" t="s">
        <v>6</v>
      </c>
      <c r="C56" s="69">
        <v>14</v>
      </c>
      <c r="D56" s="72">
        <v>4</v>
      </c>
      <c r="E56" s="103">
        <v>10</v>
      </c>
      <c r="F56" s="104">
        <v>3</v>
      </c>
      <c r="G56" s="69">
        <v>14</v>
      </c>
      <c r="H56" s="72">
        <v>4</v>
      </c>
      <c r="I56" s="106">
        <v>10</v>
      </c>
      <c r="J56" s="81">
        <v>3</v>
      </c>
      <c r="K56" s="69">
        <v>14</v>
      </c>
      <c r="L56" s="72">
        <v>4</v>
      </c>
      <c r="M56" s="106">
        <v>10</v>
      </c>
      <c r="N56" s="81">
        <v>3</v>
      </c>
      <c r="P56" s="58" t="s">
        <v>6</v>
      </c>
      <c r="Q56" s="94">
        <v>4</v>
      </c>
      <c r="R56" s="91">
        <v>3</v>
      </c>
      <c r="S56" s="90">
        <v>10</v>
      </c>
      <c r="T56" s="94">
        <v>4</v>
      </c>
      <c r="U56" s="91">
        <v>3</v>
      </c>
      <c r="V56" s="90">
        <v>10</v>
      </c>
      <c r="W56" s="94">
        <v>4</v>
      </c>
      <c r="X56" s="91">
        <v>3</v>
      </c>
      <c r="Y56" s="90">
        <v>10</v>
      </c>
      <c r="Z56" s="57"/>
      <c r="AA56" s="57"/>
      <c r="AB56" s="20"/>
    </row>
    <row r="57" spans="1:28" x14ac:dyDescent="0.25">
      <c r="B57" s="58" t="s">
        <v>7</v>
      </c>
      <c r="C57" s="69">
        <v>14</v>
      </c>
      <c r="D57" s="72">
        <v>4</v>
      </c>
      <c r="E57" s="103">
        <v>10</v>
      </c>
      <c r="F57" s="104">
        <v>3</v>
      </c>
      <c r="G57" s="69">
        <v>14</v>
      </c>
      <c r="H57" s="72">
        <v>4</v>
      </c>
      <c r="I57" s="106">
        <v>10</v>
      </c>
      <c r="J57" s="81">
        <v>3</v>
      </c>
      <c r="K57" s="69">
        <v>14</v>
      </c>
      <c r="L57" s="72">
        <v>4</v>
      </c>
      <c r="M57" s="106">
        <v>10</v>
      </c>
      <c r="N57" s="81">
        <v>3</v>
      </c>
      <c r="P57" s="58" t="s">
        <v>7</v>
      </c>
      <c r="Q57" s="94">
        <v>4</v>
      </c>
      <c r="R57" s="91">
        <v>3</v>
      </c>
      <c r="S57" s="90">
        <v>10</v>
      </c>
      <c r="T57" s="94">
        <v>4</v>
      </c>
      <c r="U57" s="91">
        <v>3</v>
      </c>
      <c r="V57" s="90">
        <v>10</v>
      </c>
      <c r="W57" s="94">
        <v>4</v>
      </c>
      <c r="X57" s="91">
        <v>3</v>
      </c>
      <c r="Y57" s="90">
        <v>10</v>
      </c>
      <c r="Z57" s="57"/>
      <c r="AA57" s="57"/>
      <c r="AB57" s="20"/>
    </row>
    <row r="58" spans="1:28" x14ac:dyDescent="0.25">
      <c r="B58" s="58" t="s">
        <v>8</v>
      </c>
      <c r="C58" s="69">
        <v>14</v>
      </c>
      <c r="D58" s="72">
        <v>4</v>
      </c>
      <c r="E58" s="78">
        <v>10</v>
      </c>
      <c r="F58" s="81">
        <v>3</v>
      </c>
      <c r="G58" s="69">
        <v>14</v>
      </c>
      <c r="H58" s="72">
        <v>4</v>
      </c>
      <c r="I58" s="78">
        <v>10</v>
      </c>
      <c r="J58" s="81">
        <v>3</v>
      </c>
      <c r="K58" s="69">
        <v>14</v>
      </c>
      <c r="L58" s="72">
        <v>4</v>
      </c>
      <c r="M58" s="78">
        <v>10</v>
      </c>
      <c r="N58" s="81">
        <v>3</v>
      </c>
      <c r="P58" s="58" t="s">
        <v>8</v>
      </c>
      <c r="Q58" s="94">
        <v>4</v>
      </c>
      <c r="R58" s="91">
        <v>3</v>
      </c>
      <c r="S58" s="90">
        <v>10</v>
      </c>
      <c r="T58" s="94">
        <v>4</v>
      </c>
      <c r="U58" s="91">
        <v>3</v>
      </c>
      <c r="V58" s="90">
        <v>10</v>
      </c>
      <c r="W58" s="94">
        <v>4</v>
      </c>
      <c r="X58" s="91">
        <v>3</v>
      </c>
      <c r="Y58" s="90">
        <v>10</v>
      </c>
      <c r="Z58" s="57"/>
      <c r="AA58" s="57"/>
      <c r="AB58" s="20"/>
    </row>
    <row r="59" spans="1:28" ht="15.75" thickBot="1" x14ac:dyDescent="0.3">
      <c r="B59" s="56" t="s">
        <v>9</v>
      </c>
      <c r="C59" s="70">
        <v>14</v>
      </c>
      <c r="D59" s="73">
        <v>4</v>
      </c>
      <c r="E59" s="79">
        <v>10</v>
      </c>
      <c r="F59" s="82">
        <v>3</v>
      </c>
      <c r="G59" s="70">
        <v>14</v>
      </c>
      <c r="H59" s="73">
        <v>4</v>
      </c>
      <c r="I59" s="79">
        <v>10</v>
      </c>
      <c r="J59" s="82">
        <v>3</v>
      </c>
      <c r="K59" s="70">
        <v>14</v>
      </c>
      <c r="L59" s="73">
        <v>4</v>
      </c>
      <c r="M59" s="79">
        <v>10</v>
      </c>
      <c r="N59" s="82">
        <v>3</v>
      </c>
      <c r="P59" s="56" t="s">
        <v>9</v>
      </c>
      <c r="Q59" s="95">
        <v>4</v>
      </c>
      <c r="R59" s="100">
        <v>3</v>
      </c>
      <c r="S59" s="90">
        <v>10</v>
      </c>
      <c r="T59" s="95">
        <v>4</v>
      </c>
      <c r="U59" s="100">
        <v>3</v>
      </c>
      <c r="V59" s="90">
        <v>10</v>
      </c>
      <c r="W59" s="95">
        <v>4</v>
      </c>
      <c r="X59" s="100">
        <v>3</v>
      </c>
      <c r="Y59" s="90">
        <v>10</v>
      </c>
      <c r="Z59" s="55"/>
      <c r="AA59" s="55"/>
      <c r="AB59" s="62"/>
    </row>
    <row r="60" spans="1:28" ht="15.75" thickBot="1" x14ac:dyDescent="0.3">
      <c r="B60" s="19"/>
      <c r="C60" s="57"/>
      <c r="D60" s="57"/>
      <c r="E60" s="57"/>
      <c r="F60" s="57"/>
      <c r="G60" s="130" t="s">
        <v>52</v>
      </c>
      <c r="H60" s="130"/>
      <c r="I60" s="130"/>
      <c r="J60" s="130"/>
      <c r="K60" s="131" t="s">
        <v>51</v>
      </c>
      <c r="L60" s="131"/>
      <c r="M60" s="131"/>
      <c r="N60" s="131"/>
      <c r="P60" s="19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</row>
    <row r="61" spans="1:28" x14ac:dyDescent="0.25">
      <c r="A61" t="s">
        <v>4</v>
      </c>
      <c r="B61" s="61"/>
      <c r="C61" s="60">
        <v>1</v>
      </c>
      <c r="D61" s="60">
        <v>2</v>
      </c>
      <c r="E61" s="60">
        <v>3</v>
      </c>
      <c r="F61" s="60">
        <v>4</v>
      </c>
      <c r="G61" s="60">
        <v>5</v>
      </c>
      <c r="H61" s="60">
        <v>6</v>
      </c>
      <c r="I61" s="60">
        <v>7</v>
      </c>
      <c r="J61" s="60">
        <v>8</v>
      </c>
      <c r="K61" s="60">
        <v>9</v>
      </c>
      <c r="L61" s="60">
        <v>10</v>
      </c>
      <c r="M61" s="60">
        <v>11</v>
      </c>
      <c r="N61" s="59">
        <v>12</v>
      </c>
    </row>
    <row r="62" spans="1:28" x14ac:dyDescent="0.25">
      <c r="B62" s="58" t="s">
        <v>2</v>
      </c>
      <c r="C62" s="83">
        <v>15</v>
      </c>
      <c r="D62" s="74">
        <v>17</v>
      </c>
      <c r="E62" s="86">
        <v>12</v>
      </c>
      <c r="F62" s="88">
        <v>13</v>
      </c>
      <c r="G62" s="83">
        <v>15</v>
      </c>
      <c r="H62" s="74">
        <v>17</v>
      </c>
      <c r="I62" s="86">
        <v>12</v>
      </c>
      <c r="J62" s="88">
        <v>13</v>
      </c>
      <c r="K62" s="83">
        <v>15</v>
      </c>
      <c r="L62" s="74">
        <v>17</v>
      </c>
      <c r="M62" s="86">
        <v>12</v>
      </c>
      <c r="N62" s="88">
        <v>13</v>
      </c>
    </row>
    <row r="63" spans="1:28" x14ac:dyDescent="0.25">
      <c r="B63" s="58" t="s">
        <v>3</v>
      </c>
      <c r="C63" s="84">
        <v>15</v>
      </c>
      <c r="D63" s="75">
        <v>17</v>
      </c>
      <c r="E63" s="87">
        <v>12</v>
      </c>
      <c r="F63" s="89">
        <v>13</v>
      </c>
      <c r="G63" s="84">
        <v>15</v>
      </c>
      <c r="H63" s="75">
        <v>17</v>
      </c>
      <c r="I63" s="87">
        <v>12</v>
      </c>
      <c r="J63" s="89">
        <v>13</v>
      </c>
      <c r="K63" s="84">
        <v>15</v>
      </c>
      <c r="L63" s="75">
        <v>17</v>
      </c>
      <c r="M63" s="87">
        <v>12</v>
      </c>
      <c r="N63" s="89">
        <v>13</v>
      </c>
      <c r="P63" s="108" t="s">
        <v>98</v>
      </c>
    </row>
    <row r="64" spans="1:28" x14ac:dyDescent="0.25">
      <c r="B64" s="58" t="s">
        <v>4</v>
      </c>
      <c r="C64" s="84">
        <v>15</v>
      </c>
      <c r="D64" s="75">
        <v>17</v>
      </c>
      <c r="E64" s="87">
        <v>12</v>
      </c>
      <c r="F64" s="89">
        <v>13</v>
      </c>
      <c r="G64" s="84">
        <v>15</v>
      </c>
      <c r="H64" s="75">
        <v>17</v>
      </c>
      <c r="I64" s="87">
        <v>12</v>
      </c>
      <c r="J64" s="89">
        <v>13</v>
      </c>
      <c r="K64" s="84">
        <v>15</v>
      </c>
      <c r="L64" s="75">
        <v>17</v>
      </c>
      <c r="M64" s="87">
        <v>12</v>
      </c>
      <c r="N64" s="89">
        <v>13</v>
      </c>
    </row>
    <row r="65" spans="2:14" x14ac:dyDescent="0.25">
      <c r="B65" s="58" t="s">
        <v>5</v>
      </c>
      <c r="C65" s="84">
        <v>16</v>
      </c>
      <c r="D65" s="75">
        <v>17</v>
      </c>
      <c r="E65" s="87">
        <v>12</v>
      </c>
      <c r="F65" s="89">
        <v>13</v>
      </c>
      <c r="G65" s="84">
        <v>16</v>
      </c>
      <c r="H65" s="75">
        <v>17</v>
      </c>
      <c r="I65" s="87">
        <v>12</v>
      </c>
      <c r="J65" s="89">
        <v>13</v>
      </c>
      <c r="K65" s="84">
        <v>16</v>
      </c>
      <c r="L65" s="75">
        <v>17</v>
      </c>
      <c r="M65" s="87">
        <v>12</v>
      </c>
      <c r="N65" s="89">
        <v>13</v>
      </c>
    </row>
    <row r="66" spans="2:14" x14ac:dyDescent="0.25">
      <c r="B66" s="58" t="s">
        <v>6</v>
      </c>
      <c r="C66" s="84">
        <v>16</v>
      </c>
      <c r="D66" s="75">
        <v>17</v>
      </c>
      <c r="E66" s="87">
        <v>12</v>
      </c>
      <c r="F66" s="89">
        <v>13</v>
      </c>
      <c r="G66" s="84">
        <v>16</v>
      </c>
      <c r="H66" s="75">
        <v>17</v>
      </c>
      <c r="I66" s="87">
        <v>12</v>
      </c>
      <c r="J66" s="89">
        <v>13</v>
      </c>
      <c r="K66" s="84">
        <v>16</v>
      </c>
      <c r="L66" s="75">
        <v>17</v>
      </c>
      <c r="M66" s="87">
        <v>12</v>
      </c>
      <c r="N66" s="89">
        <v>13</v>
      </c>
    </row>
    <row r="67" spans="2:14" x14ac:dyDescent="0.25">
      <c r="B67" s="58" t="s">
        <v>7</v>
      </c>
      <c r="C67" s="84">
        <v>16</v>
      </c>
      <c r="D67" s="75">
        <v>17</v>
      </c>
      <c r="E67" s="87">
        <v>12</v>
      </c>
      <c r="F67" s="89">
        <v>13</v>
      </c>
      <c r="G67" s="84">
        <v>16</v>
      </c>
      <c r="H67" s="75">
        <v>17</v>
      </c>
      <c r="I67" s="87">
        <v>12</v>
      </c>
      <c r="J67" s="89">
        <v>13</v>
      </c>
      <c r="K67" s="84">
        <v>16</v>
      </c>
      <c r="L67" s="75">
        <v>17</v>
      </c>
      <c r="M67" s="87">
        <v>12</v>
      </c>
      <c r="N67" s="89">
        <v>13</v>
      </c>
    </row>
    <row r="68" spans="2:14" x14ac:dyDescent="0.25">
      <c r="B68" s="58" t="s">
        <v>8</v>
      </c>
      <c r="C68" s="84">
        <v>16</v>
      </c>
      <c r="D68" s="75">
        <v>17</v>
      </c>
      <c r="E68" s="96">
        <v>3</v>
      </c>
      <c r="F68" s="96">
        <v>3</v>
      </c>
      <c r="G68" s="84">
        <v>16</v>
      </c>
      <c r="H68" s="75">
        <v>17</v>
      </c>
      <c r="I68" s="96">
        <v>3</v>
      </c>
      <c r="J68" s="96">
        <v>3</v>
      </c>
      <c r="K68" s="84">
        <v>16</v>
      </c>
      <c r="L68" s="75">
        <v>17</v>
      </c>
      <c r="M68" s="96">
        <v>3</v>
      </c>
      <c r="N68" s="96">
        <v>3</v>
      </c>
    </row>
    <row r="69" spans="2:14" ht="15.75" thickBot="1" x14ac:dyDescent="0.3">
      <c r="B69" s="56" t="s">
        <v>9</v>
      </c>
      <c r="C69" s="85">
        <v>16</v>
      </c>
      <c r="D69" s="76">
        <v>17</v>
      </c>
      <c r="E69" s="107">
        <v>3</v>
      </c>
      <c r="F69" s="107">
        <v>3</v>
      </c>
      <c r="G69" s="85">
        <v>16</v>
      </c>
      <c r="H69" s="76">
        <v>17</v>
      </c>
      <c r="I69" s="107">
        <v>3</v>
      </c>
      <c r="J69" s="107">
        <v>3</v>
      </c>
      <c r="K69" s="85">
        <v>16</v>
      </c>
      <c r="L69" s="76">
        <v>17</v>
      </c>
      <c r="M69" s="107">
        <v>3</v>
      </c>
      <c r="N69" s="107">
        <v>3</v>
      </c>
    </row>
  </sheetData>
  <mergeCells count="15">
    <mergeCell ref="B2:D9"/>
    <mergeCell ref="H2:J9"/>
    <mergeCell ref="E2:G9"/>
    <mergeCell ref="L2:L9"/>
    <mergeCell ref="K2:K9"/>
    <mergeCell ref="G60:J60"/>
    <mergeCell ref="K60:N60"/>
    <mergeCell ref="T39:V39"/>
    <mergeCell ref="W39:Y39"/>
    <mergeCell ref="T50:V50"/>
    <mergeCell ref="W50:Y50"/>
    <mergeCell ref="G39:J39"/>
    <mergeCell ref="K39:N39"/>
    <mergeCell ref="G50:J50"/>
    <mergeCell ref="K50:N50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2"/>
  <sheetViews>
    <sheetView topLeftCell="A19" workbookViewId="0">
      <selection activeCell="H35" sqref="H35"/>
    </sheetView>
  </sheetViews>
  <sheetFormatPr defaultRowHeight="15" x14ac:dyDescent="0.25"/>
  <sheetData>
    <row r="1" spans="1:9" x14ac:dyDescent="0.25">
      <c r="A1" t="s">
        <v>171</v>
      </c>
      <c r="E1" t="s">
        <v>170</v>
      </c>
    </row>
    <row r="2" spans="1:9" x14ac:dyDescent="0.25">
      <c r="A2" t="s">
        <v>169</v>
      </c>
      <c r="E2" t="s">
        <v>168</v>
      </c>
      <c r="I2" t="s">
        <v>167</v>
      </c>
    </row>
    <row r="3" spans="1:9" x14ac:dyDescent="0.25">
      <c r="A3" t="s">
        <v>166</v>
      </c>
      <c r="E3" t="s">
        <v>165</v>
      </c>
    </row>
    <row r="5" spans="1:9" x14ac:dyDescent="0.25">
      <c r="A5" t="s">
        <v>164</v>
      </c>
      <c r="B5" s="124">
        <v>42776</v>
      </c>
    </row>
    <row r="6" spans="1:9" x14ac:dyDescent="0.25">
      <c r="A6" t="s">
        <v>163</v>
      </c>
      <c r="B6" s="122" t="s">
        <v>162</v>
      </c>
    </row>
    <row r="9" spans="1:9" x14ac:dyDescent="0.25">
      <c r="A9" t="s">
        <v>161</v>
      </c>
      <c r="E9" t="s">
        <v>160</v>
      </c>
    </row>
    <row r="10" spans="1:9" x14ac:dyDescent="0.25">
      <c r="A10" t="s">
        <v>159</v>
      </c>
      <c r="E10" t="s">
        <v>158</v>
      </c>
    </row>
    <row r="11" spans="1:9" x14ac:dyDescent="0.25">
      <c r="A11" t="s">
        <v>157</v>
      </c>
      <c r="E11" t="s">
        <v>156</v>
      </c>
    </row>
    <row r="12" spans="1:9" x14ac:dyDescent="0.25">
      <c r="A12" t="s">
        <v>155</v>
      </c>
    </row>
    <row r="15" spans="1:9" x14ac:dyDescent="0.25">
      <c r="A15" t="s">
        <v>154</v>
      </c>
    </row>
    <row r="16" spans="1:9" x14ac:dyDescent="0.25">
      <c r="A16" t="s">
        <v>149</v>
      </c>
      <c r="E16" t="s">
        <v>148</v>
      </c>
    </row>
    <row r="17" spans="1:13" x14ac:dyDescent="0.25">
      <c r="A17" t="s">
        <v>147</v>
      </c>
      <c r="E17">
        <v>500</v>
      </c>
      <c r="F17" t="s">
        <v>145</v>
      </c>
    </row>
    <row r="18" spans="1:13" x14ac:dyDescent="0.25">
      <c r="A18" t="s">
        <v>146</v>
      </c>
      <c r="E18">
        <v>9</v>
      </c>
      <c r="F18" t="s">
        <v>145</v>
      </c>
    </row>
    <row r="19" spans="1:13" x14ac:dyDescent="0.25">
      <c r="A19" t="s">
        <v>144</v>
      </c>
      <c r="E19">
        <v>25</v>
      </c>
    </row>
    <row r="20" spans="1:13" x14ac:dyDescent="0.25">
      <c r="A20" t="s">
        <v>143</v>
      </c>
      <c r="E20">
        <v>0</v>
      </c>
      <c r="F20" t="s">
        <v>142</v>
      </c>
    </row>
    <row r="21" spans="1:13" x14ac:dyDescent="0.25">
      <c r="A21" t="s">
        <v>141</v>
      </c>
      <c r="B21" s="122" t="s">
        <v>153</v>
      </c>
    </row>
    <row r="23" spans="1:13" x14ac:dyDescent="0.25">
      <c r="B23" t="s">
        <v>152</v>
      </c>
    </row>
    <row r="24" spans="1:13" x14ac:dyDescent="0.25">
      <c r="A24" s="123" t="s">
        <v>138</v>
      </c>
      <c r="B24" s="123">
        <v>1</v>
      </c>
      <c r="C24" s="123">
        <v>2</v>
      </c>
      <c r="D24" s="123">
        <v>3</v>
      </c>
      <c r="E24" s="123">
        <v>4</v>
      </c>
      <c r="F24" s="123">
        <v>5</v>
      </c>
      <c r="G24" s="123">
        <v>6</v>
      </c>
      <c r="H24" s="123">
        <v>7</v>
      </c>
      <c r="I24" s="123">
        <v>8</v>
      </c>
      <c r="J24" s="123">
        <v>9</v>
      </c>
      <c r="K24" s="123">
        <v>10</v>
      </c>
      <c r="L24" s="123">
        <v>11</v>
      </c>
      <c r="M24" s="123">
        <v>12</v>
      </c>
    </row>
    <row r="25" spans="1:13" x14ac:dyDescent="0.25">
      <c r="A25" s="123" t="s">
        <v>2</v>
      </c>
      <c r="B25">
        <v>3.9599999785423279E-2</v>
      </c>
      <c r="C25">
        <v>4.0199998766183853E-2</v>
      </c>
      <c r="D25">
        <v>6.4699999988079071E-2</v>
      </c>
      <c r="E25">
        <v>0.10440000146627426</v>
      </c>
      <c r="F25">
        <v>0.25</v>
      </c>
      <c r="G25">
        <v>0.24860000610351563</v>
      </c>
      <c r="H25">
        <v>0.21209999918937683</v>
      </c>
      <c r="I25">
        <v>0.27379998564720154</v>
      </c>
      <c r="J25">
        <v>0.25389999151229858</v>
      </c>
      <c r="K25">
        <v>0.25690001249313354</v>
      </c>
      <c r="L25">
        <v>0.22169999778270721</v>
      </c>
      <c r="M25">
        <v>0.2304999977350235</v>
      </c>
    </row>
    <row r="26" spans="1:13" x14ac:dyDescent="0.25">
      <c r="A26" s="123" t="s">
        <v>3</v>
      </c>
      <c r="B26">
        <v>3.9000000804662704E-2</v>
      </c>
      <c r="C26">
        <v>4.2700000107288361E-2</v>
      </c>
      <c r="D26">
        <v>5.4600000381469727E-2</v>
      </c>
      <c r="E26">
        <v>0.11180000007152557</v>
      </c>
      <c r="F26">
        <v>0.22619999945163727</v>
      </c>
      <c r="G26">
        <v>0.21950000524520874</v>
      </c>
      <c r="H26">
        <v>0.20919999480247498</v>
      </c>
      <c r="I26">
        <v>0.23499999940395355</v>
      </c>
      <c r="J26">
        <v>0.26750001311302185</v>
      </c>
      <c r="K26">
        <v>0.29350000619888306</v>
      </c>
      <c r="L26">
        <v>0.2078000009059906</v>
      </c>
      <c r="M26">
        <v>0.22259999811649323</v>
      </c>
    </row>
    <row r="27" spans="1:13" x14ac:dyDescent="0.25">
      <c r="A27" s="123" t="s">
        <v>4</v>
      </c>
      <c r="B27">
        <v>4.0399998426437378E-2</v>
      </c>
      <c r="C27">
        <v>4.1700001806020737E-2</v>
      </c>
      <c r="D27">
        <v>5.5199999362230301E-2</v>
      </c>
      <c r="E27">
        <v>0.11240000277757645</v>
      </c>
      <c r="F27">
        <v>0.24570000171661377</v>
      </c>
      <c r="G27">
        <v>0.24490000307559967</v>
      </c>
      <c r="H27">
        <v>0.21850000321865082</v>
      </c>
      <c r="I27">
        <v>0.2531999945640564</v>
      </c>
      <c r="J27">
        <v>0.27900001406669617</v>
      </c>
      <c r="K27">
        <v>0.2581000030040741</v>
      </c>
      <c r="L27">
        <v>0.20890000462532043</v>
      </c>
      <c r="M27">
        <v>0.25060001015663147</v>
      </c>
    </row>
    <row r="28" spans="1:13" x14ac:dyDescent="0.25">
      <c r="A28" s="123" t="s">
        <v>5</v>
      </c>
      <c r="B28">
        <v>4.4100001454353333E-2</v>
      </c>
      <c r="C28">
        <v>5.5399999022483826E-2</v>
      </c>
      <c r="D28">
        <v>5.3399998694658279E-2</v>
      </c>
      <c r="E28">
        <v>5.4099999368190765E-2</v>
      </c>
      <c r="F28">
        <v>0.24179999530315399</v>
      </c>
      <c r="G28">
        <v>6.7800000309944153E-2</v>
      </c>
      <c r="H28">
        <v>0.22269999980926514</v>
      </c>
      <c r="I28">
        <v>5.4400000721216202E-2</v>
      </c>
      <c r="J28">
        <v>0.25220000743865967</v>
      </c>
      <c r="K28">
        <v>5.5700000375509262E-2</v>
      </c>
      <c r="L28">
        <v>0.20600000023841858</v>
      </c>
      <c r="M28">
        <v>5.6800000369548798E-2</v>
      </c>
    </row>
    <row r="29" spans="1:13" x14ac:dyDescent="0.25">
      <c r="A29" s="123" t="s">
        <v>6</v>
      </c>
      <c r="B29">
        <v>4.0699999779462814E-2</v>
      </c>
      <c r="C29">
        <v>0.1234000027179718</v>
      </c>
      <c r="D29">
        <v>6.1299998313188553E-2</v>
      </c>
      <c r="E29">
        <v>6.6500000655651093E-2</v>
      </c>
      <c r="F29">
        <v>0.20839999616146088</v>
      </c>
      <c r="G29">
        <v>0.29490000009536743</v>
      </c>
      <c r="H29">
        <v>0.24060000479221344</v>
      </c>
      <c r="I29">
        <v>0.20890000462532043</v>
      </c>
      <c r="J29">
        <v>0.27419999241828918</v>
      </c>
      <c r="K29">
        <v>0.24179999530315399</v>
      </c>
      <c r="L29">
        <v>0.22040000557899475</v>
      </c>
      <c r="M29">
        <v>0.19769999384880066</v>
      </c>
    </row>
    <row r="30" spans="1:13" x14ac:dyDescent="0.25">
      <c r="A30" s="123" t="s">
        <v>7</v>
      </c>
      <c r="B30">
        <v>4.4199999421834946E-2</v>
      </c>
      <c r="C30">
        <v>0.12590000033378601</v>
      </c>
      <c r="D30">
        <v>5.5500000715255737E-2</v>
      </c>
      <c r="E30">
        <v>6.6299997270107269E-2</v>
      </c>
      <c r="F30">
        <v>0.24060000479221344</v>
      </c>
      <c r="G30">
        <v>0.28400000929832458</v>
      </c>
      <c r="H30">
        <v>0.21649999916553497</v>
      </c>
      <c r="I30">
        <v>0.19210000336170197</v>
      </c>
      <c r="J30">
        <v>0.26759999990463257</v>
      </c>
      <c r="K30">
        <v>0.24560000002384186</v>
      </c>
      <c r="L30">
        <v>0.23739999532699585</v>
      </c>
      <c r="M30">
        <v>0.210999995470047</v>
      </c>
    </row>
    <row r="31" spans="1:13" x14ac:dyDescent="0.25">
      <c r="A31" s="123" t="s">
        <v>8</v>
      </c>
      <c r="B31">
        <v>3.9900001138448715E-2</v>
      </c>
      <c r="C31">
        <v>5.3100001066923141E-2</v>
      </c>
      <c r="D31">
        <v>5.5700000375509262E-2</v>
      </c>
      <c r="E31">
        <v>6.7800000309944153E-2</v>
      </c>
      <c r="F31">
        <v>0.25659999251365662</v>
      </c>
      <c r="G31">
        <v>5.4800000041723251E-2</v>
      </c>
      <c r="H31">
        <v>0.22830000519752502</v>
      </c>
      <c r="I31">
        <v>0.21940000355243683</v>
      </c>
      <c r="J31">
        <v>0.29339998960494995</v>
      </c>
      <c r="K31">
        <v>5.4900001734495163E-2</v>
      </c>
      <c r="L31">
        <v>0.22030000388622284</v>
      </c>
      <c r="M31">
        <v>0.18559999763965607</v>
      </c>
    </row>
    <row r="32" spans="1:13" x14ac:dyDescent="0.25">
      <c r="A32" s="123" t="s">
        <v>9</v>
      </c>
      <c r="B32">
        <v>5.2000001072883606E-2</v>
      </c>
      <c r="C32">
        <v>5.3399998694658279E-2</v>
      </c>
      <c r="D32">
        <v>5.3399998694658279E-2</v>
      </c>
      <c r="E32">
        <v>9.4300001859664917E-2</v>
      </c>
      <c r="F32">
        <v>0.2621999979019165</v>
      </c>
      <c r="G32">
        <v>5.6299999356269836E-2</v>
      </c>
      <c r="H32">
        <v>0.24709999561309814</v>
      </c>
      <c r="I32">
        <v>0.20679999887943268</v>
      </c>
      <c r="J32">
        <v>0.29730001091957092</v>
      </c>
      <c r="K32">
        <v>5.5399999022483826E-2</v>
      </c>
      <c r="L32">
        <v>0.21009999513626099</v>
      </c>
      <c r="M32">
        <v>0.2215999960899353</v>
      </c>
    </row>
    <row r="36" spans="1:6" x14ac:dyDescent="0.25">
      <c r="A36" t="s">
        <v>137</v>
      </c>
      <c r="B36" s="122" t="s">
        <v>151</v>
      </c>
    </row>
    <row r="41" spans="1:6" x14ac:dyDescent="0.25">
      <c r="A41" t="s">
        <v>150</v>
      </c>
    </row>
    <row r="42" spans="1:6" x14ac:dyDescent="0.25">
      <c r="A42" t="s">
        <v>149</v>
      </c>
      <c r="E42" t="s">
        <v>148</v>
      </c>
    </row>
    <row r="43" spans="1:6" x14ac:dyDescent="0.25">
      <c r="A43" t="s">
        <v>147</v>
      </c>
      <c r="E43">
        <v>562</v>
      </c>
      <c r="F43" t="s">
        <v>145</v>
      </c>
    </row>
    <row r="44" spans="1:6" x14ac:dyDescent="0.25">
      <c r="A44" t="s">
        <v>146</v>
      </c>
      <c r="E44">
        <v>9</v>
      </c>
      <c r="F44" t="s">
        <v>145</v>
      </c>
    </row>
    <row r="45" spans="1:6" x14ac:dyDescent="0.25">
      <c r="A45" t="s">
        <v>144</v>
      </c>
      <c r="E45">
        <v>25</v>
      </c>
    </row>
    <row r="46" spans="1:6" x14ac:dyDescent="0.25">
      <c r="A46" t="s">
        <v>143</v>
      </c>
      <c r="E46">
        <v>0</v>
      </c>
      <c r="F46" t="s">
        <v>142</v>
      </c>
    </row>
    <row r="47" spans="1:6" x14ac:dyDescent="0.25">
      <c r="A47" t="s">
        <v>141</v>
      </c>
      <c r="B47" s="122" t="s">
        <v>140</v>
      </c>
    </row>
    <row r="49" spans="1:13" x14ac:dyDescent="0.25">
      <c r="B49" t="s">
        <v>139</v>
      </c>
    </row>
    <row r="50" spans="1:13" x14ac:dyDescent="0.25">
      <c r="A50" s="123" t="s">
        <v>138</v>
      </c>
      <c r="B50" s="123">
        <v>1</v>
      </c>
      <c r="C50" s="123">
        <v>2</v>
      </c>
      <c r="D50" s="123">
        <v>3</v>
      </c>
      <c r="E50" s="123">
        <v>4</v>
      </c>
      <c r="F50" s="123">
        <v>5</v>
      </c>
      <c r="G50" s="123">
        <v>6</v>
      </c>
      <c r="H50" s="123">
        <v>7</v>
      </c>
      <c r="I50" s="123">
        <v>8</v>
      </c>
      <c r="J50" s="123">
        <v>9</v>
      </c>
      <c r="K50" s="123">
        <v>10</v>
      </c>
      <c r="L50" s="123">
        <v>11</v>
      </c>
      <c r="M50" s="123">
        <v>12</v>
      </c>
    </row>
    <row r="51" spans="1:13" x14ac:dyDescent="0.25">
      <c r="A51" s="123" t="s">
        <v>2</v>
      </c>
      <c r="B51">
        <v>3.8699999451637268E-2</v>
      </c>
      <c r="C51">
        <v>3.8499999791383743E-2</v>
      </c>
      <c r="D51">
        <v>4.1600000113248825E-2</v>
      </c>
      <c r="E51">
        <v>4.1499998420476913E-2</v>
      </c>
      <c r="F51">
        <v>0.55119997262954712</v>
      </c>
      <c r="G51">
        <v>0.53390002250671387</v>
      </c>
      <c r="H51">
        <v>0.46549999713897705</v>
      </c>
      <c r="I51">
        <v>0.58890002965927124</v>
      </c>
      <c r="J51">
        <v>0.16019999980926514</v>
      </c>
      <c r="K51">
        <v>0.15960000455379486</v>
      </c>
      <c r="L51">
        <v>0.12809999287128448</v>
      </c>
      <c r="M51">
        <v>0.11819999665021896</v>
      </c>
    </row>
    <row r="52" spans="1:13" x14ac:dyDescent="0.25">
      <c r="A52" s="123" t="s">
        <v>3</v>
      </c>
      <c r="B52">
        <v>3.8199998438358307E-2</v>
      </c>
      <c r="C52">
        <v>4.1099999099969864E-2</v>
      </c>
      <c r="D52">
        <v>3.9999999105930328E-2</v>
      </c>
      <c r="E52">
        <v>4.3900001794099808E-2</v>
      </c>
      <c r="F52">
        <v>0.48069998621940613</v>
      </c>
      <c r="G52">
        <v>0.50190001726150513</v>
      </c>
      <c r="H52">
        <v>0.44420000910758972</v>
      </c>
      <c r="I52">
        <v>0.55129998922348022</v>
      </c>
      <c r="J52">
        <v>0.16580000519752502</v>
      </c>
      <c r="K52">
        <v>0.17849999666213989</v>
      </c>
      <c r="L52">
        <v>0.12259999662637711</v>
      </c>
      <c r="M52">
        <v>0.11400000005960464</v>
      </c>
    </row>
    <row r="53" spans="1:13" x14ac:dyDescent="0.25">
      <c r="A53" s="123" t="s">
        <v>4</v>
      </c>
      <c r="B53">
        <v>3.9099998772144318E-2</v>
      </c>
      <c r="C53">
        <v>4.050000011920929E-2</v>
      </c>
      <c r="D53">
        <v>4.0699999779462814E-2</v>
      </c>
      <c r="E53">
        <v>4.1000001132488251E-2</v>
      </c>
      <c r="F53">
        <v>0.51800000667572021</v>
      </c>
      <c r="G53">
        <v>0.52329999208450317</v>
      </c>
      <c r="H53">
        <v>0.45629999041557312</v>
      </c>
      <c r="I53">
        <v>0.53939998149871826</v>
      </c>
      <c r="J53">
        <v>0.17200000584125519</v>
      </c>
      <c r="K53">
        <v>0.1632000058889389</v>
      </c>
      <c r="L53">
        <v>0.12280000001192093</v>
      </c>
      <c r="M53">
        <v>0.12510000169277191</v>
      </c>
    </row>
    <row r="54" spans="1:13" x14ac:dyDescent="0.25">
      <c r="A54" s="123" t="s">
        <v>5</v>
      </c>
      <c r="B54">
        <v>3.9099998772144318E-2</v>
      </c>
      <c r="C54">
        <v>5.4800000041723251E-2</v>
      </c>
      <c r="D54">
        <v>3.9299998432397842E-2</v>
      </c>
      <c r="E54">
        <v>5.3199999034404755E-2</v>
      </c>
      <c r="F54">
        <v>0.50580000877380371</v>
      </c>
      <c r="G54">
        <v>6.5300002694129944E-2</v>
      </c>
      <c r="H54">
        <v>0.48030000925064087</v>
      </c>
      <c r="I54">
        <v>5.299999937415123E-2</v>
      </c>
      <c r="J54">
        <v>0.15700000524520874</v>
      </c>
      <c r="K54">
        <v>5.4600000381469727E-2</v>
      </c>
      <c r="L54">
        <v>0.12179999798536301</v>
      </c>
      <c r="M54">
        <v>5.5500000715255737E-2</v>
      </c>
    </row>
    <row r="55" spans="1:13" x14ac:dyDescent="0.25">
      <c r="A55" s="123" t="s">
        <v>6</v>
      </c>
      <c r="B55">
        <v>3.9400000125169754E-2</v>
      </c>
      <c r="C55">
        <v>4.1600000113248825E-2</v>
      </c>
      <c r="D55">
        <v>4.0300000458955765E-2</v>
      </c>
      <c r="E55">
        <v>4.0800001472234726E-2</v>
      </c>
      <c r="F55">
        <v>0.42719998955726624</v>
      </c>
      <c r="G55">
        <v>0.62199997901916504</v>
      </c>
      <c r="H55">
        <v>0.48910000920295715</v>
      </c>
      <c r="I55">
        <v>0.43320000171661377</v>
      </c>
      <c r="J55">
        <v>0.16979999840259552</v>
      </c>
      <c r="K55">
        <v>0.11779999732971191</v>
      </c>
      <c r="L55">
        <v>0.12460000067949295</v>
      </c>
      <c r="M55">
        <v>0.11959999799728394</v>
      </c>
    </row>
    <row r="56" spans="1:13" x14ac:dyDescent="0.25">
      <c r="A56" s="123" t="s">
        <v>7</v>
      </c>
      <c r="B56">
        <v>4.2500000447034836E-2</v>
      </c>
      <c r="C56">
        <v>3.9799999445676804E-2</v>
      </c>
      <c r="D56">
        <v>3.9900001138448715E-2</v>
      </c>
      <c r="E56">
        <v>3.9000000804662704E-2</v>
      </c>
      <c r="F56">
        <v>0.50169998407363892</v>
      </c>
      <c r="G56">
        <v>0.60079997777938843</v>
      </c>
      <c r="H56">
        <v>0.45359998941421509</v>
      </c>
      <c r="I56">
        <v>0.39640000462532043</v>
      </c>
      <c r="J56">
        <v>0.16550000011920929</v>
      </c>
      <c r="K56">
        <v>0.12020000070333481</v>
      </c>
      <c r="L56">
        <v>0.14100000262260437</v>
      </c>
      <c r="M56">
        <v>0.12269999831914902</v>
      </c>
    </row>
    <row r="57" spans="1:13" x14ac:dyDescent="0.25">
      <c r="A57" s="123" t="s">
        <v>8</v>
      </c>
      <c r="B57">
        <v>3.880000114440918E-2</v>
      </c>
      <c r="C57">
        <v>5.2200000733137131E-2</v>
      </c>
      <c r="D57">
        <v>3.9799999445676804E-2</v>
      </c>
      <c r="E57">
        <v>4.010000079870224E-2</v>
      </c>
      <c r="F57">
        <v>0.53280001878738403</v>
      </c>
      <c r="G57">
        <v>5.4099999368190765E-2</v>
      </c>
      <c r="H57">
        <v>0.46250000596046448</v>
      </c>
      <c r="I57">
        <v>0.45080000162124634</v>
      </c>
      <c r="J57">
        <v>0.17949999868869781</v>
      </c>
      <c r="K57">
        <v>5.4000001400709152E-2</v>
      </c>
      <c r="L57">
        <v>0.12669999897480011</v>
      </c>
      <c r="M57">
        <v>0.10909999907016754</v>
      </c>
    </row>
    <row r="58" spans="1:13" x14ac:dyDescent="0.25">
      <c r="A58" s="123" t="s">
        <v>9</v>
      </c>
      <c r="B58">
        <v>5.0500001758337021E-2</v>
      </c>
      <c r="C58">
        <v>5.2799999713897705E-2</v>
      </c>
      <c r="D58">
        <v>3.9400000125169754E-2</v>
      </c>
      <c r="E58">
        <v>6.2600001692771912E-2</v>
      </c>
      <c r="F58">
        <v>0.54339998960494995</v>
      </c>
      <c r="G58">
        <v>5.5500000715255737E-2</v>
      </c>
      <c r="H58">
        <v>0.50249999761581421</v>
      </c>
      <c r="I58">
        <v>0.41969999670982361</v>
      </c>
      <c r="J58">
        <v>0.18240000307559967</v>
      </c>
      <c r="K58">
        <v>5.4400000721216202E-2</v>
      </c>
      <c r="L58">
        <v>0.12030000239610672</v>
      </c>
      <c r="M58">
        <v>0.12759999930858612</v>
      </c>
    </row>
    <row r="62" spans="1:13" x14ac:dyDescent="0.25">
      <c r="A62" t="s">
        <v>137</v>
      </c>
      <c r="B62" s="122" t="s">
        <v>136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2"/>
  <sheetViews>
    <sheetView topLeftCell="A34" workbookViewId="0">
      <selection activeCell="J51" sqref="J51:M58"/>
    </sheetView>
  </sheetViews>
  <sheetFormatPr defaultRowHeight="15" x14ac:dyDescent="0.25"/>
  <sheetData>
    <row r="1" spans="1:9" x14ac:dyDescent="0.25">
      <c r="A1" t="s">
        <v>171</v>
      </c>
      <c r="E1" t="s">
        <v>170</v>
      </c>
    </row>
    <row r="2" spans="1:9" x14ac:dyDescent="0.25">
      <c r="A2" t="s">
        <v>169</v>
      </c>
      <c r="E2" t="s">
        <v>168</v>
      </c>
      <c r="I2" t="s">
        <v>167</v>
      </c>
    </row>
    <row r="3" spans="1:9" x14ac:dyDescent="0.25">
      <c r="A3" t="s">
        <v>166</v>
      </c>
      <c r="E3" t="s">
        <v>165</v>
      </c>
    </row>
    <row r="5" spans="1:9" x14ac:dyDescent="0.25">
      <c r="A5" t="s">
        <v>164</v>
      </c>
      <c r="B5" s="124">
        <v>42776</v>
      </c>
    </row>
    <row r="6" spans="1:9" x14ac:dyDescent="0.25">
      <c r="A6" t="s">
        <v>163</v>
      </c>
      <c r="B6" s="122" t="s">
        <v>178</v>
      </c>
    </row>
    <row r="9" spans="1:9" x14ac:dyDescent="0.25">
      <c r="A9" t="s">
        <v>161</v>
      </c>
      <c r="E9" t="s">
        <v>160</v>
      </c>
    </row>
    <row r="10" spans="1:9" x14ac:dyDescent="0.25">
      <c r="A10" t="s">
        <v>159</v>
      </c>
      <c r="E10" t="s">
        <v>158</v>
      </c>
    </row>
    <row r="11" spans="1:9" x14ac:dyDescent="0.25">
      <c r="A11" t="s">
        <v>157</v>
      </c>
      <c r="E11" t="s">
        <v>156</v>
      </c>
    </row>
    <row r="12" spans="1:9" x14ac:dyDescent="0.25">
      <c r="A12" t="s">
        <v>155</v>
      </c>
    </row>
    <row r="15" spans="1:9" x14ac:dyDescent="0.25">
      <c r="A15" t="s">
        <v>154</v>
      </c>
    </row>
    <row r="16" spans="1:9" x14ac:dyDescent="0.25">
      <c r="A16" t="s">
        <v>149</v>
      </c>
      <c r="E16" t="s">
        <v>148</v>
      </c>
    </row>
    <row r="17" spans="1:13" x14ac:dyDescent="0.25">
      <c r="A17" t="s">
        <v>147</v>
      </c>
      <c r="E17">
        <v>500</v>
      </c>
      <c r="F17" t="s">
        <v>145</v>
      </c>
    </row>
    <row r="18" spans="1:13" x14ac:dyDescent="0.25">
      <c r="A18" t="s">
        <v>146</v>
      </c>
      <c r="E18">
        <v>9</v>
      </c>
      <c r="F18" t="s">
        <v>145</v>
      </c>
    </row>
    <row r="19" spans="1:13" x14ac:dyDescent="0.25">
      <c r="A19" t="s">
        <v>144</v>
      </c>
      <c r="E19">
        <v>25</v>
      </c>
    </row>
    <row r="20" spans="1:13" x14ac:dyDescent="0.25">
      <c r="A20" t="s">
        <v>143</v>
      </c>
      <c r="E20">
        <v>0</v>
      </c>
      <c r="F20" t="s">
        <v>142</v>
      </c>
    </row>
    <row r="21" spans="1:13" x14ac:dyDescent="0.25">
      <c r="A21" t="s">
        <v>141</v>
      </c>
      <c r="B21" s="122" t="s">
        <v>177</v>
      </c>
    </row>
    <row r="23" spans="1:13" x14ac:dyDescent="0.25">
      <c r="B23" t="s">
        <v>176</v>
      </c>
    </row>
    <row r="24" spans="1:13" x14ac:dyDescent="0.25">
      <c r="A24" s="123" t="s">
        <v>138</v>
      </c>
      <c r="B24" s="123">
        <v>1</v>
      </c>
      <c r="C24" s="123">
        <v>2</v>
      </c>
      <c r="D24" s="123">
        <v>3</v>
      </c>
      <c r="E24" s="123">
        <v>4</v>
      </c>
      <c r="F24" s="123">
        <v>5</v>
      </c>
      <c r="G24" s="123">
        <v>6</v>
      </c>
      <c r="H24" s="123">
        <v>7</v>
      </c>
      <c r="I24" s="123">
        <v>8</v>
      </c>
      <c r="J24" s="123">
        <v>9</v>
      </c>
      <c r="K24" s="123">
        <v>10</v>
      </c>
      <c r="L24" s="123">
        <v>11</v>
      </c>
      <c r="M24" s="123">
        <v>12</v>
      </c>
    </row>
    <row r="25" spans="1:13" x14ac:dyDescent="0.25">
      <c r="A25" s="123" t="s">
        <v>2</v>
      </c>
      <c r="B25">
        <v>3.8899999111890793E-2</v>
      </c>
      <c r="C25">
        <v>4.2700000107288361E-2</v>
      </c>
      <c r="D25">
        <v>6.419999897480011E-2</v>
      </c>
      <c r="E25">
        <v>0.11180000007152557</v>
      </c>
      <c r="F25">
        <v>0.25299999117851257</v>
      </c>
      <c r="G25">
        <v>0.21080000698566437</v>
      </c>
      <c r="H25">
        <v>0.21070000529289246</v>
      </c>
      <c r="I25">
        <v>0.25150001049041748</v>
      </c>
      <c r="J25">
        <v>0.25929999351501465</v>
      </c>
      <c r="K25">
        <v>0.26399999856948853</v>
      </c>
      <c r="L25">
        <v>0.19280000030994415</v>
      </c>
      <c r="M25">
        <v>0.24019999802112579</v>
      </c>
    </row>
    <row r="26" spans="1:13" x14ac:dyDescent="0.25">
      <c r="A26" s="123" t="s">
        <v>3</v>
      </c>
      <c r="B26">
        <v>3.9999999105930328E-2</v>
      </c>
      <c r="C26">
        <v>3.7599999457597733E-2</v>
      </c>
      <c r="D26">
        <v>5.5500000715255737E-2</v>
      </c>
      <c r="E26">
        <v>0.11020000278949738</v>
      </c>
      <c r="F26">
        <v>0.22429999709129333</v>
      </c>
      <c r="G26">
        <v>0.19359999895095825</v>
      </c>
      <c r="H26">
        <v>0.21979999542236328</v>
      </c>
      <c r="I26">
        <v>0.25619998574256897</v>
      </c>
      <c r="J26">
        <v>0.27120000123977661</v>
      </c>
      <c r="K26">
        <v>0.28099998831748962</v>
      </c>
      <c r="L26">
        <v>0.21819999814033508</v>
      </c>
      <c r="M26">
        <v>0.26609998941421509</v>
      </c>
    </row>
    <row r="27" spans="1:13" x14ac:dyDescent="0.25">
      <c r="A27" s="123" t="s">
        <v>4</v>
      </c>
      <c r="B27">
        <v>3.8100000470876694E-2</v>
      </c>
      <c r="C27">
        <v>4.1000001132488251E-2</v>
      </c>
      <c r="D27">
        <v>5.7399999350309372E-2</v>
      </c>
      <c r="E27">
        <v>9.4499997794628143E-2</v>
      </c>
      <c r="F27">
        <v>0.22210000455379486</v>
      </c>
      <c r="G27">
        <v>0.23350000381469727</v>
      </c>
      <c r="H27">
        <v>0.21379999816417694</v>
      </c>
      <c r="I27">
        <v>0.25029999017715454</v>
      </c>
      <c r="J27">
        <v>0.23569999635219574</v>
      </c>
      <c r="K27">
        <v>0.26489999890327454</v>
      </c>
      <c r="L27">
        <v>0.22100000083446503</v>
      </c>
      <c r="M27">
        <v>0.24070000648498535</v>
      </c>
    </row>
    <row r="28" spans="1:13" x14ac:dyDescent="0.25">
      <c r="A28" s="123" t="s">
        <v>5</v>
      </c>
      <c r="B28">
        <v>4.2199999094009399E-2</v>
      </c>
      <c r="C28">
        <v>5.3599998354911804E-2</v>
      </c>
      <c r="D28">
        <v>5.9099998325109482E-2</v>
      </c>
      <c r="E28">
        <v>5.6699998676776886E-2</v>
      </c>
      <c r="F28">
        <v>0.26480001211166382</v>
      </c>
      <c r="G28">
        <v>5.9799998998641968E-2</v>
      </c>
      <c r="H28">
        <v>0.26969999074935913</v>
      </c>
      <c r="I28">
        <v>5.6699998676776886E-2</v>
      </c>
      <c r="J28">
        <v>0.28839999437332153</v>
      </c>
      <c r="K28">
        <v>5.6099999696016312E-2</v>
      </c>
      <c r="L28">
        <v>0.2012999951839447</v>
      </c>
      <c r="M28">
        <v>5.6499999016523361E-2</v>
      </c>
    </row>
    <row r="29" spans="1:13" x14ac:dyDescent="0.25">
      <c r="A29" s="123" t="s">
        <v>6</v>
      </c>
      <c r="B29">
        <v>4.1499998420476913E-2</v>
      </c>
      <c r="C29">
        <v>9.4300001859664917E-2</v>
      </c>
      <c r="D29">
        <v>6.4499996602535248E-2</v>
      </c>
      <c r="E29">
        <v>6.4300000667572021E-2</v>
      </c>
      <c r="F29">
        <v>0.34330001473426819</v>
      </c>
      <c r="G29">
        <v>0.25220000743865967</v>
      </c>
      <c r="H29">
        <v>0.24709999561309814</v>
      </c>
      <c r="I29">
        <v>0.21829999983310699</v>
      </c>
      <c r="J29">
        <v>0.28040000796318054</v>
      </c>
      <c r="K29">
        <v>0.26719999313354492</v>
      </c>
      <c r="L29">
        <v>0.19939999282360077</v>
      </c>
      <c r="M29">
        <v>0.2004999965429306</v>
      </c>
    </row>
    <row r="30" spans="1:13" x14ac:dyDescent="0.25">
      <c r="A30" s="123" t="s">
        <v>7</v>
      </c>
      <c r="B30">
        <v>4.4500000774860382E-2</v>
      </c>
      <c r="C30">
        <v>0.10180000215768814</v>
      </c>
      <c r="D30">
        <v>6.120000034570694E-2</v>
      </c>
      <c r="E30">
        <v>6.2399998307228088E-2</v>
      </c>
      <c r="F30">
        <v>0.21729999780654907</v>
      </c>
      <c r="G30">
        <v>0.26350000500679016</v>
      </c>
      <c r="H30">
        <v>0.25670000910758972</v>
      </c>
      <c r="I30">
        <v>0.21799999475479126</v>
      </c>
      <c r="J30">
        <v>0.2955000102519989</v>
      </c>
      <c r="K30">
        <v>0.25720000267028809</v>
      </c>
      <c r="L30">
        <v>0.21789999306201935</v>
      </c>
      <c r="M30">
        <v>0.22859999537467957</v>
      </c>
    </row>
    <row r="31" spans="1:13" x14ac:dyDescent="0.25">
      <c r="A31" s="123" t="s">
        <v>8</v>
      </c>
      <c r="B31">
        <v>4.4500000774860382E-2</v>
      </c>
      <c r="C31">
        <v>9.8600000143051147E-2</v>
      </c>
      <c r="D31">
        <v>6.4499996602535248E-2</v>
      </c>
      <c r="E31">
        <v>6.2199998646974564E-2</v>
      </c>
      <c r="F31">
        <v>0.25600001215934753</v>
      </c>
      <c r="G31">
        <v>0.31970000267028809</v>
      </c>
      <c r="H31">
        <v>0.41969999670982361</v>
      </c>
      <c r="I31">
        <v>0.26089999079704285</v>
      </c>
      <c r="J31">
        <v>0.29750001430511475</v>
      </c>
      <c r="K31">
        <v>0.27379998564720154</v>
      </c>
      <c r="L31">
        <v>0.21400000154972076</v>
      </c>
      <c r="M31">
        <v>0.21629999577999115</v>
      </c>
    </row>
    <row r="32" spans="1:13" x14ac:dyDescent="0.25">
      <c r="A32" s="123" t="s">
        <v>9</v>
      </c>
      <c r="B32">
        <v>4.1600000113248825E-2</v>
      </c>
      <c r="C32">
        <v>5.6699998676776886E-2</v>
      </c>
      <c r="D32">
        <v>5.9599999338388443E-2</v>
      </c>
      <c r="E32">
        <v>6.7299999296665192E-2</v>
      </c>
      <c r="F32">
        <v>0.32559999823570251</v>
      </c>
      <c r="G32">
        <v>6.3100002706050873E-2</v>
      </c>
      <c r="H32">
        <v>0.26010000705718994</v>
      </c>
      <c r="I32">
        <v>0.25049999356269836</v>
      </c>
      <c r="J32">
        <v>0.32010000944137573</v>
      </c>
      <c r="K32">
        <v>5.6800000369548798E-2</v>
      </c>
      <c r="L32">
        <v>0.20350000262260437</v>
      </c>
      <c r="M32">
        <v>0.23939999938011169</v>
      </c>
    </row>
    <row r="36" spans="1:6" x14ac:dyDescent="0.25">
      <c r="A36" t="s">
        <v>137</v>
      </c>
      <c r="B36" s="122" t="s">
        <v>175</v>
      </c>
    </row>
    <row r="41" spans="1:6" x14ac:dyDescent="0.25">
      <c r="A41" t="s">
        <v>150</v>
      </c>
    </row>
    <row r="42" spans="1:6" x14ac:dyDescent="0.25">
      <c r="A42" t="s">
        <v>149</v>
      </c>
      <c r="E42" t="s">
        <v>148</v>
      </c>
    </row>
    <row r="43" spans="1:6" x14ac:dyDescent="0.25">
      <c r="A43" t="s">
        <v>147</v>
      </c>
      <c r="E43">
        <v>562</v>
      </c>
      <c r="F43" t="s">
        <v>145</v>
      </c>
    </row>
    <row r="44" spans="1:6" x14ac:dyDescent="0.25">
      <c r="A44" t="s">
        <v>146</v>
      </c>
      <c r="E44">
        <v>9</v>
      </c>
      <c r="F44" t="s">
        <v>145</v>
      </c>
    </row>
    <row r="45" spans="1:6" x14ac:dyDescent="0.25">
      <c r="A45" t="s">
        <v>144</v>
      </c>
      <c r="E45">
        <v>25</v>
      </c>
    </row>
    <row r="46" spans="1:6" x14ac:dyDescent="0.25">
      <c r="A46" t="s">
        <v>143</v>
      </c>
      <c r="E46">
        <v>0</v>
      </c>
      <c r="F46" t="s">
        <v>142</v>
      </c>
    </row>
    <row r="47" spans="1:6" x14ac:dyDescent="0.25">
      <c r="A47" t="s">
        <v>141</v>
      </c>
      <c r="B47" s="122" t="s">
        <v>174</v>
      </c>
    </row>
    <row r="49" spans="1:13" x14ac:dyDescent="0.25">
      <c r="B49" t="s">
        <v>173</v>
      </c>
    </row>
    <row r="50" spans="1:13" x14ac:dyDescent="0.25">
      <c r="A50" s="123" t="s">
        <v>138</v>
      </c>
      <c r="B50" s="123">
        <v>1</v>
      </c>
      <c r="C50" s="123">
        <v>2</v>
      </c>
      <c r="D50" s="123">
        <v>3</v>
      </c>
      <c r="E50" s="123">
        <v>4</v>
      </c>
      <c r="F50" s="123">
        <v>5</v>
      </c>
      <c r="G50" s="123">
        <v>6</v>
      </c>
      <c r="H50" s="123">
        <v>7</v>
      </c>
      <c r="I50" s="123">
        <v>8</v>
      </c>
      <c r="J50" s="123">
        <v>9</v>
      </c>
      <c r="K50" s="123">
        <v>10</v>
      </c>
      <c r="L50" s="123">
        <v>11</v>
      </c>
      <c r="M50" s="123">
        <v>12</v>
      </c>
    </row>
    <row r="51" spans="1:13" x14ac:dyDescent="0.25">
      <c r="A51" s="123" t="s">
        <v>2</v>
      </c>
      <c r="B51">
        <v>3.8100000470876694E-2</v>
      </c>
      <c r="C51">
        <v>4.1999999433755875E-2</v>
      </c>
      <c r="D51">
        <v>4.5600000768899918E-2</v>
      </c>
      <c r="E51">
        <v>4.7699999064207077E-2</v>
      </c>
      <c r="F51">
        <v>0.55210000276565552</v>
      </c>
      <c r="G51">
        <v>0.46549999713897705</v>
      </c>
      <c r="H51">
        <v>0.47220000624656677</v>
      </c>
      <c r="I51">
        <v>0.58230000734329224</v>
      </c>
      <c r="J51">
        <v>0.16300000250339508</v>
      </c>
      <c r="K51">
        <v>0.16580000519752502</v>
      </c>
      <c r="L51">
        <v>0.11829999834299088</v>
      </c>
      <c r="M51">
        <v>0.12049999833106995</v>
      </c>
    </row>
    <row r="52" spans="1:13" x14ac:dyDescent="0.25">
      <c r="A52" s="123" t="s">
        <v>3</v>
      </c>
      <c r="B52">
        <v>3.9000000804662704E-2</v>
      </c>
      <c r="C52">
        <v>3.7000000476837158E-2</v>
      </c>
      <c r="D52">
        <v>3.8899999111890793E-2</v>
      </c>
      <c r="E52">
        <v>4.14000004529953E-2</v>
      </c>
      <c r="F52">
        <v>0.50160002708435059</v>
      </c>
      <c r="G52">
        <v>0.42789998650550842</v>
      </c>
      <c r="H52">
        <v>0.48849999904632568</v>
      </c>
      <c r="I52">
        <v>0.57709997892379761</v>
      </c>
      <c r="J52">
        <v>0.16869999468326569</v>
      </c>
      <c r="K52">
        <v>0.1729000061750412</v>
      </c>
      <c r="L52">
        <v>0.12890000641345978</v>
      </c>
      <c r="M52">
        <v>0.13220000267028809</v>
      </c>
    </row>
    <row r="53" spans="1:13" x14ac:dyDescent="0.25">
      <c r="A53" s="123" t="s">
        <v>4</v>
      </c>
      <c r="B53">
        <v>3.7599999457597733E-2</v>
      </c>
      <c r="C53">
        <v>4.0199998766183853E-2</v>
      </c>
      <c r="D53">
        <v>4.2100001126527786E-2</v>
      </c>
      <c r="E53">
        <v>4.349999874830246E-2</v>
      </c>
      <c r="F53">
        <v>0.44179999828338623</v>
      </c>
      <c r="G53">
        <v>0.50360000133514404</v>
      </c>
      <c r="H53">
        <v>0.44679999351501465</v>
      </c>
      <c r="I53">
        <v>0.53250002861022949</v>
      </c>
      <c r="J53">
        <v>0.15270000696182251</v>
      </c>
      <c r="K53">
        <v>0.16359999775886536</v>
      </c>
      <c r="L53">
        <v>0.13269999623298645</v>
      </c>
      <c r="M53">
        <v>0.12259999662637711</v>
      </c>
    </row>
    <row r="54" spans="1:13" x14ac:dyDescent="0.25">
      <c r="A54" s="123" t="s">
        <v>5</v>
      </c>
      <c r="B54">
        <v>4.1000001132488251E-2</v>
      </c>
      <c r="C54">
        <v>5.2799999713897705E-2</v>
      </c>
      <c r="D54">
        <v>4.3400000780820847E-2</v>
      </c>
      <c r="E54">
        <v>5.5799998342990875E-2</v>
      </c>
      <c r="F54">
        <v>0.56650000810623169</v>
      </c>
      <c r="G54">
        <v>5.8899998664855957E-2</v>
      </c>
      <c r="H54">
        <v>0.55369997024536133</v>
      </c>
      <c r="I54">
        <v>5.5700000375509262E-2</v>
      </c>
      <c r="J54">
        <v>0.17720000445842743</v>
      </c>
      <c r="K54">
        <v>5.5500000715255737E-2</v>
      </c>
      <c r="L54">
        <v>0.11720000207424164</v>
      </c>
      <c r="M54">
        <v>5.6200001388788223E-2</v>
      </c>
    </row>
    <row r="55" spans="1:13" x14ac:dyDescent="0.25">
      <c r="A55" s="123" t="s">
        <v>6</v>
      </c>
      <c r="B55">
        <v>4.0300000458955765E-2</v>
      </c>
      <c r="C55">
        <v>3.9900001138448715E-2</v>
      </c>
      <c r="D55">
        <v>4.5800000429153442E-2</v>
      </c>
      <c r="E55">
        <v>4.4700000435113907E-2</v>
      </c>
      <c r="F55">
        <v>0.71380001306533813</v>
      </c>
      <c r="G55">
        <v>0.5228000283241272</v>
      </c>
      <c r="H55">
        <v>0.49799999594688416</v>
      </c>
      <c r="I55">
        <v>0.43900001049041748</v>
      </c>
      <c r="J55">
        <v>0.17679999768733978</v>
      </c>
      <c r="K55">
        <v>0.13600000739097595</v>
      </c>
      <c r="L55">
        <v>0.11959999799728394</v>
      </c>
      <c r="M55">
        <v>0.11829999834299088</v>
      </c>
    </row>
    <row r="56" spans="1:13" x14ac:dyDescent="0.25">
      <c r="A56" s="123" t="s">
        <v>7</v>
      </c>
      <c r="B56">
        <v>4.3999999761581421E-2</v>
      </c>
      <c r="C56">
        <v>3.9500001817941666E-2</v>
      </c>
      <c r="D56">
        <v>4.4300001114606857E-2</v>
      </c>
      <c r="E56">
        <v>4.14000004529953E-2</v>
      </c>
      <c r="F56">
        <v>0.44569998979568481</v>
      </c>
      <c r="G56">
        <v>0.54110002517700195</v>
      </c>
      <c r="H56">
        <v>0.51840001344680786</v>
      </c>
      <c r="I56">
        <v>0.44350001215934753</v>
      </c>
      <c r="J56">
        <v>0.18119999766349792</v>
      </c>
      <c r="K56">
        <v>0.12520000338554382</v>
      </c>
      <c r="L56">
        <v>0.12780000269412994</v>
      </c>
      <c r="M56">
        <v>0.13160000741481781</v>
      </c>
    </row>
    <row r="57" spans="1:13" x14ac:dyDescent="0.25">
      <c r="A57" s="123" t="s">
        <v>8</v>
      </c>
      <c r="B57">
        <v>4.3999999761581421E-2</v>
      </c>
      <c r="C57">
        <v>4.1499998420476913E-2</v>
      </c>
      <c r="D57">
        <v>4.3200001120567322E-2</v>
      </c>
      <c r="E57">
        <v>4.2500000447034836E-2</v>
      </c>
      <c r="F57">
        <v>0.52649998664855957</v>
      </c>
      <c r="G57">
        <v>0.65939998626708984</v>
      </c>
      <c r="H57">
        <v>0.76660001277923584</v>
      </c>
      <c r="I57">
        <v>0.53070002794265747</v>
      </c>
      <c r="J57">
        <v>0.18400000035762787</v>
      </c>
      <c r="K57">
        <v>0.14020000398159027</v>
      </c>
      <c r="L57">
        <v>0.1257999986410141</v>
      </c>
      <c r="M57">
        <v>0.12620000541210175</v>
      </c>
    </row>
    <row r="58" spans="1:13" x14ac:dyDescent="0.25">
      <c r="A58" s="123" t="s">
        <v>9</v>
      </c>
      <c r="B58">
        <v>4.0399998426437378E-2</v>
      </c>
      <c r="C58">
        <v>5.5900000035762787E-2</v>
      </c>
      <c r="D58">
        <v>4.2300000786781311E-2</v>
      </c>
      <c r="E58">
        <v>4.2199999094009399E-2</v>
      </c>
      <c r="F58">
        <v>0.65640002489089966</v>
      </c>
      <c r="G58">
        <v>6.25E-2</v>
      </c>
      <c r="H58">
        <v>0.53589999675750732</v>
      </c>
      <c r="I58">
        <v>0.51270002126693726</v>
      </c>
      <c r="J58">
        <v>0.19480000436306</v>
      </c>
      <c r="K58">
        <v>5.6600000709295273E-2</v>
      </c>
      <c r="L58">
        <v>0.11969999969005585</v>
      </c>
      <c r="M58">
        <v>0.13429999351501465</v>
      </c>
    </row>
    <row r="62" spans="1:13" x14ac:dyDescent="0.25">
      <c r="A62" t="s">
        <v>137</v>
      </c>
      <c r="B62" s="122" t="s">
        <v>172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2"/>
  <sheetViews>
    <sheetView topLeftCell="A19" workbookViewId="0">
      <selection activeCell="M51" sqref="M51"/>
    </sheetView>
  </sheetViews>
  <sheetFormatPr defaultRowHeight="15" x14ac:dyDescent="0.25"/>
  <sheetData>
    <row r="1" spans="1:9" x14ac:dyDescent="0.25">
      <c r="A1" t="s">
        <v>171</v>
      </c>
      <c r="E1" t="s">
        <v>170</v>
      </c>
    </row>
    <row r="2" spans="1:9" x14ac:dyDescent="0.25">
      <c r="A2" t="s">
        <v>169</v>
      </c>
      <c r="E2" t="s">
        <v>168</v>
      </c>
      <c r="I2" t="s">
        <v>167</v>
      </c>
    </row>
    <row r="3" spans="1:9" x14ac:dyDescent="0.25">
      <c r="A3" t="s">
        <v>166</v>
      </c>
      <c r="E3" t="s">
        <v>165</v>
      </c>
    </row>
    <row r="5" spans="1:9" x14ac:dyDescent="0.25">
      <c r="A5" t="s">
        <v>164</v>
      </c>
      <c r="B5" s="124">
        <v>42776</v>
      </c>
    </row>
    <row r="6" spans="1:9" x14ac:dyDescent="0.25">
      <c r="A6" t="s">
        <v>163</v>
      </c>
      <c r="B6" s="122" t="s">
        <v>185</v>
      </c>
    </row>
    <row r="9" spans="1:9" x14ac:dyDescent="0.25">
      <c r="A9" t="s">
        <v>161</v>
      </c>
      <c r="E9" t="s">
        <v>160</v>
      </c>
    </row>
    <row r="10" spans="1:9" x14ac:dyDescent="0.25">
      <c r="A10" t="s">
        <v>159</v>
      </c>
      <c r="E10" t="s">
        <v>158</v>
      </c>
    </row>
    <row r="11" spans="1:9" x14ac:dyDescent="0.25">
      <c r="A11" t="s">
        <v>157</v>
      </c>
      <c r="E11" t="s">
        <v>156</v>
      </c>
    </row>
    <row r="12" spans="1:9" x14ac:dyDescent="0.25">
      <c r="A12" t="s">
        <v>155</v>
      </c>
    </row>
    <row r="15" spans="1:9" x14ac:dyDescent="0.25">
      <c r="A15" t="s">
        <v>154</v>
      </c>
    </row>
    <row r="16" spans="1:9" x14ac:dyDescent="0.25">
      <c r="A16" t="s">
        <v>149</v>
      </c>
      <c r="E16" t="s">
        <v>148</v>
      </c>
    </row>
    <row r="17" spans="1:13" x14ac:dyDescent="0.25">
      <c r="A17" t="s">
        <v>147</v>
      </c>
      <c r="E17">
        <v>500</v>
      </c>
      <c r="F17" t="s">
        <v>145</v>
      </c>
    </row>
    <row r="18" spans="1:13" x14ac:dyDescent="0.25">
      <c r="A18" t="s">
        <v>146</v>
      </c>
      <c r="E18">
        <v>9</v>
      </c>
      <c r="F18" t="s">
        <v>145</v>
      </c>
    </row>
    <row r="19" spans="1:13" x14ac:dyDescent="0.25">
      <c r="A19" t="s">
        <v>144</v>
      </c>
      <c r="E19">
        <v>25</v>
      </c>
    </row>
    <row r="20" spans="1:13" x14ac:dyDescent="0.25">
      <c r="A20" t="s">
        <v>143</v>
      </c>
      <c r="E20">
        <v>0</v>
      </c>
      <c r="F20" t="s">
        <v>142</v>
      </c>
    </row>
    <row r="21" spans="1:13" x14ac:dyDescent="0.25">
      <c r="A21" t="s">
        <v>141</v>
      </c>
      <c r="B21" s="122" t="s">
        <v>184</v>
      </c>
    </row>
    <row r="23" spans="1:13" x14ac:dyDescent="0.25">
      <c r="B23" t="s">
        <v>183</v>
      </c>
    </row>
    <row r="24" spans="1:13" x14ac:dyDescent="0.25">
      <c r="A24" s="123" t="s">
        <v>138</v>
      </c>
      <c r="B24" s="123">
        <v>1</v>
      </c>
      <c r="C24" s="123">
        <v>2</v>
      </c>
      <c r="D24" s="123">
        <v>3</v>
      </c>
      <c r="E24" s="123">
        <v>4</v>
      </c>
      <c r="F24" s="123">
        <v>5</v>
      </c>
      <c r="G24" s="123">
        <v>6</v>
      </c>
      <c r="H24" s="123">
        <v>7</v>
      </c>
      <c r="I24" s="123">
        <v>8</v>
      </c>
      <c r="J24" s="123">
        <v>9</v>
      </c>
      <c r="K24" s="123">
        <v>10</v>
      </c>
      <c r="L24" s="123">
        <v>11</v>
      </c>
      <c r="M24" s="123">
        <v>12</v>
      </c>
    </row>
    <row r="25" spans="1:13" x14ac:dyDescent="0.25">
      <c r="A25" s="123" t="s">
        <v>2</v>
      </c>
      <c r="B25">
        <v>4.0399998426437378E-2</v>
      </c>
      <c r="C25">
        <v>5.260000005364418E-2</v>
      </c>
      <c r="D25">
        <v>0.10559999942779541</v>
      </c>
      <c r="E25">
        <v>0.14740000665187836</v>
      </c>
      <c r="F25">
        <v>0.13629999756813049</v>
      </c>
      <c r="G25">
        <v>0.19079999625682831</v>
      </c>
      <c r="H25">
        <v>0.26910001039505005</v>
      </c>
      <c r="I25">
        <v>0.18369999527931213</v>
      </c>
      <c r="J25">
        <v>0.22660000622272491</v>
      </c>
      <c r="K25">
        <v>0.31729999184608459</v>
      </c>
      <c r="L25">
        <v>0.12790000438690186</v>
      </c>
      <c r="M25">
        <v>7.2300001978874207E-2</v>
      </c>
    </row>
    <row r="26" spans="1:13" x14ac:dyDescent="0.25">
      <c r="A26" s="123" t="s">
        <v>3</v>
      </c>
      <c r="B26">
        <v>4.0300000458955765E-2</v>
      </c>
      <c r="C26">
        <v>5.8400001376867294E-2</v>
      </c>
      <c r="D26">
        <v>9.5200002193450928E-2</v>
      </c>
      <c r="E26">
        <v>0.16990000009536743</v>
      </c>
      <c r="F26">
        <v>0.16920000314712524</v>
      </c>
      <c r="G26">
        <v>0.20819999277591705</v>
      </c>
      <c r="H26">
        <v>0.26949998736381531</v>
      </c>
      <c r="I26">
        <v>0.19580000638961792</v>
      </c>
      <c r="J26">
        <v>0.23420000076293945</v>
      </c>
      <c r="K26">
        <v>0.23649999499320984</v>
      </c>
      <c r="L26">
        <v>0.14059999585151672</v>
      </c>
      <c r="M26">
        <v>0.14730000495910645</v>
      </c>
    </row>
    <row r="27" spans="1:13" x14ac:dyDescent="0.25">
      <c r="A27" s="123" t="s">
        <v>4</v>
      </c>
      <c r="B27">
        <v>4.0600001811981201E-2</v>
      </c>
      <c r="C27">
        <v>5.4200001060962677E-2</v>
      </c>
      <c r="D27">
        <v>0.10750000178813934</v>
      </c>
      <c r="E27">
        <v>0.16110000014305115</v>
      </c>
      <c r="F27">
        <v>0.11379999667406082</v>
      </c>
      <c r="G27">
        <v>0.23870000243186951</v>
      </c>
      <c r="H27">
        <v>0.25760000944137573</v>
      </c>
      <c r="I27">
        <v>0.19660000503063202</v>
      </c>
      <c r="J27">
        <v>0.2328999936580658</v>
      </c>
      <c r="K27">
        <v>0.1289999932050705</v>
      </c>
      <c r="L27">
        <v>0.16470000147819519</v>
      </c>
      <c r="M27">
        <v>3.9599999785423279E-2</v>
      </c>
    </row>
    <row r="28" spans="1:13" x14ac:dyDescent="0.25">
      <c r="A28" s="123" t="s">
        <v>5</v>
      </c>
      <c r="B28">
        <v>3.8499999791383743E-2</v>
      </c>
      <c r="C28">
        <v>5.7199999690055847E-2</v>
      </c>
      <c r="D28">
        <v>0.10149999707937241</v>
      </c>
      <c r="E28">
        <v>0.19879999756813049</v>
      </c>
      <c r="F28">
        <v>0.1882999986410141</v>
      </c>
      <c r="G28">
        <v>0.21089999377727509</v>
      </c>
      <c r="H28">
        <v>0.30120000243186951</v>
      </c>
      <c r="I28">
        <v>0.19760000705718994</v>
      </c>
      <c r="J28">
        <v>0.23909999430179596</v>
      </c>
      <c r="K28">
        <v>0.17479999363422394</v>
      </c>
      <c r="L28">
        <v>0.17739999294281006</v>
      </c>
      <c r="M28">
        <v>5.3100001066923141E-2</v>
      </c>
    </row>
    <row r="29" spans="1:13" x14ac:dyDescent="0.25">
      <c r="A29" s="123" t="s">
        <v>6</v>
      </c>
      <c r="B29">
        <v>3.8199998438358307E-2</v>
      </c>
      <c r="C29">
        <v>6.0600001364946365E-2</v>
      </c>
      <c r="D29">
        <v>5.5399999022483826E-2</v>
      </c>
      <c r="E29">
        <v>0.18299999833106995</v>
      </c>
      <c r="F29">
        <v>0.16740000247955322</v>
      </c>
      <c r="G29">
        <v>5.299999937415123E-2</v>
      </c>
      <c r="H29">
        <v>0.29570001363754272</v>
      </c>
      <c r="I29">
        <v>0.21449999511241913</v>
      </c>
      <c r="J29">
        <v>5.260000005364418E-2</v>
      </c>
      <c r="K29">
        <v>0.13510000705718994</v>
      </c>
      <c r="L29">
        <v>0.21770000457763672</v>
      </c>
      <c r="M29">
        <v>5.2000001072883606E-2</v>
      </c>
    </row>
    <row r="30" spans="1:13" x14ac:dyDescent="0.25">
      <c r="A30" s="123" t="s">
        <v>7</v>
      </c>
      <c r="B30">
        <v>3.8300000131130219E-2</v>
      </c>
      <c r="C30">
        <v>5.4999999701976776E-2</v>
      </c>
      <c r="D30">
        <v>6.5399996936321259E-2</v>
      </c>
      <c r="E30">
        <v>0.17649999260902405</v>
      </c>
      <c r="F30">
        <v>0.18379999697208405</v>
      </c>
      <c r="G30">
        <v>0.17659999430179596</v>
      </c>
      <c r="H30">
        <v>0.27599999308586121</v>
      </c>
      <c r="I30">
        <v>0.22030000388622284</v>
      </c>
      <c r="J30">
        <v>0.21639999747276306</v>
      </c>
      <c r="K30">
        <v>0.10620000213384628</v>
      </c>
      <c r="L30">
        <v>0.22669999301433563</v>
      </c>
      <c r="M30">
        <v>5.2499998360872269E-2</v>
      </c>
    </row>
    <row r="31" spans="1:13" x14ac:dyDescent="0.25">
      <c r="A31" s="123" t="s">
        <v>8</v>
      </c>
      <c r="B31">
        <v>3.9200000464916229E-2</v>
      </c>
      <c r="C31">
        <v>5.4200001060962677E-2</v>
      </c>
      <c r="D31">
        <v>6.3199996948242188E-2</v>
      </c>
      <c r="E31">
        <v>0.18719999492168427</v>
      </c>
      <c r="F31">
        <v>0.16990000009536743</v>
      </c>
      <c r="G31">
        <v>0.1257999986410141</v>
      </c>
      <c r="H31">
        <v>0.27709999680519104</v>
      </c>
      <c r="I31">
        <v>0.21070000529289246</v>
      </c>
      <c r="J31">
        <v>0.2078000009059906</v>
      </c>
      <c r="K31">
        <v>9.6400000154972076E-2</v>
      </c>
      <c r="L31">
        <v>0.28090000152587891</v>
      </c>
      <c r="M31">
        <v>5.169999971985817E-2</v>
      </c>
    </row>
    <row r="32" spans="1:13" x14ac:dyDescent="0.25">
      <c r="A32" s="123" t="s">
        <v>9</v>
      </c>
      <c r="B32">
        <v>3.8600001484155655E-2</v>
      </c>
      <c r="C32">
        <v>5.4800000041723251E-2</v>
      </c>
      <c r="D32">
        <v>6.379999965429306E-2</v>
      </c>
      <c r="E32">
        <v>0.19419999420642853</v>
      </c>
      <c r="F32">
        <v>0.13330000638961792</v>
      </c>
      <c r="G32">
        <v>0.164000004529953</v>
      </c>
      <c r="H32">
        <v>0.26989999413490295</v>
      </c>
      <c r="I32">
        <v>0.1956000030040741</v>
      </c>
      <c r="J32">
        <v>0.19449999928474426</v>
      </c>
      <c r="K32">
        <v>0.10999999940395355</v>
      </c>
      <c r="L32">
        <v>0.1859000027179718</v>
      </c>
      <c r="M32">
        <v>5.4800000041723251E-2</v>
      </c>
    </row>
    <row r="36" spans="1:6" x14ac:dyDescent="0.25">
      <c r="A36" t="s">
        <v>137</v>
      </c>
      <c r="B36" s="122" t="s">
        <v>182</v>
      </c>
    </row>
    <row r="41" spans="1:6" x14ac:dyDescent="0.25">
      <c r="A41" t="s">
        <v>150</v>
      </c>
    </row>
    <row r="42" spans="1:6" x14ac:dyDescent="0.25">
      <c r="A42" t="s">
        <v>149</v>
      </c>
      <c r="E42" t="s">
        <v>148</v>
      </c>
    </row>
    <row r="43" spans="1:6" x14ac:dyDescent="0.25">
      <c r="A43" t="s">
        <v>147</v>
      </c>
      <c r="E43">
        <v>562</v>
      </c>
      <c r="F43" t="s">
        <v>145</v>
      </c>
    </row>
    <row r="44" spans="1:6" x14ac:dyDescent="0.25">
      <c r="A44" t="s">
        <v>146</v>
      </c>
      <c r="E44">
        <v>9</v>
      </c>
      <c r="F44" t="s">
        <v>145</v>
      </c>
    </row>
    <row r="45" spans="1:6" x14ac:dyDescent="0.25">
      <c r="A45" t="s">
        <v>144</v>
      </c>
      <c r="E45">
        <v>25</v>
      </c>
    </row>
    <row r="46" spans="1:6" x14ac:dyDescent="0.25">
      <c r="A46" t="s">
        <v>143</v>
      </c>
      <c r="E46">
        <v>0</v>
      </c>
      <c r="F46" t="s">
        <v>142</v>
      </c>
    </row>
    <row r="47" spans="1:6" x14ac:dyDescent="0.25">
      <c r="A47" t="s">
        <v>141</v>
      </c>
      <c r="B47" s="122" t="s">
        <v>181</v>
      </c>
    </row>
    <row r="49" spans="1:13" x14ac:dyDescent="0.25">
      <c r="B49" t="s">
        <v>180</v>
      </c>
    </row>
    <row r="50" spans="1:13" x14ac:dyDescent="0.25">
      <c r="A50" s="123" t="s">
        <v>138</v>
      </c>
      <c r="B50" s="123">
        <v>1</v>
      </c>
      <c r="C50" s="123">
        <v>2</v>
      </c>
      <c r="D50" s="123">
        <v>3</v>
      </c>
      <c r="E50" s="123">
        <v>4</v>
      </c>
      <c r="F50" s="123">
        <v>5</v>
      </c>
      <c r="G50" s="123">
        <v>6</v>
      </c>
      <c r="H50" s="123">
        <v>7</v>
      </c>
      <c r="I50" s="123">
        <v>8</v>
      </c>
      <c r="J50" s="123">
        <v>9</v>
      </c>
      <c r="K50" s="123">
        <v>10</v>
      </c>
      <c r="L50" s="123">
        <v>11</v>
      </c>
      <c r="M50" s="123">
        <v>12</v>
      </c>
    </row>
    <row r="51" spans="1:13" x14ac:dyDescent="0.25">
      <c r="A51" s="123" t="s">
        <v>2</v>
      </c>
      <c r="B51">
        <v>3.9999999105930328E-2</v>
      </c>
      <c r="C51">
        <v>3.840000182390213E-2</v>
      </c>
      <c r="D51">
        <v>4.0300000458955765E-2</v>
      </c>
      <c r="E51">
        <v>0.30349999666213989</v>
      </c>
      <c r="F51">
        <v>0.29370000958442688</v>
      </c>
      <c r="G51">
        <v>0.42770001292228699</v>
      </c>
      <c r="H51">
        <v>0.16599999368190765</v>
      </c>
      <c r="I51">
        <v>0.11140000075101852</v>
      </c>
      <c r="J51">
        <v>0.11980000138282776</v>
      </c>
      <c r="K51">
        <v>0.61409997940063477</v>
      </c>
      <c r="L51">
        <v>8.9299999177455902E-2</v>
      </c>
      <c r="M51">
        <v>0.10159999877214432</v>
      </c>
    </row>
    <row r="52" spans="1:13" x14ac:dyDescent="0.25">
      <c r="A52" s="123" t="s">
        <v>3</v>
      </c>
      <c r="B52">
        <v>3.9400000125169754E-2</v>
      </c>
      <c r="C52">
        <v>4.1099999099969864E-2</v>
      </c>
      <c r="D52">
        <v>3.9200000464916229E-2</v>
      </c>
      <c r="E52">
        <v>0.35260000824928284</v>
      </c>
      <c r="F52">
        <v>0.36349999904632568</v>
      </c>
      <c r="G52">
        <v>0.48149999976158142</v>
      </c>
      <c r="H52">
        <v>0.16660000383853912</v>
      </c>
      <c r="I52">
        <v>0.11919999867677689</v>
      </c>
      <c r="J52">
        <v>0.12300000339746475</v>
      </c>
      <c r="K52">
        <v>0.47119998931884766</v>
      </c>
      <c r="L52">
        <v>9.6799999475479126E-2</v>
      </c>
      <c r="M52">
        <v>0.10559999942779541</v>
      </c>
    </row>
    <row r="53" spans="1:13" x14ac:dyDescent="0.25">
      <c r="A53" s="123" t="s">
        <v>4</v>
      </c>
      <c r="B53">
        <v>4.010000079870224E-2</v>
      </c>
      <c r="C53">
        <v>3.9299998432397842E-2</v>
      </c>
      <c r="D53">
        <v>4.0399998426437378E-2</v>
      </c>
      <c r="E53">
        <v>0.33469998836517334</v>
      </c>
      <c r="F53">
        <v>0.23669999837875366</v>
      </c>
      <c r="G53">
        <v>0.54780000448226929</v>
      </c>
      <c r="H53">
        <v>0.15950000286102295</v>
      </c>
      <c r="I53">
        <v>0.12460000067949295</v>
      </c>
      <c r="J53">
        <v>0.1185000017285347</v>
      </c>
      <c r="K53">
        <v>0.21770000457763672</v>
      </c>
      <c r="L53">
        <v>0.10949999839067459</v>
      </c>
      <c r="M53">
        <v>3.9400000125169754E-2</v>
      </c>
    </row>
    <row r="54" spans="1:13" x14ac:dyDescent="0.25">
      <c r="A54" s="123" t="s">
        <v>5</v>
      </c>
      <c r="B54">
        <v>3.7599999457597733E-2</v>
      </c>
      <c r="C54">
        <v>3.880000114440918E-2</v>
      </c>
      <c r="D54">
        <v>4.1999999433755875E-2</v>
      </c>
      <c r="E54">
        <v>0.41429999470710754</v>
      </c>
      <c r="F54">
        <v>0.38839998841285706</v>
      </c>
      <c r="G54">
        <v>0.45269998908042908</v>
      </c>
      <c r="H54">
        <v>0.18250000476837158</v>
      </c>
      <c r="I54">
        <v>0.11829999834299088</v>
      </c>
      <c r="J54">
        <v>0.12269999831914902</v>
      </c>
      <c r="K54">
        <v>0.32220000028610229</v>
      </c>
      <c r="L54">
        <v>0.11519999802112579</v>
      </c>
      <c r="M54">
        <v>5.2099999040365219E-2</v>
      </c>
    </row>
    <row r="55" spans="1:13" x14ac:dyDescent="0.25">
      <c r="A55" s="123" t="s">
        <v>6</v>
      </c>
      <c r="B55">
        <v>3.7399999797344208E-2</v>
      </c>
      <c r="C55">
        <v>3.9599999785423279E-2</v>
      </c>
      <c r="D55">
        <v>5.4499998688697815E-2</v>
      </c>
      <c r="E55">
        <v>0.38209998607635498</v>
      </c>
      <c r="F55">
        <v>0.35109999775886536</v>
      </c>
      <c r="G55">
        <v>5.2400000393390656E-2</v>
      </c>
      <c r="H55">
        <v>0.18310000002384186</v>
      </c>
      <c r="I55">
        <v>0.13289999961853027</v>
      </c>
      <c r="J55">
        <v>5.2200000733137131E-2</v>
      </c>
      <c r="K55">
        <v>0.24339999258518219</v>
      </c>
      <c r="L55">
        <v>0.13789999485015869</v>
      </c>
      <c r="M55">
        <v>5.130000039935112E-2</v>
      </c>
    </row>
    <row r="56" spans="1:13" x14ac:dyDescent="0.25">
      <c r="A56" s="123" t="s">
        <v>7</v>
      </c>
      <c r="B56">
        <v>3.7599999457597733E-2</v>
      </c>
      <c r="C56">
        <v>3.9400000125169754E-2</v>
      </c>
      <c r="D56">
        <v>3.9900001138448715E-2</v>
      </c>
      <c r="E56">
        <v>0.36340001225471497</v>
      </c>
      <c r="F56">
        <v>0.38080000877380371</v>
      </c>
      <c r="G56">
        <v>0.37319999933242798</v>
      </c>
      <c r="H56">
        <v>0.16840000450611115</v>
      </c>
      <c r="I56">
        <v>0.13349999487400055</v>
      </c>
      <c r="J56">
        <v>0.12549999356269836</v>
      </c>
      <c r="K56">
        <v>0.17779999971389771</v>
      </c>
      <c r="L56">
        <v>0.14300000667572021</v>
      </c>
      <c r="M56">
        <v>5.1899999380111694E-2</v>
      </c>
    </row>
    <row r="57" spans="1:13" x14ac:dyDescent="0.25">
      <c r="A57" s="123" t="s">
        <v>8</v>
      </c>
      <c r="B57">
        <v>3.840000182390213E-2</v>
      </c>
      <c r="C57">
        <v>3.8199998438358307E-2</v>
      </c>
      <c r="D57">
        <v>4.0199998766183853E-2</v>
      </c>
      <c r="E57">
        <v>0.38769999146461487</v>
      </c>
      <c r="F57">
        <v>0.34920001029968262</v>
      </c>
      <c r="G57">
        <v>0.2720000147819519</v>
      </c>
      <c r="H57">
        <v>0.17020000517368317</v>
      </c>
      <c r="I57">
        <v>0.12600000202655792</v>
      </c>
      <c r="J57">
        <v>0.12269999831914902</v>
      </c>
      <c r="K57">
        <v>0.14910000562667847</v>
      </c>
      <c r="L57">
        <v>0.18389999866485596</v>
      </c>
      <c r="M57">
        <v>5.130000039935112E-2</v>
      </c>
    </row>
    <row r="58" spans="1:13" x14ac:dyDescent="0.25">
      <c r="A58" s="123" t="s">
        <v>9</v>
      </c>
      <c r="B58">
        <v>3.840000182390213E-2</v>
      </c>
      <c r="C58">
        <v>3.9099998772144318E-2</v>
      </c>
      <c r="D58">
        <v>3.9000000804662704E-2</v>
      </c>
      <c r="E58">
        <v>0.39980000257492065</v>
      </c>
      <c r="F58">
        <v>0.28850001096725464</v>
      </c>
      <c r="G58">
        <v>0.34200000762939453</v>
      </c>
      <c r="H58">
        <v>0.1679999977350235</v>
      </c>
      <c r="I58">
        <v>0.11699999868869781</v>
      </c>
      <c r="J58">
        <v>0.11309999972581863</v>
      </c>
      <c r="K58">
        <v>0.1315000057220459</v>
      </c>
      <c r="L58">
        <v>0.1898999959230423</v>
      </c>
      <c r="M58">
        <v>5.4499998688697815E-2</v>
      </c>
    </row>
    <row r="62" spans="1:13" x14ac:dyDescent="0.25">
      <c r="A62" t="s">
        <v>137</v>
      </c>
      <c r="B62" s="122" t="s">
        <v>179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2"/>
  <sheetViews>
    <sheetView workbookViewId="0">
      <selection activeCell="K64" sqref="K64"/>
    </sheetView>
  </sheetViews>
  <sheetFormatPr defaultRowHeight="15" x14ac:dyDescent="0.25"/>
  <sheetData>
    <row r="1" spans="1:9" x14ac:dyDescent="0.25">
      <c r="A1" t="s">
        <v>171</v>
      </c>
      <c r="E1" t="s">
        <v>170</v>
      </c>
    </row>
    <row r="2" spans="1:9" x14ac:dyDescent="0.25">
      <c r="A2" t="s">
        <v>169</v>
      </c>
      <c r="E2" t="s">
        <v>168</v>
      </c>
      <c r="I2" t="s">
        <v>167</v>
      </c>
    </row>
    <row r="3" spans="1:9" x14ac:dyDescent="0.25">
      <c r="A3" t="s">
        <v>166</v>
      </c>
      <c r="E3" t="s">
        <v>165</v>
      </c>
    </row>
    <row r="5" spans="1:9" x14ac:dyDescent="0.25">
      <c r="A5" t="s">
        <v>164</v>
      </c>
      <c r="B5" s="124">
        <v>42782</v>
      </c>
    </row>
    <row r="6" spans="1:9" x14ac:dyDescent="0.25">
      <c r="A6" t="s">
        <v>163</v>
      </c>
      <c r="B6" s="122" t="s">
        <v>210</v>
      </c>
    </row>
    <row r="9" spans="1:9" x14ac:dyDescent="0.25">
      <c r="A9" t="s">
        <v>161</v>
      </c>
      <c r="E9" t="s">
        <v>160</v>
      </c>
    </row>
    <row r="10" spans="1:9" x14ac:dyDescent="0.25">
      <c r="A10" t="s">
        <v>159</v>
      </c>
      <c r="E10" t="s">
        <v>158</v>
      </c>
    </row>
    <row r="11" spans="1:9" x14ac:dyDescent="0.25">
      <c r="A11" t="s">
        <v>157</v>
      </c>
      <c r="E11" t="s">
        <v>156</v>
      </c>
    </row>
    <row r="12" spans="1:9" x14ac:dyDescent="0.25">
      <c r="A12" t="s">
        <v>155</v>
      </c>
    </row>
    <row r="15" spans="1:9" x14ac:dyDescent="0.25">
      <c r="A15" t="s">
        <v>154</v>
      </c>
    </row>
    <row r="16" spans="1:9" x14ac:dyDescent="0.25">
      <c r="A16" t="s">
        <v>149</v>
      </c>
      <c r="E16" t="s">
        <v>148</v>
      </c>
    </row>
    <row r="17" spans="1:13" x14ac:dyDescent="0.25">
      <c r="A17" t="s">
        <v>147</v>
      </c>
      <c r="E17">
        <v>500</v>
      </c>
      <c r="F17" t="s">
        <v>145</v>
      </c>
    </row>
    <row r="18" spans="1:13" x14ac:dyDescent="0.25">
      <c r="A18" t="s">
        <v>146</v>
      </c>
      <c r="E18">
        <v>9</v>
      </c>
      <c r="F18" t="s">
        <v>145</v>
      </c>
    </row>
    <row r="19" spans="1:13" x14ac:dyDescent="0.25">
      <c r="A19" t="s">
        <v>144</v>
      </c>
      <c r="E19">
        <v>25</v>
      </c>
    </row>
    <row r="20" spans="1:13" x14ac:dyDescent="0.25">
      <c r="A20" t="s">
        <v>143</v>
      </c>
      <c r="E20">
        <v>0</v>
      </c>
      <c r="F20" t="s">
        <v>142</v>
      </c>
    </row>
    <row r="21" spans="1:13" x14ac:dyDescent="0.25">
      <c r="A21" t="s">
        <v>141</v>
      </c>
      <c r="B21" s="122" t="s">
        <v>211</v>
      </c>
    </row>
    <row r="23" spans="1:13" x14ac:dyDescent="0.25">
      <c r="B23" t="s">
        <v>212</v>
      </c>
    </row>
    <row r="24" spans="1:13" x14ac:dyDescent="0.25">
      <c r="A24" s="123" t="s">
        <v>138</v>
      </c>
      <c r="B24" s="123">
        <v>1</v>
      </c>
      <c r="C24" s="123">
        <v>2</v>
      </c>
      <c r="D24" s="123">
        <v>3</v>
      </c>
      <c r="E24" s="123">
        <v>4</v>
      </c>
      <c r="F24" s="123">
        <v>5</v>
      </c>
      <c r="G24" s="123">
        <v>6</v>
      </c>
      <c r="H24" s="123">
        <v>7</v>
      </c>
      <c r="I24" s="123">
        <v>8</v>
      </c>
      <c r="J24" s="123">
        <v>9</v>
      </c>
      <c r="K24" s="123">
        <v>10</v>
      </c>
      <c r="L24" s="123">
        <v>11</v>
      </c>
      <c r="M24" s="123">
        <v>12</v>
      </c>
    </row>
    <row r="25" spans="1:13" x14ac:dyDescent="0.25">
      <c r="A25" s="123" t="s">
        <v>2</v>
      </c>
      <c r="B25" s="127">
        <v>4.4100001454353333E-2</v>
      </c>
      <c r="C25" s="127">
        <v>4.1299998760223389E-2</v>
      </c>
      <c r="D25" s="127">
        <v>5.0700001418590546E-2</v>
      </c>
      <c r="E25" s="127">
        <v>4.010000079870224E-2</v>
      </c>
      <c r="F25">
        <v>0.47870001196861267</v>
      </c>
      <c r="G25">
        <v>0.31279999017715454</v>
      </c>
      <c r="H25">
        <v>0.50809997320175171</v>
      </c>
      <c r="I25">
        <v>0.38409999012947083</v>
      </c>
      <c r="J25" s="127">
        <v>0.25009998679161072</v>
      </c>
      <c r="K25" s="127">
        <v>0.18639999628067017</v>
      </c>
      <c r="L25" s="127">
        <v>0.16899999976158142</v>
      </c>
      <c r="M25" s="127">
        <v>0.23720000684261322</v>
      </c>
    </row>
    <row r="26" spans="1:13" x14ac:dyDescent="0.25">
      <c r="A26" s="123" t="s">
        <v>3</v>
      </c>
      <c r="B26" s="127">
        <v>4.6300001442432404E-2</v>
      </c>
      <c r="C26" s="127">
        <v>4.0199998766183853E-2</v>
      </c>
      <c r="D26" s="127">
        <v>5.000000074505806E-2</v>
      </c>
      <c r="E26" s="127">
        <v>4.5499999076128006E-2</v>
      </c>
      <c r="F26">
        <v>0.43939998745918274</v>
      </c>
      <c r="G26">
        <v>0.29210001230239868</v>
      </c>
      <c r="H26">
        <v>0.53890001773834229</v>
      </c>
      <c r="I26">
        <v>0.53439998626708984</v>
      </c>
      <c r="J26" s="127">
        <v>0.19220000505447388</v>
      </c>
      <c r="K26" s="127">
        <v>0.20219999551773071</v>
      </c>
      <c r="L26" s="127">
        <v>0.18060000240802765</v>
      </c>
      <c r="M26" s="127">
        <v>0.22789999842643738</v>
      </c>
    </row>
    <row r="27" spans="1:13" x14ac:dyDescent="0.25">
      <c r="A27" s="123" t="s">
        <v>4</v>
      </c>
      <c r="B27" s="127">
        <v>4.5800000429153442E-2</v>
      </c>
      <c r="C27" s="127">
        <v>4.6500001102685928E-2</v>
      </c>
      <c r="D27" s="127">
        <v>4.9699999392032623E-2</v>
      </c>
      <c r="E27" s="127">
        <v>4.3999999761581421E-2</v>
      </c>
      <c r="F27">
        <v>0.36640000343322754</v>
      </c>
      <c r="G27">
        <v>0.31830000877380371</v>
      </c>
      <c r="H27">
        <v>0.53109997510910034</v>
      </c>
      <c r="I27">
        <v>0.50169998407363892</v>
      </c>
      <c r="J27" s="127">
        <v>0.19879999756813049</v>
      </c>
      <c r="K27" s="127">
        <v>0.20180000364780426</v>
      </c>
      <c r="L27" s="127">
        <v>0.19159999489784241</v>
      </c>
      <c r="M27" s="127">
        <v>0.24050000309944153</v>
      </c>
    </row>
    <row r="28" spans="1:13" x14ac:dyDescent="0.25">
      <c r="A28" s="123" t="s">
        <v>5</v>
      </c>
      <c r="B28" s="127">
        <v>4.6799998730421066E-2</v>
      </c>
      <c r="C28" s="127">
        <v>4.0800001472234726E-2</v>
      </c>
      <c r="D28" s="127">
        <v>5.3300000727176666E-2</v>
      </c>
      <c r="E28" s="127">
        <v>4.7499999403953552E-2</v>
      </c>
      <c r="F28">
        <v>0.43669998645782471</v>
      </c>
      <c r="G28">
        <v>0.31850001215934753</v>
      </c>
      <c r="H28">
        <v>0.57690000534057617</v>
      </c>
      <c r="I28">
        <v>0.50870001316070557</v>
      </c>
      <c r="J28" s="127">
        <v>0.19419999420642853</v>
      </c>
      <c r="K28" s="127">
        <v>0.21960000693798065</v>
      </c>
      <c r="L28" s="127">
        <v>0.18970000743865967</v>
      </c>
      <c r="M28" s="127">
        <v>0.289000004529953</v>
      </c>
    </row>
    <row r="29" spans="1:13" x14ac:dyDescent="0.25">
      <c r="A29" s="123" t="s">
        <v>6</v>
      </c>
      <c r="B29" s="127">
        <v>4.3600000441074371E-2</v>
      </c>
      <c r="C29" s="127">
        <v>4.4300001114606857E-2</v>
      </c>
      <c r="D29" s="127">
        <v>4.9100000411272049E-2</v>
      </c>
      <c r="E29" s="127">
        <v>0.18000000715255737</v>
      </c>
      <c r="F29">
        <v>0.37130001187324524</v>
      </c>
      <c r="G29">
        <v>0.29690000414848328</v>
      </c>
      <c r="H29">
        <v>0.52490001916885376</v>
      </c>
      <c r="I29">
        <v>0.38679999113082886</v>
      </c>
      <c r="J29" s="127">
        <v>0.18199999630451202</v>
      </c>
      <c r="K29" s="127">
        <v>0.22800000011920929</v>
      </c>
      <c r="L29" s="127">
        <v>0.20630000531673431</v>
      </c>
      <c r="M29" s="127">
        <v>0.22930000722408295</v>
      </c>
    </row>
    <row r="30" spans="1:13" x14ac:dyDescent="0.25">
      <c r="A30" s="123" t="s">
        <v>7</v>
      </c>
      <c r="B30" s="127">
        <v>0.20880000293254852</v>
      </c>
      <c r="C30" s="127">
        <v>5.0500001758337021E-2</v>
      </c>
      <c r="D30" s="127">
        <v>0.10090000182390213</v>
      </c>
      <c r="E30" s="127">
        <v>0.17460000514984131</v>
      </c>
      <c r="F30">
        <v>0.34279999136924744</v>
      </c>
      <c r="G30">
        <v>0.28080001473426819</v>
      </c>
      <c r="H30">
        <v>0.54650002717971802</v>
      </c>
      <c r="I30">
        <v>0.44900000095367432</v>
      </c>
      <c r="J30" s="127">
        <v>0.16910000145435333</v>
      </c>
      <c r="K30" s="127">
        <v>0.21690000593662262</v>
      </c>
      <c r="L30" s="127">
        <v>0.16889999806880951</v>
      </c>
      <c r="M30" s="127">
        <v>0.29580000042915344</v>
      </c>
    </row>
    <row r="31" spans="1:13" x14ac:dyDescent="0.25">
      <c r="A31" s="123" t="s">
        <v>8</v>
      </c>
      <c r="B31" s="127">
        <v>0.21089999377727509</v>
      </c>
      <c r="C31" s="127">
        <v>3.9599999785423279E-2</v>
      </c>
      <c r="D31" s="127">
        <v>5.1100000739097595E-2</v>
      </c>
      <c r="E31" s="127">
        <v>0.1867000013589859</v>
      </c>
      <c r="F31">
        <v>0.41600000858306885</v>
      </c>
      <c r="G31">
        <v>0.2874000072479248</v>
      </c>
      <c r="H31">
        <v>0.48179998993873596</v>
      </c>
      <c r="I31">
        <v>0.48149999976158142</v>
      </c>
      <c r="J31" s="127">
        <v>0.19009999930858612</v>
      </c>
      <c r="K31" s="127">
        <v>0.23870000243186951</v>
      </c>
      <c r="L31" s="127">
        <v>0.16840000450611115</v>
      </c>
      <c r="M31" s="127">
        <v>0.19949999451637268</v>
      </c>
    </row>
    <row r="32" spans="1:13" x14ac:dyDescent="0.25">
      <c r="A32" s="123" t="s">
        <v>9</v>
      </c>
      <c r="B32" s="127">
        <v>4.6199999749660492E-2</v>
      </c>
      <c r="C32" s="127">
        <v>4.2100001126527786E-2</v>
      </c>
      <c r="D32" s="127">
        <v>5.1500000059604645E-2</v>
      </c>
      <c r="E32" s="127">
        <v>0.21619999408721924</v>
      </c>
      <c r="F32">
        <v>0.37459999322891235</v>
      </c>
      <c r="G32">
        <v>0.25470000505447388</v>
      </c>
      <c r="H32">
        <v>0.56110000610351563</v>
      </c>
      <c r="I32">
        <v>0.4528999924659729</v>
      </c>
      <c r="J32" s="127">
        <v>0.24289999902248383</v>
      </c>
      <c r="K32" s="127">
        <v>0.22419999539852142</v>
      </c>
      <c r="L32" s="127">
        <v>0.21760000288486481</v>
      </c>
      <c r="M32" s="127">
        <v>0.19720000028610229</v>
      </c>
    </row>
    <row r="36" spans="1:6" x14ac:dyDescent="0.25">
      <c r="A36" t="s">
        <v>137</v>
      </c>
      <c r="B36" s="122" t="s">
        <v>213</v>
      </c>
    </row>
    <row r="41" spans="1:6" x14ac:dyDescent="0.25">
      <c r="A41" t="s">
        <v>150</v>
      </c>
    </row>
    <row r="42" spans="1:6" x14ac:dyDescent="0.25">
      <c r="A42" t="s">
        <v>149</v>
      </c>
      <c r="E42" t="s">
        <v>148</v>
      </c>
    </row>
    <row r="43" spans="1:6" x14ac:dyDescent="0.25">
      <c r="A43" t="s">
        <v>147</v>
      </c>
      <c r="E43">
        <v>562</v>
      </c>
      <c r="F43" t="s">
        <v>145</v>
      </c>
    </row>
    <row r="44" spans="1:6" x14ac:dyDescent="0.25">
      <c r="A44" t="s">
        <v>146</v>
      </c>
      <c r="E44">
        <v>9</v>
      </c>
      <c r="F44" t="s">
        <v>145</v>
      </c>
    </row>
    <row r="45" spans="1:6" x14ac:dyDescent="0.25">
      <c r="A45" t="s">
        <v>144</v>
      </c>
      <c r="E45">
        <v>25</v>
      </c>
    </row>
    <row r="46" spans="1:6" x14ac:dyDescent="0.25">
      <c r="A46" t="s">
        <v>143</v>
      </c>
      <c r="E46">
        <v>0</v>
      </c>
      <c r="F46" t="s">
        <v>142</v>
      </c>
    </row>
    <row r="47" spans="1:6" x14ac:dyDescent="0.25">
      <c r="A47" t="s">
        <v>141</v>
      </c>
      <c r="B47" s="122" t="s">
        <v>214</v>
      </c>
    </row>
    <row r="49" spans="1:13" x14ac:dyDescent="0.25">
      <c r="B49" t="s">
        <v>215</v>
      </c>
    </row>
    <row r="50" spans="1:13" x14ac:dyDescent="0.25">
      <c r="A50" s="123" t="s">
        <v>138</v>
      </c>
      <c r="B50" s="123">
        <v>1</v>
      </c>
      <c r="C50" s="123">
        <v>2</v>
      </c>
      <c r="D50" s="123">
        <v>3</v>
      </c>
      <c r="E50" s="123">
        <v>4</v>
      </c>
      <c r="F50" s="123">
        <v>5</v>
      </c>
      <c r="G50" s="123">
        <v>6</v>
      </c>
      <c r="H50" s="123">
        <v>7</v>
      </c>
      <c r="I50" s="123">
        <v>8</v>
      </c>
      <c r="J50" s="123">
        <v>9</v>
      </c>
      <c r="K50" s="123">
        <v>10</v>
      </c>
      <c r="L50" s="123">
        <v>11</v>
      </c>
      <c r="M50" s="123">
        <v>12</v>
      </c>
    </row>
    <row r="51" spans="1:13" x14ac:dyDescent="0.25">
      <c r="A51" s="123" t="s">
        <v>2</v>
      </c>
      <c r="B51" s="125">
        <v>4.0199998766183853E-2</v>
      </c>
      <c r="C51" s="125">
        <v>3.9599999785423279E-2</v>
      </c>
      <c r="D51" s="125">
        <v>4.6700000762939453E-2</v>
      </c>
      <c r="E51" s="125">
        <v>3.9299998432397842E-2</v>
      </c>
      <c r="F51" s="125">
        <v>0.91140002012252808</v>
      </c>
      <c r="G51" s="125">
        <v>0.61349999904632568</v>
      </c>
      <c r="H51" s="125">
        <v>0.99190002679824829</v>
      </c>
      <c r="I51" s="125">
        <v>0.73839998245239258</v>
      </c>
      <c r="J51">
        <v>0.14249999821186066</v>
      </c>
      <c r="K51">
        <v>0.1062999963760376</v>
      </c>
      <c r="L51">
        <v>9.66000035405159E-2</v>
      </c>
      <c r="M51">
        <v>0.13420000672340393</v>
      </c>
    </row>
    <row r="52" spans="1:13" x14ac:dyDescent="0.25">
      <c r="A52" s="123" t="s">
        <v>3</v>
      </c>
      <c r="B52" s="125">
        <v>4.14000004529953E-2</v>
      </c>
      <c r="C52" s="125">
        <v>3.9400000125169754E-2</v>
      </c>
      <c r="D52" s="125">
        <v>4.4199999421834946E-2</v>
      </c>
      <c r="E52" s="125">
        <v>4.3800000101327896E-2</v>
      </c>
      <c r="F52" s="125">
        <v>0.86699998378753662</v>
      </c>
      <c r="G52" s="125">
        <v>0.56709998846054077</v>
      </c>
      <c r="H52" s="125">
        <v>1.0605000257492065</v>
      </c>
      <c r="I52" s="125">
        <v>1.052899956703186</v>
      </c>
      <c r="J52">
        <v>0.1096000000834465</v>
      </c>
      <c r="K52">
        <v>0.11479999870061874</v>
      </c>
      <c r="L52">
        <v>0.10300000011920929</v>
      </c>
      <c r="M52">
        <v>0.12999999523162842</v>
      </c>
    </row>
    <row r="53" spans="1:13" x14ac:dyDescent="0.25">
      <c r="A53" s="123" t="s">
        <v>4</v>
      </c>
      <c r="B53" s="125">
        <v>4.1700001806020737E-2</v>
      </c>
      <c r="C53" s="125">
        <v>4.5499999076128006E-2</v>
      </c>
      <c r="D53" s="125">
        <v>4.439999908208847E-2</v>
      </c>
      <c r="E53" s="125">
        <v>4.2500000447034836E-2</v>
      </c>
      <c r="F53" s="125">
        <v>0.71340000629425049</v>
      </c>
      <c r="G53" s="125">
        <v>0.61390000581741333</v>
      </c>
      <c r="H53" s="125">
        <v>1.0420999526977539</v>
      </c>
      <c r="I53" s="125">
        <v>0.98309999704360962</v>
      </c>
      <c r="J53">
        <v>0.11029999703168869</v>
      </c>
      <c r="K53">
        <v>0.1177000030875206</v>
      </c>
      <c r="L53">
        <v>0.10779999941587448</v>
      </c>
      <c r="M53">
        <v>0.13439999520778656</v>
      </c>
    </row>
    <row r="54" spans="1:13" x14ac:dyDescent="0.25">
      <c r="A54" s="123" t="s">
        <v>5</v>
      </c>
      <c r="B54" s="125">
        <v>4.1000001132488251E-2</v>
      </c>
      <c r="C54" s="125">
        <v>4.0699999779462814E-2</v>
      </c>
      <c r="D54" s="125">
        <v>4.6900000423192978E-2</v>
      </c>
      <c r="E54" s="125">
        <v>4.6999998390674591E-2</v>
      </c>
      <c r="F54" s="125">
        <v>0.85530000925064087</v>
      </c>
      <c r="G54" s="125">
        <v>0.60559999942779541</v>
      </c>
      <c r="H54" s="125">
        <v>1.1312999725341797</v>
      </c>
      <c r="I54" s="125">
        <v>0.99980002641677856</v>
      </c>
      <c r="J54">
        <v>0.10930000245571136</v>
      </c>
      <c r="K54">
        <v>0.12590000033378601</v>
      </c>
      <c r="L54">
        <v>0.10760000348091125</v>
      </c>
      <c r="M54">
        <v>0.16220000386238098</v>
      </c>
    </row>
    <row r="55" spans="1:13" x14ac:dyDescent="0.25">
      <c r="A55" s="123" t="s">
        <v>6</v>
      </c>
      <c r="B55" s="125">
        <v>3.9400000125169754E-2</v>
      </c>
      <c r="C55" s="125">
        <v>4.3299999088048935E-2</v>
      </c>
      <c r="D55" s="125">
        <v>4.3800000101327896E-2</v>
      </c>
      <c r="E55" s="125">
        <v>0.32730001211166382</v>
      </c>
      <c r="F55" s="125">
        <v>0.72390002012252808</v>
      </c>
      <c r="G55" s="125">
        <v>0.55489999055862427</v>
      </c>
      <c r="H55" s="125">
        <v>1.0262999534606934</v>
      </c>
      <c r="I55" s="125">
        <v>0.7523999810218811</v>
      </c>
      <c r="J55">
        <v>0.10350000113248825</v>
      </c>
      <c r="K55">
        <v>0.12890000641345978</v>
      </c>
      <c r="L55">
        <v>0.11659999936819077</v>
      </c>
      <c r="M55">
        <v>0.12970000505447388</v>
      </c>
    </row>
    <row r="56" spans="1:13" x14ac:dyDescent="0.25">
      <c r="A56" s="123" t="s">
        <v>7</v>
      </c>
      <c r="B56" s="125">
        <v>0.37940001487731934</v>
      </c>
      <c r="C56" s="125">
        <v>5.5500000715255737E-2</v>
      </c>
      <c r="D56" s="125">
        <v>0.1421000063419342</v>
      </c>
      <c r="E56" s="125">
        <v>0.31869998574256897</v>
      </c>
      <c r="F56" s="125">
        <v>0.66420000791549683</v>
      </c>
      <c r="G56" s="125">
        <v>0.52969998121261597</v>
      </c>
      <c r="H56" s="125">
        <v>1.0757999420166016</v>
      </c>
      <c r="I56" s="125">
        <v>0.88129997253417969</v>
      </c>
      <c r="J56">
        <v>9.6900001168251038E-2</v>
      </c>
      <c r="K56">
        <v>0.12359999865293503</v>
      </c>
      <c r="L56">
        <v>9.6500001847743988E-2</v>
      </c>
      <c r="M56">
        <v>0.17270000278949738</v>
      </c>
    </row>
    <row r="57" spans="1:13" x14ac:dyDescent="0.25">
      <c r="A57" s="123" t="s">
        <v>8</v>
      </c>
      <c r="B57" s="125">
        <v>0.38789999485015869</v>
      </c>
      <c r="C57" s="125">
        <v>3.8600001484155655E-2</v>
      </c>
      <c r="D57" s="125">
        <v>4.7899998724460602E-2</v>
      </c>
      <c r="E57" s="125">
        <v>0.34110000729560852</v>
      </c>
      <c r="F57" s="125">
        <v>0.81419998407363892</v>
      </c>
      <c r="G57" s="125">
        <v>0.54339998960494995</v>
      </c>
      <c r="H57" s="125">
        <v>0.93070000410079956</v>
      </c>
      <c r="I57" s="125">
        <v>0.94830000400543213</v>
      </c>
      <c r="J57">
        <v>0.10760000348091125</v>
      </c>
      <c r="K57">
        <v>0.13549999892711639</v>
      </c>
      <c r="L57">
        <v>9.7400002181529999E-2</v>
      </c>
      <c r="M57">
        <v>0.11270000040531158</v>
      </c>
    </row>
    <row r="58" spans="1:13" x14ac:dyDescent="0.25">
      <c r="A58" s="123" t="s">
        <v>9</v>
      </c>
      <c r="B58" s="125">
        <v>4.1700001806020737E-2</v>
      </c>
      <c r="C58" s="125">
        <v>4.1099999099969864E-2</v>
      </c>
      <c r="D58" s="125">
        <v>4.7299999743700027E-2</v>
      </c>
      <c r="E58" s="125">
        <v>0.40590000152587891</v>
      </c>
      <c r="F58" s="125">
        <v>0.72390002012252808</v>
      </c>
      <c r="G58" s="125">
        <v>0.48109999299049377</v>
      </c>
      <c r="H58" s="125">
        <v>1.1067999601364136</v>
      </c>
      <c r="I58" s="125">
        <v>0.89600002765655518</v>
      </c>
      <c r="J58">
        <v>0.13699999451637268</v>
      </c>
      <c r="K58">
        <v>0.12890000641345978</v>
      </c>
      <c r="L58">
        <v>0.12409999966621399</v>
      </c>
      <c r="M58">
        <v>0.11270000040531158</v>
      </c>
    </row>
    <row r="62" spans="1:13" x14ac:dyDescent="0.25">
      <c r="A62" t="s">
        <v>137</v>
      </c>
      <c r="B62" s="122" t="s">
        <v>216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2"/>
  <sheetViews>
    <sheetView zoomScaleNormal="100" workbookViewId="0">
      <selection activeCell="J40" sqref="J40"/>
    </sheetView>
  </sheetViews>
  <sheetFormatPr defaultRowHeight="15" x14ac:dyDescent="0.25"/>
  <sheetData>
    <row r="1" spans="1:9" x14ac:dyDescent="0.25">
      <c r="A1" t="s">
        <v>171</v>
      </c>
      <c r="E1" t="s">
        <v>170</v>
      </c>
    </row>
    <row r="2" spans="1:9" x14ac:dyDescent="0.25">
      <c r="A2" t="s">
        <v>169</v>
      </c>
      <c r="E2" t="s">
        <v>168</v>
      </c>
      <c r="I2" t="s">
        <v>167</v>
      </c>
    </row>
    <row r="3" spans="1:9" x14ac:dyDescent="0.25">
      <c r="A3" t="s">
        <v>166</v>
      </c>
      <c r="E3" t="s">
        <v>165</v>
      </c>
    </row>
    <row r="5" spans="1:9" x14ac:dyDescent="0.25">
      <c r="A5" t="s">
        <v>164</v>
      </c>
      <c r="B5" s="124">
        <v>42782</v>
      </c>
    </row>
    <row r="6" spans="1:9" x14ac:dyDescent="0.25">
      <c r="A6" t="s">
        <v>163</v>
      </c>
      <c r="B6" s="122" t="s">
        <v>192</v>
      </c>
    </row>
    <row r="9" spans="1:9" x14ac:dyDescent="0.25">
      <c r="A9" t="s">
        <v>161</v>
      </c>
      <c r="E9" t="s">
        <v>160</v>
      </c>
    </row>
    <row r="10" spans="1:9" x14ac:dyDescent="0.25">
      <c r="A10" t="s">
        <v>159</v>
      </c>
      <c r="E10" t="s">
        <v>158</v>
      </c>
    </row>
    <row r="11" spans="1:9" x14ac:dyDescent="0.25">
      <c r="A11" t="s">
        <v>157</v>
      </c>
      <c r="E11" t="s">
        <v>156</v>
      </c>
    </row>
    <row r="12" spans="1:9" x14ac:dyDescent="0.25">
      <c r="A12" t="s">
        <v>155</v>
      </c>
    </row>
    <row r="15" spans="1:9" x14ac:dyDescent="0.25">
      <c r="A15" t="s">
        <v>154</v>
      </c>
    </row>
    <row r="16" spans="1:9" x14ac:dyDescent="0.25">
      <c r="A16" t="s">
        <v>149</v>
      </c>
      <c r="E16" t="s">
        <v>148</v>
      </c>
    </row>
    <row r="17" spans="1:13" x14ac:dyDescent="0.25">
      <c r="A17" t="s">
        <v>147</v>
      </c>
      <c r="E17">
        <v>500</v>
      </c>
      <c r="F17" t="s">
        <v>145</v>
      </c>
    </row>
    <row r="18" spans="1:13" x14ac:dyDescent="0.25">
      <c r="A18" t="s">
        <v>146</v>
      </c>
      <c r="E18">
        <v>9</v>
      </c>
      <c r="F18" t="s">
        <v>145</v>
      </c>
    </row>
    <row r="19" spans="1:13" x14ac:dyDescent="0.25">
      <c r="A19" t="s">
        <v>144</v>
      </c>
      <c r="E19">
        <v>25</v>
      </c>
    </row>
    <row r="20" spans="1:13" x14ac:dyDescent="0.25">
      <c r="A20" t="s">
        <v>143</v>
      </c>
      <c r="E20">
        <v>0</v>
      </c>
      <c r="F20" t="s">
        <v>142</v>
      </c>
    </row>
    <row r="21" spans="1:13" x14ac:dyDescent="0.25">
      <c r="A21" t="s">
        <v>141</v>
      </c>
      <c r="B21" s="122" t="s">
        <v>191</v>
      </c>
    </row>
    <row r="23" spans="1:13" x14ac:dyDescent="0.25">
      <c r="B23" t="s">
        <v>190</v>
      </c>
    </row>
    <row r="24" spans="1:13" x14ac:dyDescent="0.25">
      <c r="A24" s="123" t="s">
        <v>138</v>
      </c>
      <c r="B24" s="123">
        <v>1</v>
      </c>
      <c r="C24" s="123">
        <v>2</v>
      </c>
      <c r="D24" s="123">
        <v>3</v>
      </c>
      <c r="E24" s="123">
        <v>4</v>
      </c>
      <c r="F24" s="123">
        <v>5</v>
      </c>
      <c r="G24" s="123">
        <v>6</v>
      </c>
      <c r="H24" s="123">
        <v>7</v>
      </c>
      <c r="I24" s="123">
        <v>8</v>
      </c>
      <c r="J24" s="123">
        <v>9</v>
      </c>
      <c r="K24" s="123">
        <v>10</v>
      </c>
      <c r="L24" s="123">
        <v>11</v>
      </c>
      <c r="M24" s="123">
        <v>12</v>
      </c>
    </row>
    <row r="25" spans="1:13" x14ac:dyDescent="0.25">
      <c r="A25" s="123" t="s">
        <v>2</v>
      </c>
      <c r="B25" s="126">
        <v>4.479999840259552E-2</v>
      </c>
      <c r="C25" s="126">
        <v>4.3299999088048935E-2</v>
      </c>
      <c r="D25" s="126">
        <v>7.4799999594688416E-2</v>
      </c>
      <c r="E25" s="126">
        <v>5.7100001722574234E-2</v>
      </c>
      <c r="F25">
        <v>0.35120001435279846</v>
      </c>
      <c r="G25">
        <v>0.28450000286102295</v>
      </c>
      <c r="H25">
        <v>0.91009998321533203</v>
      </c>
      <c r="I25">
        <v>0.50770002603530884</v>
      </c>
      <c r="J25" s="126">
        <v>0.28040000796318054</v>
      </c>
      <c r="K25" s="126">
        <v>0.18600000441074371</v>
      </c>
      <c r="L25" s="126">
        <v>0.24860000610351563</v>
      </c>
      <c r="M25" s="126">
        <v>0.22040000557899475</v>
      </c>
    </row>
    <row r="26" spans="1:13" x14ac:dyDescent="0.25">
      <c r="A26" s="123" t="s">
        <v>3</v>
      </c>
      <c r="B26" s="126">
        <v>4.5299999415874481E-2</v>
      </c>
      <c r="C26" s="126">
        <v>4.050000011920929E-2</v>
      </c>
      <c r="D26" s="126">
        <v>7.7799998223781586E-2</v>
      </c>
      <c r="E26" s="126">
        <v>5.8600001037120819E-2</v>
      </c>
      <c r="F26">
        <v>0.38609999418258667</v>
      </c>
      <c r="G26">
        <v>0.24940000474452972</v>
      </c>
      <c r="H26">
        <v>0.94789999723434448</v>
      </c>
      <c r="I26">
        <v>0.57270002365112305</v>
      </c>
      <c r="J26" s="126">
        <v>0.23710000514984131</v>
      </c>
      <c r="K26" s="126">
        <v>0.19249999523162842</v>
      </c>
      <c r="L26" s="126">
        <v>0.24830000102519989</v>
      </c>
      <c r="M26" s="126">
        <v>0.26120001077651978</v>
      </c>
    </row>
    <row r="27" spans="1:13" x14ac:dyDescent="0.25">
      <c r="A27" s="123" t="s">
        <v>4</v>
      </c>
      <c r="B27" s="126">
        <v>4.7200001776218414E-2</v>
      </c>
      <c r="C27" s="126">
        <v>4.1999999433755875E-2</v>
      </c>
      <c r="D27" s="126">
        <v>8.2900002598762512E-2</v>
      </c>
      <c r="E27" s="126">
        <v>5.6800000369548798E-2</v>
      </c>
      <c r="F27">
        <v>0.31959998607635498</v>
      </c>
      <c r="G27">
        <v>0.28040000796318054</v>
      </c>
      <c r="H27">
        <v>1.0456000566482544</v>
      </c>
      <c r="I27">
        <v>0.4796999990940094</v>
      </c>
      <c r="J27" s="126">
        <v>0.2971000075340271</v>
      </c>
      <c r="K27" s="126">
        <v>0.2125999927520752</v>
      </c>
      <c r="L27" s="126">
        <v>0.23080000281333923</v>
      </c>
      <c r="M27" s="126">
        <v>0.23720000684261322</v>
      </c>
    </row>
    <row r="28" spans="1:13" x14ac:dyDescent="0.25">
      <c r="A28" s="123" t="s">
        <v>5</v>
      </c>
      <c r="B28" s="126">
        <v>4.7600001096725464E-2</v>
      </c>
      <c r="C28" s="126">
        <v>4.1700001806020737E-2</v>
      </c>
      <c r="D28" s="126">
        <v>8.2900002598762512E-2</v>
      </c>
      <c r="E28" s="126">
        <v>6.3600003719329834E-2</v>
      </c>
      <c r="F28">
        <v>0.37149998545646667</v>
      </c>
      <c r="G28">
        <v>0.28189998865127563</v>
      </c>
      <c r="H28">
        <v>0.94819998741149902</v>
      </c>
      <c r="I28">
        <v>0.53769999742507935</v>
      </c>
      <c r="J28" s="126">
        <v>0.22640000283718109</v>
      </c>
      <c r="K28" s="126">
        <v>0.18639999628067017</v>
      </c>
      <c r="L28" s="126">
        <v>0.21870000660419464</v>
      </c>
      <c r="M28" s="126">
        <v>0.25659999251365662</v>
      </c>
    </row>
    <row r="29" spans="1:13" x14ac:dyDescent="0.25">
      <c r="A29" s="123" t="s">
        <v>6</v>
      </c>
      <c r="B29" s="126">
        <v>4.5099999755620956E-2</v>
      </c>
      <c r="C29" s="126">
        <v>4.0899999439716339E-2</v>
      </c>
      <c r="D29" s="126">
        <v>6.2199998646974564E-2</v>
      </c>
      <c r="E29" s="126">
        <v>5.9000000357627869E-2</v>
      </c>
      <c r="F29">
        <v>0.37639999389648438</v>
      </c>
      <c r="G29">
        <v>0.27079999446868896</v>
      </c>
      <c r="H29">
        <v>1.1579999923706055</v>
      </c>
      <c r="I29">
        <v>0.59069997072219849</v>
      </c>
      <c r="J29" s="126">
        <v>0.33950001001358032</v>
      </c>
      <c r="K29" s="126">
        <v>0.29769998788833618</v>
      </c>
      <c r="L29" s="126">
        <v>0.24789999425411224</v>
      </c>
      <c r="M29" s="126">
        <v>0.23589999973773956</v>
      </c>
    </row>
    <row r="30" spans="1:13" x14ac:dyDescent="0.25">
      <c r="A30" s="123" t="s">
        <v>7</v>
      </c>
      <c r="B30" s="126">
        <v>4.4700000435113907E-2</v>
      </c>
      <c r="C30" s="126">
        <v>4.2100001126527786E-2</v>
      </c>
      <c r="D30" s="126">
        <v>7.4299998581409454E-2</v>
      </c>
      <c r="E30" s="126">
        <v>5.8899998664855957E-2</v>
      </c>
      <c r="F30">
        <v>0.32039999961853027</v>
      </c>
      <c r="G30">
        <v>0.29850000143051147</v>
      </c>
      <c r="H30">
        <v>0.95230001211166382</v>
      </c>
      <c r="I30">
        <v>0.60790002346038818</v>
      </c>
      <c r="J30" s="126">
        <v>0.31049999594688416</v>
      </c>
      <c r="K30" s="126">
        <v>0.19140000641345978</v>
      </c>
      <c r="L30" s="126">
        <v>0.22169999778270721</v>
      </c>
      <c r="M30" s="126">
        <v>0.28760001063346863</v>
      </c>
    </row>
    <row r="31" spans="1:13" x14ac:dyDescent="0.25">
      <c r="A31" s="123" t="s">
        <v>8</v>
      </c>
      <c r="B31" s="126">
        <v>5.0400000065565109E-2</v>
      </c>
      <c r="C31" s="126">
        <v>4.179999977350235E-2</v>
      </c>
      <c r="D31" s="126">
        <v>4.8099998384714127E-2</v>
      </c>
      <c r="E31" s="126">
        <v>4.3800000101327896E-2</v>
      </c>
      <c r="F31">
        <v>0.40130001306533813</v>
      </c>
      <c r="G31">
        <v>0.29570001363754272</v>
      </c>
      <c r="H31">
        <v>0.51109999418258667</v>
      </c>
      <c r="I31">
        <v>0.53839999437332153</v>
      </c>
      <c r="J31" s="126">
        <v>0.19449999928474426</v>
      </c>
      <c r="K31" s="126">
        <v>0.18559999763965607</v>
      </c>
      <c r="L31" s="126">
        <v>0.19259999692440033</v>
      </c>
      <c r="M31" s="126">
        <v>0.30790001153945923</v>
      </c>
    </row>
    <row r="32" spans="1:13" x14ac:dyDescent="0.25">
      <c r="A32" s="123" t="s">
        <v>9</v>
      </c>
      <c r="B32" s="126">
        <v>3.7000000476837158E-2</v>
      </c>
      <c r="C32" s="126">
        <v>4.1700001806020737E-2</v>
      </c>
      <c r="D32" s="126">
        <v>8.3499997854232788E-2</v>
      </c>
      <c r="E32" s="126">
        <v>4.3999999761581421E-2</v>
      </c>
      <c r="F32">
        <v>0.53850001096725464</v>
      </c>
      <c r="G32">
        <v>0.32220000028610229</v>
      </c>
      <c r="H32">
        <v>0.50010001659393311</v>
      </c>
      <c r="I32">
        <v>0.46169999241828918</v>
      </c>
      <c r="J32" s="126">
        <v>0.13079999387264252</v>
      </c>
      <c r="K32" s="126">
        <v>0.18809999525547028</v>
      </c>
      <c r="L32" s="126">
        <v>0.2046000063419342</v>
      </c>
      <c r="M32" s="126">
        <v>0.23970000445842743</v>
      </c>
    </row>
    <row r="36" spans="1:6" x14ac:dyDescent="0.25">
      <c r="A36" t="s">
        <v>137</v>
      </c>
      <c r="B36" s="122" t="s">
        <v>189</v>
      </c>
    </row>
    <row r="41" spans="1:6" x14ac:dyDescent="0.25">
      <c r="A41" t="s">
        <v>150</v>
      </c>
    </row>
    <row r="42" spans="1:6" x14ac:dyDescent="0.25">
      <c r="A42" t="s">
        <v>149</v>
      </c>
      <c r="E42" t="s">
        <v>148</v>
      </c>
    </row>
    <row r="43" spans="1:6" x14ac:dyDescent="0.25">
      <c r="A43" t="s">
        <v>147</v>
      </c>
      <c r="E43">
        <v>562</v>
      </c>
      <c r="F43" t="s">
        <v>145</v>
      </c>
    </row>
    <row r="44" spans="1:6" x14ac:dyDescent="0.25">
      <c r="A44" t="s">
        <v>146</v>
      </c>
      <c r="E44">
        <v>9</v>
      </c>
      <c r="F44" t="s">
        <v>145</v>
      </c>
    </row>
    <row r="45" spans="1:6" x14ac:dyDescent="0.25">
      <c r="A45" t="s">
        <v>144</v>
      </c>
      <c r="E45">
        <v>25</v>
      </c>
    </row>
    <row r="46" spans="1:6" x14ac:dyDescent="0.25">
      <c r="A46" t="s">
        <v>143</v>
      </c>
      <c r="E46">
        <v>0</v>
      </c>
      <c r="F46" t="s">
        <v>142</v>
      </c>
    </row>
    <row r="47" spans="1:6" x14ac:dyDescent="0.25">
      <c r="A47" t="s">
        <v>141</v>
      </c>
      <c r="B47" s="122" t="s">
        <v>188</v>
      </c>
    </row>
    <row r="49" spans="1:13" x14ac:dyDescent="0.25">
      <c r="B49" t="s">
        <v>187</v>
      </c>
    </row>
    <row r="50" spans="1:13" x14ac:dyDescent="0.25">
      <c r="A50" s="123" t="s">
        <v>138</v>
      </c>
      <c r="B50" s="123">
        <v>1</v>
      </c>
      <c r="C50" s="123">
        <v>2</v>
      </c>
      <c r="D50" s="123">
        <v>3</v>
      </c>
      <c r="E50" s="123">
        <v>4</v>
      </c>
      <c r="F50" s="123">
        <v>5</v>
      </c>
      <c r="G50" s="123">
        <v>6</v>
      </c>
      <c r="H50" s="123">
        <v>7</v>
      </c>
      <c r="I50" s="123">
        <v>8</v>
      </c>
      <c r="J50" s="123">
        <v>9</v>
      </c>
      <c r="K50" s="123">
        <v>10</v>
      </c>
      <c r="L50" s="123">
        <v>11</v>
      </c>
      <c r="M50" s="123">
        <v>12</v>
      </c>
    </row>
    <row r="51" spans="1:13" x14ac:dyDescent="0.25">
      <c r="A51" s="123" t="s">
        <v>2</v>
      </c>
      <c r="B51" s="125">
        <v>3.9400000125169754E-2</v>
      </c>
      <c r="C51" s="125">
        <v>4.14000004529953E-2</v>
      </c>
      <c r="D51" s="125">
        <v>4.8799999058246613E-2</v>
      </c>
      <c r="E51" s="125">
        <v>4.8099998384714127E-2</v>
      </c>
      <c r="F51" s="125">
        <v>0.75690001249313354</v>
      </c>
      <c r="G51" s="125">
        <v>0.56929999589920044</v>
      </c>
      <c r="H51" s="125">
        <v>1.8219000101089478</v>
      </c>
      <c r="I51" s="125">
        <v>0.9901999831199646</v>
      </c>
      <c r="J51">
        <v>0.15719999372959137</v>
      </c>
      <c r="K51">
        <v>0.1062999963760376</v>
      </c>
      <c r="L51">
        <v>0.1387999951839447</v>
      </c>
      <c r="M51">
        <v>0.12590000033378601</v>
      </c>
    </row>
    <row r="52" spans="1:13" x14ac:dyDescent="0.25">
      <c r="A52" s="123" t="s">
        <v>3</v>
      </c>
      <c r="B52" s="125">
        <v>3.9900001138448715E-2</v>
      </c>
      <c r="C52" s="125">
        <v>3.9099998772144318E-2</v>
      </c>
      <c r="D52" s="125">
        <v>4.9499999731779099E-2</v>
      </c>
      <c r="E52" s="125">
        <v>4.8999998718500137E-2</v>
      </c>
      <c r="F52" s="125">
        <v>0.78229999542236328</v>
      </c>
      <c r="G52" s="125">
        <v>0.48919999599456787</v>
      </c>
      <c r="H52" s="125">
        <v>1.8962999582290649</v>
      </c>
      <c r="I52" s="125">
        <v>1.1231000423431396</v>
      </c>
      <c r="J52">
        <v>0.13179999589920044</v>
      </c>
      <c r="K52">
        <v>0.11330000311136246</v>
      </c>
      <c r="L52">
        <v>0.13940000534057617</v>
      </c>
      <c r="M52">
        <v>0.15289999544620514</v>
      </c>
    </row>
    <row r="53" spans="1:13" x14ac:dyDescent="0.25">
      <c r="A53" s="123" t="s">
        <v>4</v>
      </c>
      <c r="B53" s="125">
        <v>4.179999977350235E-2</v>
      </c>
      <c r="C53" s="125">
        <v>4.0699999779462814E-2</v>
      </c>
      <c r="D53" s="125">
        <v>5.3599998354911804E-2</v>
      </c>
      <c r="E53" s="125">
        <v>4.6500001102685928E-2</v>
      </c>
      <c r="F53" s="125">
        <v>0.66939997673034668</v>
      </c>
      <c r="G53" s="125">
        <v>0.569100022315979</v>
      </c>
      <c r="H53" s="125">
        <v>2.0906999111175537</v>
      </c>
      <c r="I53" s="125">
        <v>0.93720000982284546</v>
      </c>
      <c r="J53">
        <v>0.16509999334812164</v>
      </c>
      <c r="K53">
        <v>0.1200999990105629</v>
      </c>
      <c r="L53">
        <v>0.12780000269412994</v>
      </c>
      <c r="M53">
        <v>0.13359999656677246</v>
      </c>
    </row>
    <row r="54" spans="1:13" x14ac:dyDescent="0.25">
      <c r="A54" s="123" t="s">
        <v>5</v>
      </c>
      <c r="B54" s="125">
        <v>4.1200000792741776E-2</v>
      </c>
      <c r="C54" s="125">
        <v>4.0300000458955765E-2</v>
      </c>
      <c r="D54" s="125">
        <v>5.1500000059604645E-2</v>
      </c>
      <c r="E54" s="125">
        <v>5.2900001406669617E-2</v>
      </c>
      <c r="F54" s="125">
        <v>0.77079999446868896</v>
      </c>
      <c r="G54" s="125">
        <v>0.56389999389648438</v>
      </c>
      <c r="H54" s="125">
        <v>1.8799999952316284</v>
      </c>
      <c r="I54" s="125">
        <v>1.0484000444412231</v>
      </c>
      <c r="J54">
        <v>0.13860000669956207</v>
      </c>
      <c r="K54">
        <v>0.10899999737739563</v>
      </c>
      <c r="L54">
        <v>0.12080000340938568</v>
      </c>
      <c r="M54">
        <v>0.14339999854564667</v>
      </c>
    </row>
    <row r="55" spans="1:13" x14ac:dyDescent="0.25">
      <c r="A55" s="123" t="s">
        <v>6</v>
      </c>
      <c r="B55" s="125">
        <v>3.9500001817941666E-2</v>
      </c>
      <c r="C55" s="125">
        <v>3.9299998432397842E-2</v>
      </c>
      <c r="D55" s="125">
        <v>4.6500001102685928E-2</v>
      </c>
      <c r="E55" s="125">
        <v>4.8399999737739563E-2</v>
      </c>
      <c r="F55" s="125">
        <v>0.77810001373291016</v>
      </c>
      <c r="G55" s="125">
        <v>0.50590002536773682</v>
      </c>
      <c r="H55" s="125">
        <v>2.2787001132965088</v>
      </c>
      <c r="I55" s="125">
        <v>1.1506999731063843</v>
      </c>
      <c r="J55">
        <v>0.18780000507831573</v>
      </c>
      <c r="K55">
        <v>0.20430000126361847</v>
      </c>
      <c r="L55">
        <v>0.13779999315738678</v>
      </c>
      <c r="M55">
        <v>0.13300000131130219</v>
      </c>
    </row>
    <row r="56" spans="1:13" x14ac:dyDescent="0.25">
      <c r="A56" s="123" t="s">
        <v>7</v>
      </c>
      <c r="B56" s="125">
        <v>4.0300000458955765E-2</v>
      </c>
      <c r="C56" s="125">
        <v>4.0699999779462814E-2</v>
      </c>
      <c r="D56" s="125">
        <v>5.0999999046325684E-2</v>
      </c>
      <c r="E56" s="125">
        <v>4.9499999731779099E-2</v>
      </c>
      <c r="F56" s="125">
        <v>0.65319997072219849</v>
      </c>
      <c r="G56" s="125">
        <v>0.58819997310638428</v>
      </c>
      <c r="H56" s="125">
        <v>1.9040999412536621</v>
      </c>
      <c r="I56" s="125">
        <v>1.1847000122070312</v>
      </c>
      <c r="J56">
        <v>0.17219999432563782</v>
      </c>
      <c r="K56">
        <v>0.10700000077486038</v>
      </c>
      <c r="L56">
        <v>0.12309999763965607</v>
      </c>
      <c r="M56">
        <v>0.16009999811649323</v>
      </c>
    </row>
    <row r="57" spans="1:13" x14ac:dyDescent="0.25">
      <c r="A57" s="123" t="s">
        <v>8</v>
      </c>
      <c r="B57" s="125">
        <v>4.8000000417232513E-2</v>
      </c>
      <c r="C57" s="125">
        <v>4.050000011920929E-2</v>
      </c>
      <c r="D57" s="125">
        <v>4.14000004529953E-2</v>
      </c>
      <c r="E57" s="125">
        <v>4.14000004529953E-2</v>
      </c>
      <c r="F57" s="125">
        <v>0.80150002241134644</v>
      </c>
      <c r="G57" s="125">
        <v>0.5755000114440918</v>
      </c>
      <c r="H57" s="125">
        <v>0.99309998750686646</v>
      </c>
      <c r="I57" s="125">
        <v>1.0548000335693359</v>
      </c>
      <c r="J57">
        <v>0.10849999636411667</v>
      </c>
      <c r="K57">
        <v>0.10520000010728836</v>
      </c>
      <c r="L57">
        <v>0.10849999636411667</v>
      </c>
      <c r="M57">
        <v>0.17260000109672546</v>
      </c>
    </row>
    <row r="58" spans="1:13" x14ac:dyDescent="0.25">
      <c r="A58" s="123" t="s">
        <v>9</v>
      </c>
      <c r="B58" s="125">
        <v>3.6200001835823059E-2</v>
      </c>
      <c r="C58" s="125">
        <v>4.0399998426437378E-2</v>
      </c>
      <c r="D58" s="125">
        <v>7.7399998903274536E-2</v>
      </c>
      <c r="E58" s="125">
        <v>4.2100001126527786E-2</v>
      </c>
      <c r="F58" s="125">
        <v>1.114300012588501</v>
      </c>
      <c r="G58" s="125">
        <v>0.61580002307891846</v>
      </c>
      <c r="H58" s="125">
        <v>0.97130000591278076</v>
      </c>
      <c r="I58" s="125">
        <v>0.89149999618530273</v>
      </c>
      <c r="J58">
        <v>7.6700001955032349E-2</v>
      </c>
      <c r="K58">
        <v>0.10719999670982361</v>
      </c>
      <c r="L58">
        <v>0.11659999936819077</v>
      </c>
      <c r="M58">
        <v>0.13750000298023224</v>
      </c>
    </row>
    <row r="62" spans="1:13" x14ac:dyDescent="0.25">
      <c r="A62" t="s">
        <v>137</v>
      </c>
      <c r="B62" s="122" t="s">
        <v>186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2"/>
  <sheetViews>
    <sheetView topLeftCell="A16" workbookViewId="0">
      <selection activeCell="U30" sqref="U30"/>
    </sheetView>
  </sheetViews>
  <sheetFormatPr defaultRowHeight="15" x14ac:dyDescent="0.25"/>
  <sheetData>
    <row r="1" spans="1:9" x14ac:dyDescent="0.25">
      <c r="A1" t="s">
        <v>171</v>
      </c>
      <c r="E1" t="s">
        <v>170</v>
      </c>
    </row>
    <row r="2" spans="1:9" x14ac:dyDescent="0.25">
      <c r="A2" t="s">
        <v>169</v>
      </c>
      <c r="E2" t="s">
        <v>168</v>
      </c>
      <c r="I2" t="s">
        <v>167</v>
      </c>
    </row>
    <row r="3" spans="1:9" x14ac:dyDescent="0.25">
      <c r="A3" t="s">
        <v>166</v>
      </c>
      <c r="E3" t="s">
        <v>165</v>
      </c>
    </row>
    <row r="5" spans="1:9" x14ac:dyDescent="0.25">
      <c r="A5" t="s">
        <v>164</v>
      </c>
      <c r="B5" s="124">
        <v>42782</v>
      </c>
    </row>
    <row r="6" spans="1:9" x14ac:dyDescent="0.25">
      <c r="A6" t="s">
        <v>163</v>
      </c>
      <c r="B6" s="122" t="s">
        <v>197</v>
      </c>
    </row>
    <row r="9" spans="1:9" x14ac:dyDescent="0.25">
      <c r="A9" t="s">
        <v>161</v>
      </c>
      <c r="E9" t="s">
        <v>160</v>
      </c>
    </row>
    <row r="10" spans="1:9" x14ac:dyDescent="0.25">
      <c r="A10" t="s">
        <v>159</v>
      </c>
      <c r="E10" t="s">
        <v>158</v>
      </c>
    </row>
    <row r="11" spans="1:9" x14ac:dyDescent="0.25">
      <c r="A11" t="s">
        <v>157</v>
      </c>
      <c r="E11" t="s">
        <v>156</v>
      </c>
    </row>
    <row r="12" spans="1:9" x14ac:dyDescent="0.25">
      <c r="A12" t="s">
        <v>155</v>
      </c>
    </row>
    <row r="15" spans="1:9" x14ac:dyDescent="0.25">
      <c r="A15" t="s">
        <v>154</v>
      </c>
    </row>
    <row r="16" spans="1:9" x14ac:dyDescent="0.25">
      <c r="A16" t="s">
        <v>149</v>
      </c>
      <c r="E16" t="s">
        <v>148</v>
      </c>
    </row>
    <row r="17" spans="1:13" x14ac:dyDescent="0.25">
      <c r="A17" t="s">
        <v>147</v>
      </c>
      <c r="E17">
        <v>500</v>
      </c>
      <c r="F17" t="s">
        <v>145</v>
      </c>
    </row>
    <row r="18" spans="1:13" x14ac:dyDescent="0.25">
      <c r="A18" t="s">
        <v>146</v>
      </c>
      <c r="E18">
        <v>9</v>
      </c>
      <c r="F18" t="s">
        <v>145</v>
      </c>
    </row>
    <row r="19" spans="1:13" x14ac:dyDescent="0.25">
      <c r="A19" t="s">
        <v>144</v>
      </c>
      <c r="E19">
        <v>25</v>
      </c>
    </row>
    <row r="20" spans="1:13" x14ac:dyDescent="0.25">
      <c r="A20" t="s">
        <v>143</v>
      </c>
      <c r="E20">
        <v>0</v>
      </c>
      <c r="F20" t="s">
        <v>142</v>
      </c>
    </row>
    <row r="21" spans="1:13" x14ac:dyDescent="0.25">
      <c r="A21" t="s">
        <v>141</v>
      </c>
      <c r="B21" s="122" t="s">
        <v>196</v>
      </c>
    </row>
    <row r="23" spans="1:13" x14ac:dyDescent="0.25">
      <c r="B23" t="s">
        <v>187</v>
      </c>
    </row>
    <row r="24" spans="1:13" x14ac:dyDescent="0.25">
      <c r="A24" s="123" t="s">
        <v>138</v>
      </c>
      <c r="B24" s="123">
        <v>1</v>
      </c>
      <c r="C24" s="123">
        <v>2</v>
      </c>
      <c r="D24" s="123">
        <v>3</v>
      </c>
      <c r="E24" s="123">
        <v>4</v>
      </c>
      <c r="F24" s="123">
        <v>5</v>
      </c>
      <c r="G24" s="123">
        <v>6</v>
      </c>
      <c r="H24" s="123">
        <v>7</v>
      </c>
      <c r="I24" s="123">
        <v>8</v>
      </c>
      <c r="J24" s="123">
        <v>9</v>
      </c>
      <c r="K24" s="123">
        <v>10</v>
      </c>
      <c r="L24" s="123">
        <v>11</v>
      </c>
      <c r="M24" s="123">
        <v>12</v>
      </c>
    </row>
    <row r="25" spans="1:13" x14ac:dyDescent="0.25">
      <c r="A25" s="123" t="s">
        <v>2</v>
      </c>
      <c r="B25" s="126">
        <v>6.7800000309944153E-2</v>
      </c>
      <c r="C25" s="126">
        <v>4.4900000095367432E-2</v>
      </c>
      <c r="D25" s="126">
        <v>5.2000001072883606E-2</v>
      </c>
      <c r="E25" s="126">
        <v>4.6999998390674591E-2</v>
      </c>
      <c r="F25">
        <v>0.4189000129699707</v>
      </c>
      <c r="G25">
        <v>0.30070000886917114</v>
      </c>
      <c r="H25">
        <v>0.55529999732971191</v>
      </c>
      <c r="I25">
        <v>0.53229999542236328</v>
      </c>
      <c r="J25" s="126">
        <v>0.18729999661445618</v>
      </c>
      <c r="K25" s="126">
        <v>0.19599999487400055</v>
      </c>
      <c r="L25" s="126">
        <v>0.23350000381469727</v>
      </c>
      <c r="M25" s="126">
        <v>0.24609999358654022</v>
      </c>
    </row>
    <row r="26" spans="1:13" x14ac:dyDescent="0.25">
      <c r="A26" s="123" t="s">
        <v>3</v>
      </c>
      <c r="B26" s="126">
        <v>6.1500001698732376E-2</v>
      </c>
      <c r="C26" s="126">
        <v>4.5499999076128006E-2</v>
      </c>
      <c r="D26" s="126">
        <v>5.2099999040365219E-2</v>
      </c>
      <c r="E26" s="126">
        <v>4.8999998718500137E-2</v>
      </c>
      <c r="F26">
        <v>0.37049999833106995</v>
      </c>
      <c r="G26">
        <v>0.28369998931884766</v>
      </c>
      <c r="H26">
        <v>0.59240001440048218</v>
      </c>
      <c r="I26">
        <v>0.55220001935958862</v>
      </c>
      <c r="J26" s="126">
        <v>0.2004999965429306</v>
      </c>
      <c r="K26" s="126">
        <v>0.1882999986410141</v>
      </c>
      <c r="L26" s="126">
        <v>0.21920000016689301</v>
      </c>
      <c r="M26" s="126">
        <v>0.26280000805854797</v>
      </c>
    </row>
    <row r="27" spans="1:13" x14ac:dyDescent="0.25">
      <c r="A27" s="123" t="s">
        <v>4</v>
      </c>
      <c r="B27" s="126">
        <v>6.4099997282028198E-2</v>
      </c>
      <c r="C27" s="126">
        <v>4.6599999070167542E-2</v>
      </c>
      <c r="D27" s="126">
        <v>5.3199999034404755E-2</v>
      </c>
      <c r="E27" s="126">
        <v>4.8599999397993088E-2</v>
      </c>
      <c r="F27">
        <v>0.4560999870300293</v>
      </c>
      <c r="G27">
        <v>0.11550000309944153</v>
      </c>
      <c r="H27">
        <v>0.5569000244140625</v>
      </c>
      <c r="I27">
        <v>0.53850001096725464</v>
      </c>
      <c r="J27" s="126">
        <v>0.19990000128746033</v>
      </c>
      <c r="K27" s="126">
        <v>0.19230000674724579</v>
      </c>
      <c r="L27" s="126">
        <v>0.19769999384880066</v>
      </c>
      <c r="M27" s="126">
        <v>0.22840000689029694</v>
      </c>
    </row>
    <row r="28" spans="1:13" x14ac:dyDescent="0.25">
      <c r="A28" s="123" t="s">
        <v>5</v>
      </c>
      <c r="B28" s="126">
        <v>5.1399998366832733E-2</v>
      </c>
      <c r="C28" s="126">
        <v>4.6199999749660492E-2</v>
      </c>
      <c r="D28" s="126">
        <v>5.299999937415123E-2</v>
      </c>
      <c r="E28" s="126">
        <v>6.080000102519989E-2</v>
      </c>
      <c r="F28">
        <v>0.40279999375343323</v>
      </c>
      <c r="G28">
        <v>0.27570000290870667</v>
      </c>
      <c r="H28">
        <v>0.51959997415542603</v>
      </c>
      <c r="I28">
        <v>0.45390000939369202</v>
      </c>
      <c r="J28" s="126">
        <v>0.25670000910758972</v>
      </c>
      <c r="K28" s="126">
        <v>0.20260000228881836</v>
      </c>
      <c r="L28" s="126">
        <v>0.19670000672340393</v>
      </c>
      <c r="M28" s="126">
        <v>0.26330000162124634</v>
      </c>
    </row>
    <row r="29" spans="1:13" x14ac:dyDescent="0.25">
      <c r="A29" s="123" t="s">
        <v>6</v>
      </c>
      <c r="B29" s="126">
        <v>5.7199999690055847E-2</v>
      </c>
      <c r="C29" s="126">
        <v>4.4300001114606857E-2</v>
      </c>
      <c r="D29" s="126">
        <v>5.8299999684095383E-2</v>
      </c>
      <c r="E29" s="126">
        <v>4.960000142455101E-2</v>
      </c>
      <c r="F29">
        <v>0.40759998559951782</v>
      </c>
      <c r="G29">
        <v>0.2921999990940094</v>
      </c>
      <c r="H29">
        <v>0.5746999979019165</v>
      </c>
      <c r="I29">
        <v>0.46650001406669617</v>
      </c>
      <c r="J29" s="126">
        <v>0.21250000596046448</v>
      </c>
      <c r="K29" s="126">
        <v>0.19580000638961792</v>
      </c>
      <c r="L29" s="126">
        <v>0.18930000066757202</v>
      </c>
      <c r="M29" s="126">
        <v>0.25139999389648438</v>
      </c>
    </row>
    <row r="30" spans="1:13" x14ac:dyDescent="0.25">
      <c r="A30" s="123" t="s">
        <v>7</v>
      </c>
      <c r="B30" s="126">
        <v>5.299999937415123E-2</v>
      </c>
      <c r="C30" s="126">
        <v>4.4199999421834946E-2</v>
      </c>
      <c r="D30" s="126">
        <v>5.8699999004602432E-2</v>
      </c>
      <c r="E30" s="126">
        <v>4.7899998724460602E-2</v>
      </c>
      <c r="F30">
        <v>0.35530000925064087</v>
      </c>
      <c r="G30">
        <v>0.28470000624656677</v>
      </c>
      <c r="H30">
        <v>0.60100001096725464</v>
      </c>
      <c r="I30">
        <v>0.4546000063419342</v>
      </c>
      <c r="J30" s="126">
        <v>0.28189998865127563</v>
      </c>
      <c r="K30" s="126">
        <v>0.19280000030994415</v>
      </c>
      <c r="L30" s="126">
        <v>0.19810000061988831</v>
      </c>
      <c r="M30" s="126">
        <v>0.27090001106262207</v>
      </c>
    </row>
    <row r="31" spans="1:13" x14ac:dyDescent="0.25">
      <c r="A31" s="123" t="s">
        <v>8</v>
      </c>
      <c r="B31" s="126">
        <v>5.6000001728534698E-2</v>
      </c>
      <c r="C31" s="126">
        <v>4.830000177025795E-2</v>
      </c>
      <c r="D31" s="126">
        <v>4.1299998760223389E-2</v>
      </c>
      <c r="E31" s="126">
        <v>4.1999999433755875E-2</v>
      </c>
      <c r="F31">
        <v>0.40650001168251038</v>
      </c>
      <c r="G31">
        <v>0.32760000228881836</v>
      </c>
      <c r="H31">
        <v>0.42460000514984131</v>
      </c>
      <c r="I31">
        <v>0.34729999303817749</v>
      </c>
      <c r="J31" s="126">
        <v>0.19390000402927399</v>
      </c>
      <c r="K31" s="126">
        <v>0.19370000064373016</v>
      </c>
      <c r="L31" s="126">
        <v>0.21060000360012054</v>
      </c>
      <c r="M31" s="126">
        <v>0.2085999995470047</v>
      </c>
    </row>
    <row r="32" spans="1:13" x14ac:dyDescent="0.25">
      <c r="A32" s="123" t="s">
        <v>9</v>
      </c>
      <c r="B32" s="126">
        <v>5.4400000721216202E-2</v>
      </c>
      <c r="C32" s="126">
        <v>4.8200000077486038E-2</v>
      </c>
      <c r="D32" s="126">
        <v>4.0699999779462814E-2</v>
      </c>
      <c r="E32" s="126">
        <v>4.0699999779462814E-2</v>
      </c>
      <c r="F32">
        <v>0.40169999003410339</v>
      </c>
      <c r="G32">
        <v>0.32400000095367432</v>
      </c>
      <c r="H32">
        <v>0.37680000066757202</v>
      </c>
      <c r="I32">
        <v>0.38010001182556152</v>
      </c>
      <c r="J32" s="126">
        <v>0.2273000031709671</v>
      </c>
      <c r="K32" s="126">
        <v>0.17710000276565552</v>
      </c>
      <c r="L32" s="126">
        <v>0.23270000517368317</v>
      </c>
      <c r="M32" s="126">
        <v>0.23680000007152557</v>
      </c>
    </row>
    <row r="36" spans="1:6" x14ac:dyDescent="0.25">
      <c r="A36" t="s">
        <v>137</v>
      </c>
      <c r="B36" s="122" t="s">
        <v>195</v>
      </c>
    </row>
    <row r="41" spans="1:6" x14ac:dyDescent="0.25">
      <c r="A41" t="s">
        <v>150</v>
      </c>
    </row>
    <row r="42" spans="1:6" x14ac:dyDescent="0.25">
      <c r="A42" t="s">
        <v>149</v>
      </c>
      <c r="E42" t="s">
        <v>148</v>
      </c>
    </row>
    <row r="43" spans="1:6" x14ac:dyDescent="0.25">
      <c r="A43" t="s">
        <v>147</v>
      </c>
      <c r="E43">
        <v>562</v>
      </c>
      <c r="F43" t="s">
        <v>145</v>
      </c>
    </row>
    <row r="44" spans="1:6" x14ac:dyDescent="0.25">
      <c r="A44" t="s">
        <v>146</v>
      </c>
      <c r="E44">
        <v>9</v>
      </c>
      <c r="F44" t="s">
        <v>145</v>
      </c>
    </row>
    <row r="45" spans="1:6" x14ac:dyDescent="0.25">
      <c r="A45" t="s">
        <v>144</v>
      </c>
      <c r="E45">
        <v>25</v>
      </c>
    </row>
    <row r="46" spans="1:6" x14ac:dyDescent="0.25">
      <c r="A46" t="s">
        <v>143</v>
      </c>
      <c r="E46">
        <v>0</v>
      </c>
      <c r="F46" t="s">
        <v>142</v>
      </c>
    </row>
    <row r="47" spans="1:6" x14ac:dyDescent="0.25">
      <c r="A47" t="s">
        <v>141</v>
      </c>
      <c r="B47" s="122" t="s">
        <v>194</v>
      </c>
    </row>
    <row r="49" spans="1:13" x14ac:dyDescent="0.25">
      <c r="B49" t="s">
        <v>187</v>
      </c>
    </row>
    <row r="50" spans="1:13" x14ac:dyDescent="0.25">
      <c r="A50" s="123" t="s">
        <v>138</v>
      </c>
      <c r="B50" s="123">
        <v>1</v>
      </c>
      <c r="C50" s="123">
        <v>2</v>
      </c>
      <c r="D50" s="123">
        <v>3</v>
      </c>
      <c r="E50" s="123">
        <v>4</v>
      </c>
      <c r="F50" s="123">
        <v>5</v>
      </c>
      <c r="G50" s="123">
        <v>6</v>
      </c>
      <c r="H50" s="123">
        <v>7</v>
      </c>
      <c r="I50" s="123">
        <v>8</v>
      </c>
      <c r="J50" s="123">
        <v>9</v>
      </c>
      <c r="K50" s="123">
        <v>10</v>
      </c>
      <c r="L50" s="123">
        <v>11</v>
      </c>
      <c r="M50" s="123">
        <v>12</v>
      </c>
    </row>
    <row r="51" spans="1:13" x14ac:dyDescent="0.25">
      <c r="A51" s="123" t="s">
        <v>2</v>
      </c>
      <c r="B51" s="125">
        <v>4.1499998420476913E-2</v>
      </c>
      <c r="C51" s="125">
        <v>3.9400000125169754E-2</v>
      </c>
      <c r="D51" s="125">
        <v>3.9599999785423279E-2</v>
      </c>
      <c r="E51" s="125">
        <v>4.0600001811981201E-2</v>
      </c>
      <c r="F51" s="125">
        <v>0.88459998369216919</v>
      </c>
      <c r="G51" s="125">
        <v>0.62620002031326294</v>
      </c>
      <c r="H51" s="125">
        <v>1.0863000154495239</v>
      </c>
      <c r="I51" s="125">
        <v>1.0391000509262085</v>
      </c>
      <c r="J51">
        <v>9.7300000488758087E-2</v>
      </c>
      <c r="K51">
        <v>0.11150000244379044</v>
      </c>
      <c r="L51">
        <v>0.12749999761581421</v>
      </c>
      <c r="M51">
        <v>0.14049999415874481</v>
      </c>
    </row>
    <row r="52" spans="1:13" x14ac:dyDescent="0.25">
      <c r="A52" s="123" t="s">
        <v>3</v>
      </c>
      <c r="B52" s="125">
        <v>4.0600001811981201E-2</v>
      </c>
      <c r="C52" s="125">
        <v>4.0300000458955765E-2</v>
      </c>
      <c r="D52" s="125">
        <v>3.9900001138448715E-2</v>
      </c>
      <c r="E52" s="125">
        <v>4.0600001811981201E-2</v>
      </c>
      <c r="F52" s="125">
        <v>0.74970000982284546</v>
      </c>
      <c r="G52" s="125">
        <v>0.57200002670288086</v>
      </c>
      <c r="H52" s="125">
        <v>1.1639000177383423</v>
      </c>
      <c r="I52" s="125">
        <v>1.0782999992370605</v>
      </c>
      <c r="J52">
        <v>0.10540000349283218</v>
      </c>
      <c r="K52">
        <v>0.10620000213384628</v>
      </c>
      <c r="L52">
        <v>0.120899997651577</v>
      </c>
      <c r="M52">
        <v>0.14650000631809235</v>
      </c>
    </row>
    <row r="53" spans="1:13" x14ac:dyDescent="0.25">
      <c r="A53" s="123" t="s">
        <v>4</v>
      </c>
      <c r="B53" s="125">
        <v>4.349999874830246E-2</v>
      </c>
      <c r="C53" s="125">
        <v>4.0600001811981201E-2</v>
      </c>
      <c r="D53" s="125">
        <v>4.1900001466274261E-2</v>
      </c>
      <c r="E53" s="125">
        <v>4.14000004529953E-2</v>
      </c>
      <c r="F53" s="125">
        <v>0.9179999828338623</v>
      </c>
      <c r="G53" s="125">
        <v>0.25569999217987061</v>
      </c>
      <c r="H53" s="125">
        <v>1.0910999774932861</v>
      </c>
      <c r="I53" s="125">
        <v>1.0535999536514282</v>
      </c>
      <c r="J53">
        <v>0.10279999673366547</v>
      </c>
      <c r="K53">
        <v>0.10490000247955322</v>
      </c>
      <c r="L53">
        <v>0.10769999772310257</v>
      </c>
      <c r="M53">
        <v>0.12909999489784241</v>
      </c>
    </row>
    <row r="54" spans="1:13" x14ac:dyDescent="0.25">
      <c r="A54" s="123" t="s">
        <v>5</v>
      </c>
      <c r="B54" s="125">
        <v>4.3699998408555984E-2</v>
      </c>
      <c r="C54" s="125">
        <v>4.0600001811981201E-2</v>
      </c>
      <c r="D54" s="125">
        <v>4.1099999099969864E-2</v>
      </c>
      <c r="E54" s="125">
        <v>5.2799999713897705E-2</v>
      </c>
      <c r="F54" s="125">
        <v>0.83649998903274536</v>
      </c>
      <c r="G54" s="125">
        <v>0.55169999599456787</v>
      </c>
      <c r="H54" s="125">
        <v>1.0115000009536743</v>
      </c>
      <c r="I54" s="125">
        <v>0.8870999813079834</v>
      </c>
      <c r="J54">
        <v>0.13889999687671661</v>
      </c>
      <c r="K54">
        <v>0.11270000040531158</v>
      </c>
      <c r="L54">
        <v>0.10599999874830246</v>
      </c>
      <c r="M54">
        <v>0.14640000462532043</v>
      </c>
    </row>
    <row r="55" spans="1:13" x14ac:dyDescent="0.25">
      <c r="A55" s="123" t="s">
        <v>6</v>
      </c>
      <c r="B55" s="125">
        <v>4.1900001466274261E-2</v>
      </c>
      <c r="C55" s="125">
        <v>3.9000000804662704E-2</v>
      </c>
      <c r="D55" s="125">
        <v>4.2700000107288361E-2</v>
      </c>
      <c r="E55" s="125">
        <v>4.1900001466274261E-2</v>
      </c>
      <c r="F55" s="125">
        <v>0.83399999141693115</v>
      </c>
      <c r="G55" s="125">
        <v>0.59020000696182251</v>
      </c>
      <c r="H55" s="125">
        <v>1.12090003490448</v>
      </c>
      <c r="I55" s="125">
        <v>0.90549999475479126</v>
      </c>
      <c r="J55">
        <v>0.11410000175237656</v>
      </c>
      <c r="K55">
        <v>0.10899999737739563</v>
      </c>
      <c r="L55">
        <v>0.10320000350475311</v>
      </c>
      <c r="M55">
        <v>0.13979999721050262</v>
      </c>
    </row>
    <row r="56" spans="1:13" x14ac:dyDescent="0.25">
      <c r="A56" s="123" t="s">
        <v>7</v>
      </c>
      <c r="B56" s="125">
        <v>4.1499998420476913E-2</v>
      </c>
      <c r="C56" s="125">
        <v>3.9400000125169754E-2</v>
      </c>
      <c r="D56" s="125">
        <v>4.3000001460313797E-2</v>
      </c>
      <c r="E56" s="125">
        <v>4.179999977350235E-2</v>
      </c>
      <c r="F56" s="125">
        <v>0.72939997911453247</v>
      </c>
      <c r="G56" s="125">
        <v>0.56940001249313354</v>
      </c>
      <c r="H56" s="125">
        <v>1.1770999431610107</v>
      </c>
      <c r="I56" s="125">
        <v>0.88380002975463867</v>
      </c>
      <c r="J56">
        <v>0.15350000560283661</v>
      </c>
      <c r="K56">
        <v>0.10760000348091125</v>
      </c>
      <c r="L56">
        <v>0.10869999974966049</v>
      </c>
      <c r="M56">
        <v>0.15219999849796295</v>
      </c>
    </row>
    <row r="57" spans="1:13" x14ac:dyDescent="0.25">
      <c r="A57" s="123" t="s">
        <v>8</v>
      </c>
      <c r="B57" s="125">
        <v>4.349999874830246E-2</v>
      </c>
      <c r="C57" s="125">
        <v>4.3900001794099808E-2</v>
      </c>
      <c r="D57" s="125">
        <v>4.0199998766183853E-2</v>
      </c>
      <c r="E57" s="125">
        <v>4.1099999099969864E-2</v>
      </c>
      <c r="F57" s="125">
        <v>0.83719998598098755</v>
      </c>
      <c r="G57" s="125">
        <v>0.66409999132156372</v>
      </c>
      <c r="H57" s="125">
        <v>0.82359999418258667</v>
      </c>
      <c r="I57" s="125">
        <v>0.67110002040863037</v>
      </c>
      <c r="J57">
        <v>0.10639999806880951</v>
      </c>
      <c r="K57">
        <v>0.11079999804496765</v>
      </c>
      <c r="L57">
        <v>0.11949999630451202</v>
      </c>
      <c r="M57">
        <v>0.11739999800920486</v>
      </c>
    </row>
    <row r="58" spans="1:13" x14ac:dyDescent="0.25">
      <c r="A58" s="123" t="s">
        <v>9</v>
      </c>
      <c r="B58" s="125">
        <v>4.2300000786781311E-2</v>
      </c>
      <c r="C58" s="125">
        <v>4.2300000786781311E-2</v>
      </c>
      <c r="D58" s="125">
        <v>3.9900001138448715E-2</v>
      </c>
      <c r="E58" s="125">
        <v>3.9599999785423279E-2</v>
      </c>
      <c r="F58" s="125">
        <v>0.82239997386932373</v>
      </c>
      <c r="G58" s="125">
        <v>0.63300001621246338</v>
      </c>
      <c r="H58" s="125">
        <v>0.72659999132156372</v>
      </c>
      <c r="I58" s="125">
        <v>0.73150002956390381</v>
      </c>
      <c r="J58">
        <v>0.12600000202655792</v>
      </c>
      <c r="K58">
        <v>9.9399998784065247E-2</v>
      </c>
      <c r="L58">
        <v>0.13379999995231628</v>
      </c>
      <c r="M58">
        <v>0.13439999520778656</v>
      </c>
    </row>
    <row r="62" spans="1:13" x14ac:dyDescent="0.25">
      <c r="A62" t="s">
        <v>137</v>
      </c>
      <c r="B62" s="122" t="s">
        <v>193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2"/>
  <sheetViews>
    <sheetView topLeftCell="A25" workbookViewId="0">
      <selection activeCell="Q40" sqref="Q40"/>
    </sheetView>
  </sheetViews>
  <sheetFormatPr defaultRowHeight="15" x14ac:dyDescent="0.25"/>
  <sheetData>
    <row r="1" spans="1:9" x14ac:dyDescent="0.25">
      <c r="A1" t="s">
        <v>171</v>
      </c>
      <c r="E1" t="s">
        <v>170</v>
      </c>
    </row>
    <row r="2" spans="1:9" x14ac:dyDescent="0.25">
      <c r="A2" t="s">
        <v>169</v>
      </c>
      <c r="E2" t="s">
        <v>168</v>
      </c>
      <c r="I2" t="s">
        <v>167</v>
      </c>
    </row>
    <row r="3" spans="1:9" x14ac:dyDescent="0.25">
      <c r="A3" t="s">
        <v>166</v>
      </c>
      <c r="E3" t="s">
        <v>165</v>
      </c>
    </row>
    <row r="5" spans="1:9" x14ac:dyDescent="0.25">
      <c r="A5" t="s">
        <v>164</v>
      </c>
      <c r="B5" s="124">
        <v>42782</v>
      </c>
    </row>
    <row r="6" spans="1:9" x14ac:dyDescent="0.25">
      <c r="A6" t="s">
        <v>163</v>
      </c>
      <c r="B6" s="122" t="s">
        <v>204</v>
      </c>
    </row>
    <row r="9" spans="1:9" x14ac:dyDescent="0.25">
      <c r="A9" t="s">
        <v>161</v>
      </c>
      <c r="E9" t="s">
        <v>160</v>
      </c>
    </row>
    <row r="10" spans="1:9" x14ac:dyDescent="0.25">
      <c r="A10" t="s">
        <v>159</v>
      </c>
      <c r="E10" t="s">
        <v>158</v>
      </c>
    </row>
    <row r="11" spans="1:9" x14ac:dyDescent="0.25">
      <c r="A11" t="s">
        <v>157</v>
      </c>
      <c r="E11" t="s">
        <v>156</v>
      </c>
    </row>
    <row r="12" spans="1:9" x14ac:dyDescent="0.25">
      <c r="A12" t="s">
        <v>155</v>
      </c>
    </row>
    <row r="15" spans="1:9" x14ac:dyDescent="0.25">
      <c r="A15" t="s">
        <v>154</v>
      </c>
    </row>
    <row r="16" spans="1:9" x14ac:dyDescent="0.25">
      <c r="A16" t="s">
        <v>149</v>
      </c>
      <c r="E16" t="s">
        <v>148</v>
      </c>
    </row>
    <row r="17" spans="1:13" x14ac:dyDescent="0.25">
      <c r="A17" t="s">
        <v>147</v>
      </c>
      <c r="E17">
        <v>500</v>
      </c>
      <c r="F17" t="s">
        <v>145</v>
      </c>
    </row>
    <row r="18" spans="1:13" x14ac:dyDescent="0.25">
      <c r="A18" t="s">
        <v>146</v>
      </c>
      <c r="E18">
        <v>9</v>
      </c>
      <c r="F18" t="s">
        <v>145</v>
      </c>
    </row>
    <row r="19" spans="1:13" x14ac:dyDescent="0.25">
      <c r="A19" t="s">
        <v>144</v>
      </c>
      <c r="E19">
        <v>25</v>
      </c>
    </row>
    <row r="20" spans="1:13" x14ac:dyDescent="0.25">
      <c r="A20" t="s">
        <v>143</v>
      </c>
      <c r="E20">
        <v>0</v>
      </c>
      <c r="F20" t="s">
        <v>142</v>
      </c>
    </row>
    <row r="21" spans="1:13" x14ac:dyDescent="0.25">
      <c r="A21" t="s">
        <v>141</v>
      </c>
      <c r="B21" s="122" t="s">
        <v>203</v>
      </c>
    </row>
    <row r="23" spans="1:13" x14ac:dyDescent="0.25">
      <c r="B23" t="s">
        <v>202</v>
      </c>
    </row>
    <row r="24" spans="1:13" x14ac:dyDescent="0.25">
      <c r="A24" s="123" t="s">
        <v>138</v>
      </c>
      <c r="B24" s="123">
        <v>1</v>
      </c>
      <c r="C24" s="123">
        <v>2</v>
      </c>
      <c r="D24" s="123">
        <v>3</v>
      </c>
      <c r="E24" s="123">
        <v>4</v>
      </c>
      <c r="F24" s="123">
        <v>5</v>
      </c>
      <c r="G24" s="123">
        <v>6</v>
      </c>
      <c r="H24" s="123">
        <v>7</v>
      </c>
      <c r="I24" s="123">
        <v>8</v>
      </c>
      <c r="J24" s="123">
        <v>9</v>
      </c>
      <c r="K24" s="123">
        <v>10</v>
      </c>
      <c r="L24" s="123">
        <v>11</v>
      </c>
      <c r="M24" s="123">
        <v>12</v>
      </c>
    </row>
    <row r="25" spans="1:13" x14ac:dyDescent="0.25">
      <c r="A25" s="123" t="s">
        <v>2</v>
      </c>
      <c r="B25" s="127">
        <v>4.4900000095367432E-2</v>
      </c>
      <c r="C25" s="127">
        <v>4.6599999070167542E-2</v>
      </c>
      <c r="D25" s="127">
        <v>4.5299999415874481E-2</v>
      </c>
      <c r="E25">
        <v>0.33289998769760132</v>
      </c>
      <c r="F25">
        <v>0.53299999237060547</v>
      </c>
      <c r="G25">
        <v>0.52590000629425049</v>
      </c>
      <c r="H25" s="127">
        <v>0.21809999644756317</v>
      </c>
      <c r="I25" s="127">
        <v>0.18729999661445618</v>
      </c>
      <c r="J25" s="127">
        <v>0.25409999489784241</v>
      </c>
      <c r="K25">
        <v>0.2046000063419342</v>
      </c>
      <c r="L25">
        <v>0.17460000514984131</v>
      </c>
      <c r="M25">
        <v>7.0100001990795135E-2</v>
      </c>
    </row>
    <row r="26" spans="1:13" x14ac:dyDescent="0.25">
      <c r="A26" s="123" t="s">
        <v>3</v>
      </c>
      <c r="B26" s="127">
        <v>4.3299999088048935E-2</v>
      </c>
      <c r="C26" s="127">
        <v>5.1100000739097595E-2</v>
      </c>
      <c r="D26" s="127">
        <v>4.2899999767541885E-2</v>
      </c>
      <c r="E26">
        <v>0.31330001354217529</v>
      </c>
      <c r="F26">
        <v>0.58370000123977661</v>
      </c>
      <c r="G26">
        <v>0.55220001935958862</v>
      </c>
      <c r="H26" s="127">
        <v>0.20389999449253082</v>
      </c>
      <c r="I26" s="127">
        <v>0.1932000070810318</v>
      </c>
      <c r="J26" s="127">
        <v>0.26640000939369202</v>
      </c>
      <c r="K26">
        <v>0.1468999981880188</v>
      </c>
      <c r="L26">
        <v>0.18680000305175781</v>
      </c>
      <c r="M26" s="127">
        <v>0.1289999932050705</v>
      </c>
    </row>
    <row r="27" spans="1:13" x14ac:dyDescent="0.25">
      <c r="A27" s="123" t="s">
        <v>4</v>
      </c>
      <c r="B27" s="127">
        <v>5.0700001418590546E-2</v>
      </c>
      <c r="C27" s="127">
        <v>5.0999999046325684E-2</v>
      </c>
      <c r="D27" s="127">
        <v>4.6199999749660492E-2</v>
      </c>
      <c r="E27">
        <v>0.3312000036239624</v>
      </c>
      <c r="F27">
        <v>0.57190001010894775</v>
      </c>
      <c r="G27">
        <v>0.51929998397827148</v>
      </c>
      <c r="H27" s="127">
        <v>0.21459999680519104</v>
      </c>
      <c r="I27" s="127">
        <v>0.2046000063419342</v>
      </c>
      <c r="J27" s="127">
        <v>0.24040000140666962</v>
      </c>
      <c r="K27">
        <v>0.13230000436306</v>
      </c>
      <c r="L27">
        <v>0.21930000185966492</v>
      </c>
      <c r="M27">
        <v>5.6800000369548798E-2</v>
      </c>
    </row>
    <row r="28" spans="1:13" x14ac:dyDescent="0.25">
      <c r="A28" s="123" t="s">
        <v>5</v>
      </c>
      <c r="B28" s="127">
        <v>4.2800001800060272E-2</v>
      </c>
      <c r="C28" s="127">
        <v>5.6600000709295273E-2</v>
      </c>
      <c r="D28" s="127">
        <v>4.3800000101327896E-2</v>
      </c>
      <c r="E28">
        <v>0.33959999680519104</v>
      </c>
      <c r="F28">
        <v>0.66420000791549683</v>
      </c>
      <c r="G28">
        <v>0.51069998741149902</v>
      </c>
      <c r="H28" s="127">
        <v>0.20229999721050262</v>
      </c>
      <c r="I28" s="127">
        <v>0.19349999725818634</v>
      </c>
      <c r="J28" s="127">
        <v>0.27369999885559082</v>
      </c>
      <c r="K28">
        <v>0.11550000309944153</v>
      </c>
      <c r="L28">
        <v>0.25780001282691956</v>
      </c>
      <c r="M28">
        <v>5.2400000393390656E-2</v>
      </c>
    </row>
    <row r="29" spans="1:13" x14ac:dyDescent="0.25">
      <c r="A29" s="123" t="s">
        <v>6</v>
      </c>
      <c r="B29" s="127">
        <v>4.2700000107288361E-2</v>
      </c>
      <c r="C29" s="127">
        <v>5.6099999696016312E-2</v>
      </c>
      <c r="D29" s="127">
        <v>4.5800000429153442E-2</v>
      </c>
      <c r="E29">
        <v>0.19799999892711639</v>
      </c>
      <c r="F29">
        <v>0.67820000648498535</v>
      </c>
      <c r="G29">
        <v>0.52499997615814209</v>
      </c>
      <c r="H29" s="127">
        <v>0.21130000054836273</v>
      </c>
      <c r="I29" s="127">
        <v>0.20010000467300415</v>
      </c>
      <c r="J29" s="127">
        <v>0.26199999451637268</v>
      </c>
      <c r="K29">
        <v>7.7299997210502625E-2</v>
      </c>
      <c r="L29">
        <v>0.29929998517036438</v>
      </c>
      <c r="M29">
        <v>5.3100001066923141E-2</v>
      </c>
    </row>
    <row r="30" spans="1:13" x14ac:dyDescent="0.25">
      <c r="A30" s="123" t="s">
        <v>7</v>
      </c>
      <c r="B30" s="127">
        <v>4.3699998408555984E-2</v>
      </c>
      <c r="C30" s="127">
        <v>4.8500001430511475E-2</v>
      </c>
      <c r="D30" s="127">
        <v>4.349999874830246E-2</v>
      </c>
      <c r="E30">
        <v>0.33289998769760132</v>
      </c>
      <c r="F30">
        <v>0.48010000586509705</v>
      </c>
      <c r="G30">
        <v>0.29170000553131104</v>
      </c>
      <c r="H30" s="127">
        <v>0.21680000424385071</v>
      </c>
      <c r="I30" s="127">
        <v>0.17749999463558197</v>
      </c>
      <c r="J30" s="127">
        <v>0.33180001378059387</v>
      </c>
      <c r="K30">
        <v>8.959999680519104E-2</v>
      </c>
      <c r="L30">
        <v>0.35109999775886536</v>
      </c>
      <c r="M30">
        <v>5.2400000393390656E-2</v>
      </c>
    </row>
    <row r="31" spans="1:13" x14ac:dyDescent="0.25">
      <c r="A31" s="123" t="s">
        <v>8</v>
      </c>
      <c r="B31" s="127">
        <v>4.0899999439716339E-2</v>
      </c>
      <c r="C31" s="127">
        <v>5.1500000059604645E-2</v>
      </c>
      <c r="D31" s="127">
        <v>4.2700000107288361E-2</v>
      </c>
      <c r="E31">
        <v>0.32850000262260437</v>
      </c>
      <c r="F31">
        <v>0.51819998025894165</v>
      </c>
      <c r="G31">
        <v>0.53860002756118774</v>
      </c>
      <c r="H31" s="127">
        <v>0.21029999852180481</v>
      </c>
      <c r="I31" s="127">
        <v>0.19130000472068787</v>
      </c>
      <c r="J31" s="127">
        <v>0.23109999299049377</v>
      </c>
      <c r="K31">
        <v>8.1699997186660767E-2</v>
      </c>
      <c r="L31">
        <v>0.40079998970031738</v>
      </c>
      <c r="M31">
        <v>5.2299998700618744E-2</v>
      </c>
    </row>
    <row r="32" spans="1:13" x14ac:dyDescent="0.25">
      <c r="A32" s="123" t="s">
        <v>9</v>
      </c>
      <c r="B32" s="127">
        <v>4.4500000774860382E-2</v>
      </c>
      <c r="C32" s="127">
        <v>4.830000177025795E-2</v>
      </c>
      <c r="D32" s="127">
        <v>4.5600000768899918E-2</v>
      </c>
      <c r="E32">
        <v>0.35890001058578491</v>
      </c>
      <c r="F32">
        <v>0.46119999885559082</v>
      </c>
      <c r="G32">
        <v>0.48579999804496765</v>
      </c>
      <c r="H32" s="127">
        <v>0.19789999723434448</v>
      </c>
      <c r="I32" s="127">
        <v>0.19079999625682831</v>
      </c>
      <c r="J32" s="127">
        <v>0.27329999208450317</v>
      </c>
      <c r="K32">
        <v>7.1500003337860107E-2</v>
      </c>
      <c r="L32">
        <v>0.47499999403953552</v>
      </c>
      <c r="M32">
        <v>5.3700000047683716E-2</v>
      </c>
    </row>
    <row r="36" spans="1:6" x14ac:dyDescent="0.25">
      <c r="A36" t="s">
        <v>137</v>
      </c>
      <c r="B36" s="122" t="s">
        <v>201</v>
      </c>
    </row>
    <row r="41" spans="1:6" x14ac:dyDescent="0.25">
      <c r="A41" t="s">
        <v>150</v>
      </c>
    </row>
    <row r="42" spans="1:6" x14ac:dyDescent="0.25">
      <c r="A42" t="s">
        <v>149</v>
      </c>
      <c r="E42" t="s">
        <v>148</v>
      </c>
    </row>
    <row r="43" spans="1:6" x14ac:dyDescent="0.25">
      <c r="A43" t="s">
        <v>147</v>
      </c>
      <c r="E43">
        <v>562</v>
      </c>
      <c r="F43" t="s">
        <v>145</v>
      </c>
    </row>
    <row r="44" spans="1:6" x14ac:dyDescent="0.25">
      <c r="A44" t="s">
        <v>146</v>
      </c>
      <c r="E44">
        <v>9</v>
      </c>
      <c r="F44" t="s">
        <v>145</v>
      </c>
    </row>
    <row r="45" spans="1:6" x14ac:dyDescent="0.25">
      <c r="A45" t="s">
        <v>144</v>
      </c>
      <c r="E45">
        <v>25</v>
      </c>
    </row>
    <row r="46" spans="1:6" x14ac:dyDescent="0.25">
      <c r="A46" t="s">
        <v>143</v>
      </c>
      <c r="E46">
        <v>0</v>
      </c>
      <c r="F46" t="s">
        <v>142</v>
      </c>
    </row>
    <row r="47" spans="1:6" x14ac:dyDescent="0.25">
      <c r="A47" t="s">
        <v>141</v>
      </c>
      <c r="B47" s="122" t="s">
        <v>200</v>
      </c>
    </row>
    <row r="49" spans="1:13" x14ac:dyDescent="0.25">
      <c r="B49" t="s">
        <v>199</v>
      </c>
    </row>
    <row r="50" spans="1:13" x14ac:dyDescent="0.25">
      <c r="A50" s="123" t="s">
        <v>138</v>
      </c>
      <c r="B50" s="123">
        <v>1</v>
      </c>
      <c r="C50" s="123">
        <v>2</v>
      </c>
      <c r="D50" s="123">
        <v>3</v>
      </c>
      <c r="E50" s="123">
        <v>4</v>
      </c>
      <c r="F50" s="123">
        <v>5</v>
      </c>
      <c r="G50" s="123">
        <v>6</v>
      </c>
      <c r="H50" s="123">
        <v>7</v>
      </c>
      <c r="I50" s="123">
        <v>8</v>
      </c>
      <c r="J50" s="123">
        <v>9</v>
      </c>
      <c r="K50" s="123">
        <v>10</v>
      </c>
      <c r="L50" s="123">
        <v>11</v>
      </c>
      <c r="M50" s="123">
        <v>12</v>
      </c>
    </row>
    <row r="51" spans="1:13" x14ac:dyDescent="0.25">
      <c r="A51" s="123" t="s">
        <v>2</v>
      </c>
      <c r="B51" s="125">
        <v>4.4199999421834946E-2</v>
      </c>
      <c r="C51" s="125">
        <v>4.1099999099969864E-2</v>
      </c>
      <c r="D51" s="125">
        <v>4.4199999421834946E-2</v>
      </c>
      <c r="E51" s="125">
        <v>0.64010000228881836</v>
      </c>
      <c r="F51" s="125">
        <v>1.0383000373840332</v>
      </c>
      <c r="G51" s="125">
        <v>1.0202000141143799</v>
      </c>
      <c r="H51">
        <v>0.12610000371932983</v>
      </c>
      <c r="I51">
        <v>0.10809999704360962</v>
      </c>
      <c r="J51">
        <v>0.14440000057220459</v>
      </c>
      <c r="K51">
        <v>0.43900001049041748</v>
      </c>
      <c r="L51">
        <v>0.1062999963760376</v>
      </c>
      <c r="M51" s="125">
        <v>9.6900001168251038E-2</v>
      </c>
    </row>
    <row r="52" spans="1:13" x14ac:dyDescent="0.25">
      <c r="A52" s="123" t="s">
        <v>3</v>
      </c>
      <c r="B52" s="125">
        <v>4.2100001126527786E-2</v>
      </c>
      <c r="C52" s="125">
        <v>4.4500000774860382E-2</v>
      </c>
      <c r="D52" s="125">
        <v>4.14000004529953E-2</v>
      </c>
      <c r="E52" s="125">
        <v>0.59579998254776001</v>
      </c>
      <c r="F52" s="125">
        <v>1.1424000263214111</v>
      </c>
      <c r="G52" s="125">
        <v>1.0794999599456787</v>
      </c>
      <c r="H52">
        <v>0.11779999732971191</v>
      </c>
      <c r="I52">
        <v>0.11140000075101852</v>
      </c>
      <c r="J52">
        <v>0.15230000019073486</v>
      </c>
      <c r="K52">
        <v>0.32240000367164612</v>
      </c>
      <c r="L52">
        <v>0.11349999904632568</v>
      </c>
      <c r="M52">
        <v>7.3899999260902405E-2</v>
      </c>
    </row>
    <row r="53" spans="1:13" x14ac:dyDescent="0.25">
      <c r="A53" s="123" t="s">
        <v>4</v>
      </c>
      <c r="B53" s="125">
        <v>4.4100001454353333E-2</v>
      </c>
      <c r="C53" s="125">
        <v>4.4500000774860382E-2</v>
      </c>
      <c r="D53" s="125">
        <v>4.4199999421834946E-2</v>
      </c>
      <c r="E53" s="125">
        <v>0.63319998979568481</v>
      </c>
      <c r="F53" s="125">
        <v>1.1151000261306763</v>
      </c>
      <c r="G53" s="125">
        <v>1.0154999494552612</v>
      </c>
      <c r="H53">
        <v>0.12060000002384186</v>
      </c>
      <c r="I53">
        <v>0.11869999766349792</v>
      </c>
      <c r="J53">
        <v>0.13779999315738678</v>
      </c>
      <c r="K53">
        <v>0.25380000472068787</v>
      </c>
      <c r="L53">
        <v>0.12710000574588776</v>
      </c>
      <c r="M53">
        <v>5.6299999356269836E-2</v>
      </c>
    </row>
    <row r="54" spans="1:13" x14ac:dyDescent="0.25">
      <c r="A54" s="123" t="s">
        <v>5</v>
      </c>
      <c r="B54" s="125">
        <v>4.1299998760223389E-2</v>
      </c>
      <c r="C54" s="125">
        <v>4.7899998724460602E-2</v>
      </c>
      <c r="D54" s="125">
        <v>4.2199999094009399E-2</v>
      </c>
      <c r="E54" s="125">
        <v>0.65200001001358032</v>
      </c>
      <c r="F54" s="125">
        <v>1.2950999736785889</v>
      </c>
      <c r="G54" s="125">
        <v>0.98839998245239258</v>
      </c>
      <c r="H54">
        <v>0.11540000140666962</v>
      </c>
      <c r="I54">
        <v>0.11029999703168869</v>
      </c>
      <c r="J54">
        <v>0.1542000025510788</v>
      </c>
      <c r="K54">
        <v>0.22020000219345093</v>
      </c>
      <c r="L54">
        <v>0.15320000052452087</v>
      </c>
      <c r="M54">
        <v>5.1500000059604645E-2</v>
      </c>
    </row>
    <row r="55" spans="1:13" x14ac:dyDescent="0.25">
      <c r="A55" s="123" t="s">
        <v>6</v>
      </c>
      <c r="B55" s="125">
        <v>4.179999977350235E-2</v>
      </c>
      <c r="C55" s="125">
        <v>4.8099998384714127E-2</v>
      </c>
      <c r="D55" s="125">
        <v>4.349999874830246E-2</v>
      </c>
      <c r="E55" s="125">
        <v>0.39869999885559082</v>
      </c>
      <c r="F55" s="125">
        <v>1.3280999660491943</v>
      </c>
      <c r="G55" s="125">
        <v>1.0226999521255493</v>
      </c>
      <c r="H55">
        <v>0.12120000272989273</v>
      </c>
      <c r="I55">
        <v>0.11840000003576279</v>
      </c>
      <c r="J55">
        <v>0.15060000121593475</v>
      </c>
      <c r="K55">
        <v>0.12300000339746475</v>
      </c>
      <c r="L55">
        <v>0.17319999635219574</v>
      </c>
      <c r="M55">
        <v>5.2000001072883606E-2</v>
      </c>
    </row>
    <row r="56" spans="1:13" x14ac:dyDescent="0.25">
      <c r="A56" s="123" t="s">
        <v>7</v>
      </c>
      <c r="B56" s="125">
        <v>4.2500000447034836E-2</v>
      </c>
      <c r="C56" s="125">
        <v>4.3900001794099808E-2</v>
      </c>
      <c r="D56" s="125">
        <v>4.2500000447034836E-2</v>
      </c>
      <c r="E56" s="125">
        <v>0.64029997587203979</v>
      </c>
      <c r="F56" s="125">
        <v>0.93269997835159302</v>
      </c>
      <c r="G56" s="125">
        <v>0.55129998922348022</v>
      </c>
      <c r="H56">
        <v>0.120899997651577</v>
      </c>
      <c r="I56">
        <v>0.10570000112056732</v>
      </c>
      <c r="J56">
        <v>0.18979999423027039</v>
      </c>
      <c r="K56">
        <v>0.14360000193119049</v>
      </c>
      <c r="L56">
        <v>0.19609999656677246</v>
      </c>
      <c r="M56">
        <v>5.1500000059604645E-2</v>
      </c>
    </row>
    <row r="57" spans="1:13" x14ac:dyDescent="0.25">
      <c r="A57" s="123" t="s">
        <v>8</v>
      </c>
      <c r="B57" s="125">
        <v>4.010000079870224E-2</v>
      </c>
      <c r="C57" s="125">
        <v>4.5400001108646393E-2</v>
      </c>
      <c r="D57" s="125">
        <v>4.14000004529953E-2</v>
      </c>
      <c r="E57" s="125">
        <v>0.63489997386932373</v>
      </c>
      <c r="F57" s="125">
        <v>1.0118999481201172</v>
      </c>
      <c r="G57" s="125">
        <v>1.0476000308990479</v>
      </c>
      <c r="H57">
        <v>0.12129999697208405</v>
      </c>
      <c r="I57">
        <v>0.10920000076293945</v>
      </c>
      <c r="J57">
        <v>0.13490000367164612</v>
      </c>
      <c r="K57">
        <v>0.12049999833106995</v>
      </c>
      <c r="L57">
        <v>0.22179999947547913</v>
      </c>
      <c r="M57">
        <v>5.1600001752376556E-2</v>
      </c>
    </row>
    <row r="58" spans="1:13" x14ac:dyDescent="0.25">
      <c r="A58" s="123" t="s">
        <v>9</v>
      </c>
      <c r="B58" s="125">
        <v>4.3699998408555984E-2</v>
      </c>
      <c r="C58" s="125">
        <v>4.3800000101327896E-2</v>
      </c>
      <c r="D58" s="125">
        <v>4.4900000095367432E-2</v>
      </c>
      <c r="E58" s="125">
        <v>0.69010001420974731</v>
      </c>
      <c r="F58" s="125">
        <v>0.88910001516342163</v>
      </c>
      <c r="G58" s="125">
        <v>0.93940001726150513</v>
      </c>
      <c r="H58">
        <v>0.11429999768733978</v>
      </c>
      <c r="I58">
        <v>0.11029999703168869</v>
      </c>
      <c r="J58">
        <v>0.15719999372959137</v>
      </c>
      <c r="K58">
        <v>9.6299998462200165E-2</v>
      </c>
      <c r="L58">
        <v>0.26159998774528503</v>
      </c>
      <c r="M58">
        <v>5.3100001066923141E-2</v>
      </c>
    </row>
    <row r="62" spans="1:13" x14ac:dyDescent="0.25">
      <c r="A62" t="s">
        <v>137</v>
      </c>
      <c r="B62" s="122" t="s">
        <v>198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2"/>
  <sheetViews>
    <sheetView tabSelected="1" workbookViewId="0">
      <selection activeCell="G39" sqref="G39"/>
    </sheetView>
  </sheetViews>
  <sheetFormatPr defaultRowHeight="15" x14ac:dyDescent="0.25"/>
  <sheetData>
    <row r="1" spans="1:9" x14ac:dyDescent="0.25">
      <c r="A1" t="s">
        <v>171</v>
      </c>
      <c r="E1" t="s">
        <v>170</v>
      </c>
    </row>
    <row r="2" spans="1:9" x14ac:dyDescent="0.25">
      <c r="A2" t="s">
        <v>169</v>
      </c>
      <c r="E2" t="s">
        <v>168</v>
      </c>
      <c r="I2" t="s">
        <v>167</v>
      </c>
    </row>
    <row r="3" spans="1:9" x14ac:dyDescent="0.25">
      <c r="A3" t="s">
        <v>166</v>
      </c>
      <c r="E3" t="s">
        <v>165</v>
      </c>
    </row>
    <row r="5" spans="1:9" x14ac:dyDescent="0.25">
      <c r="A5" t="s">
        <v>164</v>
      </c>
      <c r="B5" s="124">
        <v>42782</v>
      </c>
    </row>
    <row r="6" spans="1:9" x14ac:dyDescent="0.25">
      <c r="A6" t="s">
        <v>163</v>
      </c>
      <c r="B6" s="122" t="s">
        <v>209</v>
      </c>
    </row>
    <row r="9" spans="1:9" x14ac:dyDescent="0.25">
      <c r="A9" t="s">
        <v>161</v>
      </c>
      <c r="E9" t="s">
        <v>160</v>
      </c>
    </row>
    <row r="10" spans="1:9" x14ac:dyDescent="0.25">
      <c r="A10" t="s">
        <v>159</v>
      </c>
      <c r="E10" t="s">
        <v>158</v>
      </c>
    </row>
    <row r="11" spans="1:9" x14ac:dyDescent="0.25">
      <c r="A11" t="s">
        <v>157</v>
      </c>
      <c r="E11" t="s">
        <v>156</v>
      </c>
    </row>
    <row r="12" spans="1:9" x14ac:dyDescent="0.25">
      <c r="A12" t="s">
        <v>155</v>
      </c>
    </row>
    <row r="15" spans="1:9" x14ac:dyDescent="0.25">
      <c r="A15" t="s">
        <v>154</v>
      </c>
    </row>
    <row r="16" spans="1:9" x14ac:dyDescent="0.25">
      <c r="A16" t="s">
        <v>149</v>
      </c>
      <c r="E16" t="s">
        <v>148</v>
      </c>
    </row>
    <row r="17" spans="1:13" x14ac:dyDescent="0.25">
      <c r="A17" t="s">
        <v>147</v>
      </c>
      <c r="E17">
        <v>500</v>
      </c>
      <c r="F17" t="s">
        <v>145</v>
      </c>
    </row>
    <row r="18" spans="1:13" x14ac:dyDescent="0.25">
      <c r="A18" t="s">
        <v>146</v>
      </c>
      <c r="E18">
        <v>9</v>
      </c>
      <c r="F18" t="s">
        <v>145</v>
      </c>
    </row>
    <row r="19" spans="1:13" x14ac:dyDescent="0.25">
      <c r="A19" t="s">
        <v>144</v>
      </c>
      <c r="E19">
        <v>25</v>
      </c>
    </row>
    <row r="20" spans="1:13" x14ac:dyDescent="0.25">
      <c r="A20" t="s">
        <v>143</v>
      </c>
      <c r="E20">
        <v>0</v>
      </c>
      <c r="F20" t="s">
        <v>142</v>
      </c>
    </row>
    <row r="21" spans="1:13" x14ac:dyDescent="0.25">
      <c r="A21" t="s">
        <v>141</v>
      </c>
      <c r="B21" s="122" t="s">
        <v>208</v>
      </c>
    </row>
    <row r="23" spans="1:13" x14ac:dyDescent="0.25">
      <c r="B23" t="s">
        <v>152</v>
      </c>
    </row>
    <row r="24" spans="1:13" x14ac:dyDescent="0.25">
      <c r="A24" s="123" t="s">
        <v>138</v>
      </c>
      <c r="B24" s="123">
        <v>1</v>
      </c>
      <c r="C24" s="123">
        <v>2</v>
      </c>
      <c r="D24" s="123">
        <v>3</v>
      </c>
      <c r="E24" s="123">
        <v>4</v>
      </c>
      <c r="F24" s="123">
        <v>5</v>
      </c>
      <c r="G24" s="123">
        <v>6</v>
      </c>
      <c r="H24" s="123">
        <v>7</v>
      </c>
      <c r="I24" s="123">
        <v>8</v>
      </c>
      <c r="J24" s="123">
        <v>9</v>
      </c>
      <c r="K24" s="123">
        <v>10</v>
      </c>
      <c r="L24" s="123">
        <v>11</v>
      </c>
      <c r="M24" s="123">
        <v>12</v>
      </c>
    </row>
    <row r="25" spans="1:13" x14ac:dyDescent="0.25">
      <c r="A25" s="123" t="s">
        <v>2</v>
      </c>
      <c r="B25" s="127">
        <v>3.9500001817941666E-2</v>
      </c>
      <c r="C25" s="127">
        <v>3.9900001138448715E-2</v>
      </c>
      <c r="D25" s="127">
        <v>6.4599998295307159E-2</v>
      </c>
      <c r="E25">
        <v>0.3345000147819519</v>
      </c>
      <c r="F25">
        <v>0.47780001163482666</v>
      </c>
      <c r="G25">
        <v>0.69859999418258667</v>
      </c>
      <c r="H25" s="127">
        <v>0.20980000495910645</v>
      </c>
      <c r="I25" s="127">
        <v>0.26690000295639038</v>
      </c>
      <c r="J25" s="127">
        <v>0.1843000054359436</v>
      </c>
      <c r="K25">
        <v>0.19599999487400055</v>
      </c>
      <c r="L25">
        <v>0.17010000348091125</v>
      </c>
      <c r="M25">
        <v>7.2899997234344482E-2</v>
      </c>
    </row>
    <row r="26" spans="1:13" x14ac:dyDescent="0.25">
      <c r="A26" s="123" t="s">
        <v>3</v>
      </c>
      <c r="B26" s="127">
        <v>3.9099998772144318E-2</v>
      </c>
      <c r="C26" s="127">
        <v>4.1299998760223389E-2</v>
      </c>
      <c r="D26" s="127">
        <v>6.9499999284744263E-2</v>
      </c>
      <c r="E26">
        <v>0.32940000295639038</v>
      </c>
      <c r="F26">
        <v>0.51899999380111694</v>
      </c>
      <c r="G26">
        <v>0.69620001316070557</v>
      </c>
      <c r="H26" s="127">
        <v>0.22949999570846558</v>
      </c>
      <c r="I26" s="127">
        <v>0.25900000333786011</v>
      </c>
      <c r="J26" s="127">
        <v>0.18379999697208405</v>
      </c>
      <c r="K26">
        <v>0.17710000276565552</v>
      </c>
      <c r="L26">
        <v>0.18950000405311584</v>
      </c>
      <c r="M26" s="127">
        <v>0.12639999389648438</v>
      </c>
    </row>
    <row r="27" spans="1:13" x14ac:dyDescent="0.25">
      <c r="A27" s="123" t="s">
        <v>4</v>
      </c>
      <c r="B27" s="127">
        <v>3.9999999105930328E-2</v>
      </c>
      <c r="C27" s="127">
        <v>4.1999999433755875E-2</v>
      </c>
      <c r="D27" s="127">
        <v>6.2300000339746475E-2</v>
      </c>
      <c r="E27">
        <v>0.31479999423027039</v>
      </c>
      <c r="F27">
        <v>0.52799999713897705</v>
      </c>
      <c r="G27">
        <v>0.62410002946853638</v>
      </c>
      <c r="H27" s="127">
        <v>0.22210000455379486</v>
      </c>
      <c r="I27" s="127">
        <v>0.22879999876022339</v>
      </c>
      <c r="J27" s="127">
        <v>0.2362000048160553</v>
      </c>
      <c r="K27">
        <v>0.13930000364780426</v>
      </c>
      <c r="L27">
        <v>0.2223999947309494</v>
      </c>
      <c r="M27">
        <v>6.210000067949295E-2</v>
      </c>
    </row>
    <row r="28" spans="1:13" x14ac:dyDescent="0.25">
      <c r="A28" s="123" t="s">
        <v>5</v>
      </c>
      <c r="B28" s="127">
        <v>4.050000011920929E-2</v>
      </c>
      <c r="C28" s="127">
        <v>4.5899998396635056E-2</v>
      </c>
      <c r="D28" s="127">
        <v>4.3200001120567322E-2</v>
      </c>
      <c r="E28">
        <v>0.35510000586509705</v>
      </c>
      <c r="F28">
        <v>0.50900000333786011</v>
      </c>
      <c r="G28">
        <v>0.40929999947547913</v>
      </c>
      <c r="H28" s="127">
        <v>0.19869999587535858</v>
      </c>
      <c r="I28" s="127">
        <v>0.23430000245571136</v>
      </c>
      <c r="J28" s="127">
        <v>0.21559999883174896</v>
      </c>
      <c r="K28">
        <v>9.7000002861022949E-2</v>
      </c>
      <c r="L28">
        <v>0.26210001111030579</v>
      </c>
      <c r="M28">
        <v>5.5300001055002213E-2</v>
      </c>
    </row>
    <row r="29" spans="1:13" x14ac:dyDescent="0.25">
      <c r="A29" s="123" t="s">
        <v>6</v>
      </c>
      <c r="B29" s="127">
        <v>4.1200000792741776E-2</v>
      </c>
      <c r="C29" s="127">
        <v>4.1900001466274261E-2</v>
      </c>
      <c r="D29" s="127">
        <v>4.7299999743700027E-2</v>
      </c>
      <c r="E29">
        <v>0.3564000129699707</v>
      </c>
      <c r="F29">
        <v>0.54629999399185181</v>
      </c>
      <c r="G29">
        <v>0.48559999465942383</v>
      </c>
      <c r="H29" s="127">
        <v>0.23019999265670776</v>
      </c>
      <c r="I29" s="127">
        <v>0.23190000653266907</v>
      </c>
      <c r="J29" s="127">
        <v>0.1843000054359436</v>
      </c>
      <c r="K29">
        <v>0.12030000239610672</v>
      </c>
      <c r="L29">
        <v>0.30939999222755432</v>
      </c>
      <c r="M29">
        <v>5.5700000375509262E-2</v>
      </c>
    </row>
    <row r="30" spans="1:13" x14ac:dyDescent="0.25">
      <c r="A30" s="123" t="s">
        <v>7</v>
      </c>
      <c r="B30" s="127">
        <v>4.0300000458955765E-2</v>
      </c>
      <c r="C30" s="127">
        <v>4.0800001472234726E-2</v>
      </c>
      <c r="D30" s="127">
        <v>4.7200001776218414E-2</v>
      </c>
      <c r="E30">
        <v>0.35820001363754272</v>
      </c>
      <c r="F30">
        <v>0.52910000085830688</v>
      </c>
      <c r="G30">
        <v>0.44720000028610229</v>
      </c>
      <c r="H30" s="127">
        <v>0.22139999270439148</v>
      </c>
      <c r="I30" s="127">
        <v>0.20530000329017639</v>
      </c>
      <c r="J30" s="127">
        <v>0.18649999797344208</v>
      </c>
      <c r="K30">
        <v>9.5299996435642242E-2</v>
      </c>
      <c r="L30">
        <v>0.35710000991821289</v>
      </c>
      <c r="M30">
        <v>5.7999998331069946E-2</v>
      </c>
    </row>
    <row r="31" spans="1:13" x14ac:dyDescent="0.25">
      <c r="A31" s="123" t="s">
        <v>8</v>
      </c>
      <c r="B31" s="127">
        <v>3.9999999105930328E-2</v>
      </c>
      <c r="C31" s="127">
        <v>4.1000001132488251E-2</v>
      </c>
      <c r="D31" s="127">
        <v>4.7800000756978989E-2</v>
      </c>
      <c r="E31">
        <v>0.33100000023841858</v>
      </c>
      <c r="F31">
        <v>0.44909998774528503</v>
      </c>
      <c r="G31">
        <v>0.55010002851486206</v>
      </c>
      <c r="H31" s="127">
        <v>0.21709999442100525</v>
      </c>
      <c r="I31" s="127">
        <v>0.22750000655651093</v>
      </c>
      <c r="J31" s="127">
        <v>0.17509999871253967</v>
      </c>
      <c r="K31">
        <v>8.5199996829032898E-2</v>
      </c>
      <c r="L31">
        <v>0.41380000114440918</v>
      </c>
      <c r="M31">
        <v>5.7599999010562897E-2</v>
      </c>
    </row>
    <row r="32" spans="1:13" x14ac:dyDescent="0.25">
      <c r="A32" s="123" t="s">
        <v>9</v>
      </c>
      <c r="B32" s="127">
        <v>4.050000011920929E-2</v>
      </c>
      <c r="C32" s="127">
        <v>4.3000001460313797E-2</v>
      </c>
      <c r="D32" s="127">
        <v>4.6700000762939453E-2</v>
      </c>
      <c r="E32">
        <v>0.34869998693466187</v>
      </c>
      <c r="F32">
        <v>0.48960000276565552</v>
      </c>
      <c r="G32">
        <v>0.4812999963760376</v>
      </c>
      <c r="H32" s="127">
        <v>0.22200000286102295</v>
      </c>
      <c r="I32" s="127">
        <v>0.12489999830722809</v>
      </c>
      <c r="J32" s="127">
        <v>0.17360000312328339</v>
      </c>
      <c r="K32">
        <v>7.9999998211860657E-2</v>
      </c>
      <c r="L32">
        <v>0.47659999132156372</v>
      </c>
      <c r="M32">
        <v>5.7999998331069946E-2</v>
      </c>
    </row>
    <row r="36" spans="1:6" x14ac:dyDescent="0.25">
      <c r="A36" t="s">
        <v>137</v>
      </c>
      <c r="B36" s="122" t="s">
        <v>207</v>
      </c>
    </row>
    <row r="41" spans="1:6" x14ac:dyDescent="0.25">
      <c r="A41" t="s">
        <v>150</v>
      </c>
    </row>
    <row r="42" spans="1:6" x14ac:dyDescent="0.25">
      <c r="A42" t="s">
        <v>149</v>
      </c>
      <c r="E42" t="s">
        <v>148</v>
      </c>
    </row>
    <row r="43" spans="1:6" x14ac:dyDescent="0.25">
      <c r="A43" t="s">
        <v>147</v>
      </c>
      <c r="E43">
        <v>562</v>
      </c>
      <c r="F43" t="s">
        <v>145</v>
      </c>
    </row>
    <row r="44" spans="1:6" x14ac:dyDescent="0.25">
      <c r="A44" t="s">
        <v>146</v>
      </c>
      <c r="E44">
        <v>9</v>
      </c>
      <c r="F44" t="s">
        <v>145</v>
      </c>
    </row>
    <row r="45" spans="1:6" x14ac:dyDescent="0.25">
      <c r="A45" t="s">
        <v>144</v>
      </c>
      <c r="E45">
        <v>25</v>
      </c>
    </row>
    <row r="46" spans="1:6" x14ac:dyDescent="0.25">
      <c r="A46" t="s">
        <v>143</v>
      </c>
      <c r="E46">
        <v>0</v>
      </c>
      <c r="F46" t="s">
        <v>142</v>
      </c>
    </row>
    <row r="47" spans="1:6" x14ac:dyDescent="0.25">
      <c r="A47" t="s">
        <v>141</v>
      </c>
      <c r="B47" s="122" t="s">
        <v>206</v>
      </c>
    </row>
    <row r="49" spans="1:13" x14ac:dyDescent="0.25">
      <c r="B49" t="s">
        <v>139</v>
      </c>
    </row>
    <row r="50" spans="1:13" x14ac:dyDescent="0.25">
      <c r="A50" s="123" t="s">
        <v>138</v>
      </c>
      <c r="B50" s="123">
        <v>1</v>
      </c>
      <c r="C50" s="123">
        <v>2</v>
      </c>
      <c r="D50" s="123">
        <v>3</v>
      </c>
      <c r="E50" s="123">
        <v>4</v>
      </c>
      <c r="F50" s="123">
        <v>5</v>
      </c>
      <c r="G50" s="123">
        <v>6</v>
      </c>
      <c r="H50" s="123">
        <v>7</v>
      </c>
      <c r="I50" s="123">
        <v>8</v>
      </c>
      <c r="J50" s="123">
        <v>9</v>
      </c>
      <c r="K50" s="123">
        <v>10</v>
      </c>
      <c r="L50" s="123">
        <v>11</v>
      </c>
      <c r="M50" s="123">
        <v>12</v>
      </c>
    </row>
    <row r="51" spans="1:13" x14ac:dyDescent="0.25">
      <c r="A51" s="123" t="s">
        <v>2</v>
      </c>
      <c r="B51" s="125">
        <v>3.9000000804662704E-2</v>
      </c>
      <c r="C51" s="125">
        <v>3.8699999451637268E-2</v>
      </c>
      <c r="D51" s="125">
        <v>4.0899999439716339E-2</v>
      </c>
      <c r="E51" s="125">
        <v>0.64800000190734863</v>
      </c>
      <c r="F51" s="125">
        <v>0.92809998989105225</v>
      </c>
      <c r="G51" s="125">
        <v>1.3662999868392944</v>
      </c>
      <c r="H51">
        <v>0.1242000013589859</v>
      </c>
      <c r="I51">
        <v>0.15549999475479126</v>
      </c>
      <c r="J51">
        <v>9.5600001513957977E-2</v>
      </c>
      <c r="K51">
        <v>0.42070001363754272</v>
      </c>
      <c r="L51">
        <v>9.7099997103214264E-2</v>
      </c>
      <c r="M51" s="125">
        <v>0.10130000114440918</v>
      </c>
    </row>
    <row r="52" spans="1:13" x14ac:dyDescent="0.25">
      <c r="A52" s="123" t="s">
        <v>3</v>
      </c>
      <c r="B52" s="125">
        <v>3.7700001150369644E-2</v>
      </c>
      <c r="C52" s="125">
        <v>4.010000079870224E-2</v>
      </c>
      <c r="D52" s="125">
        <v>4.0800001472234726E-2</v>
      </c>
      <c r="E52" s="125">
        <v>0.63779997825622559</v>
      </c>
      <c r="F52" s="125">
        <v>1.0149999856948853</v>
      </c>
      <c r="G52" s="125">
        <v>1.3645999431610107</v>
      </c>
      <c r="H52">
        <v>0.12800000607967377</v>
      </c>
      <c r="I52">
        <v>0.14720000326633453</v>
      </c>
      <c r="J52">
        <v>9.7800001502037048E-2</v>
      </c>
      <c r="K52">
        <v>0.383899986743927</v>
      </c>
      <c r="L52">
        <v>0.10970000177621841</v>
      </c>
      <c r="M52">
        <v>7.4000000953674316E-2</v>
      </c>
    </row>
    <row r="53" spans="1:13" x14ac:dyDescent="0.25">
      <c r="A53" s="123" t="s">
        <v>4</v>
      </c>
      <c r="B53" s="125">
        <v>3.9299998432397842E-2</v>
      </c>
      <c r="C53" s="125">
        <v>4.0899999439716339E-2</v>
      </c>
      <c r="D53" s="125">
        <v>4.3000001460313797E-2</v>
      </c>
      <c r="E53" s="125">
        <v>0.60379999876022339</v>
      </c>
      <c r="F53" s="125">
        <v>1.0367000102996826</v>
      </c>
      <c r="G53" s="125">
        <v>1.2229000329971313</v>
      </c>
      <c r="H53">
        <v>0.12430000305175781</v>
      </c>
      <c r="I53">
        <v>0.12999999523162842</v>
      </c>
      <c r="J53">
        <v>0.12479999661445618</v>
      </c>
      <c r="K53">
        <v>0.27439999580383301</v>
      </c>
      <c r="L53">
        <v>0.12460000067949295</v>
      </c>
      <c r="M53">
        <v>6.1000000685453415E-2</v>
      </c>
    </row>
    <row r="54" spans="1:13" x14ac:dyDescent="0.25">
      <c r="A54" s="123" t="s">
        <v>5</v>
      </c>
      <c r="B54" s="125">
        <v>3.9099998772144318E-2</v>
      </c>
      <c r="C54" s="125">
        <v>4.4300001114606857E-2</v>
      </c>
      <c r="D54" s="125">
        <v>4.2399998754262924E-2</v>
      </c>
      <c r="E54" s="125">
        <v>0.67830002307891846</v>
      </c>
      <c r="F54" s="125">
        <v>0.99049997329711914</v>
      </c>
      <c r="G54" s="125">
        <v>0.78899997472763062</v>
      </c>
      <c r="H54">
        <v>0.11259999871253967</v>
      </c>
      <c r="I54">
        <v>0.13249999284744263</v>
      </c>
      <c r="J54">
        <v>0.12039999663829803</v>
      </c>
      <c r="K54">
        <v>0.16899999976158142</v>
      </c>
      <c r="L54">
        <v>0.14550000429153442</v>
      </c>
      <c r="M54">
        <v>5.4099999368190765E-2</v>
      </c>
    </row>
    <row r="55" spans="1:13" x14ac:dyDescent="0.25">
      <c r="A55" s="123" t="s">
        <v>6</v>
      </c>
      <c r="B55" s="125">
        <v>3.9999999105930328E-2</v>
      </c>
      <c r="C55" s="125">
        <v>4.0199998766183853E-2</v>
      </c>
      <c r="D55" s="125">
        <v>4.2100001126527786E-2</v>
      </c>
      <c r="E55" s="125">
        <v>0.68129998445510864</v>
      </c>
      <c r="F55" s="125">
        <v>1.0543999671936035</v>
      </c>
      <c r="G55" s="125">
        <v>0.94209998846054077</v>
      </c>
      <c r="H55">
        <v>0.13169999420642853</v>
      </c>
      <c r="I55">
        <v>0.13109999895095825</v>
      </c>
      <c r="J55">
        <v>0.10509999841451645</v>
      </c>
      <c r="K55">
        <v>0.21140000224113464</v>
      </c>
      <c r="L55">
        <v>0.17149999737739563</v>
      </c>
      <c r="M55">
        <v>5.4400000721216202E-2</v>
      </c>
    </row>
    <row r="56" spans="1:13" x14ac:dyDescent="0.25">
      <c r="A56" s="123" t="s">
        <v>7</v>
      </c>
      <c r="B56" s="125">
        <v>3.880000114440918E-2</v>
      </c>
      <c r="C56" s="125">
        <v>3.9099998772144318E-2</v>
      </c>
      <c r="D56" s="125">
        <v>4.2100001126527786E-2</v>
      </c>
      <c r="E56" s="125">
        <v>0.68580001592636108</v>
      </c>
      <c r="F56" s="125">
        <v>1.0322999954223633</v>
      </c>
      <c r="G56" s="125">
        <v>0.86790001392364502</v>
      </c>
      <c r="H56">
        <v>0.12870000302791595</v>
      </c>
      <c r="I56">
        <v>0.11749999970197678</v>
      </c>
      <c r="J56">
        <v>0.10520000010728836</v>
      </c>
      <c r="K56">
        <v>0.15279999375343323</v>
      </c>
      <c r="L56">
        <v>0.19720000028610229</v>
      </c>
      <c r="M56">
        <v>5.6699998676776886E-2</v>
      </c>
    </row>
    <row r="57" spans="1:13" x14ac:dyDescent="0.25">
      <c r="A57" s="123" t="s">
        <v>8</v>
      </c>
      <c r="B57" s="125">
        <v>3.8499999791383743E-2</v>
      </c>
      <c r="C57" s="125">
        <v>3.9500001817941666E-2</v>
      </c>
      <c r="D57" s="125">
        <v>4.1999999433755875E-2</v>
      </c>
      <c r="E57" s="125">
        <v>0.63550001382827759</v>
      </c>
      <c r="F57" s="125">
        <v>0.87440001964569092</v>
      </c>
      <c r="G57" s="125">
        <v>1.066100001335144</v>
      </c>
      <c r="H57">
        <v>0.12300000339746475</v>
      </c>
      <c r="I57">
        <v>0.12929999828338623</v>
      </c>
      <c r="J57">
        <v>0.10170000046491623</v>
      </c>
      <c r="K57">
        <v>0.12890000641345978</v>
      </c>
      <c r="L57">
        <v>0.22560000419616699</v>
      </c>
      <c r="M57">
        <v>5.5500000715255737E-2</v>
      </c>
    </row>
    <row r="58" spans="1:13" x14ac:dyDescent="0.25">
      <c r="A58" s="123" t="s">
        <v>9</v>
      </c>
      <c r="B58" s="125">
        <v>4.179999977350235E-2</v>
      </c>
      <c r="C58" s="125">
        <v>4.2599998414516449E-2</v>
      </c>
      <c r="D58" s="125">
        <v>4.1499998420476913E-2</v>
      </c>
      <c r="E58" s="125">
        <v>0.67140001058578491</v>
      </c>
      <c r="F58" s="125">
        <v>0.95349997282028198</v>
      </c>
      <c r="G58" s="125">
        <v>0.93220001459121704</v>
      </c>
      <c r="H58">
        <v>0.12559999525547028</v>
      </c>
      <c r="I58">
        <v>7.2300001978874207E-2</v>
      </c>
      <c r="J58">
        <v>0.10019999742507935</v>
      </c>
      <c r="K58">
        <v>0.10589999705553055</v>
      </c>
      <c r="L58">
        <v>0.26060000061988831</v>
      </c>
      <c r="M58">
        <v>5.7100001722574234E-2</v>
      </c>
    </row>
    <row r="62" spans="1:13" x14ac:dyDescent="0.25">
      <c r="A62" t="s">
        <v>137</v>
      </c>
      <c r="B62" s="122" t="s">
        <v>205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Treatment</vt:lpstr>
      <vt:lpstr>Homogenates</vt:lpstr>
      <vt:lpstr>Filterates</vt:lpstr>
      <vt:lpstr>Assay</vt:lpstr>
      <vt:lpstr>Plate A1</vt:lpstr>
      <vt:lpstr>Plate A2</vt:lpstr>
      <vt:lpstr>Plate A3</vt:lpstr>
      <vt:lpstr>plate A</vt:lpstr>
      <vt:lpstr>plate B</vt:lpstr>
      <vt:lpstr>plate C</vt:lpstr>
      <vt:lpstr>plate D</vt:lpstr>
      <vt:lpstr>plate 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2017-06-12T20:51:48Z</dcterms:modified>
</cp:coreProperties>
</file>