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1 HS mal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52" i="1" l="1"/>
  <c r="N52" i="1"/>
  <c r="N51" i="1" l="1"/>
  <c r="N55" i="1"/>
  <c r="AD51" i="1"/>
  <c r="AD53" i="1"/>
  <c r="AD54" i="1"/>
  <c r="N53" i="1"/>
  <c r="N54" i="1"/>
</calcChain>
</file>

<file path=xl/comments1.xml><?xml version="1.0" encoding="utf-8"?>
<comments xmlns="http://schemas.openxmlformats.org/spreadsheetml/2006/main">
  <authors>
    <author>Author</author>
  </authors>
  <commentList>
    <comment ref="AD54" authorId="0">
      <text>
        <r>
          <rPr>
            <sz val="9"/>
            <color indexed="81"/>
            <rFont val="Tahoma"/>
            <family val="2"/>
          </rPr>
          <t>This CI is wider than the CI obtained from the actual values (ie absolute values not fold change). To fix the error divide the SD by AVERAGE(N2:N49) rather than AVERAGE(AD2:AD49).
UPDATE: Done</t>
        </r>
      </text>
    </comment>
  </commentList>
</comments>
</file>

<file path=xl/sharedStrings.xml><?xml version="1.0" encoding="utf-8"?>
<sst xmlns="http://schemas.openxmlformats.org/spreadsheetml/2006/main" count="449" uniqueCount="27">
  <si>
    <t>generation</t>
  </si>
  <si>
    <t>Replicate</t>
  </si>
  <si>
    <t>tag_blank</t>
  </si>
  <si>
    <t>tag_absorbance</t>
  </si>
  <si>
    <t>bca_blank</t>
  </si>
  <si>
    <t>bca_absorbance</t>
  </si>
  <si>
    <t>genotype</t>
  </si>
  <si>
    <t>media</t>
  </si>
  <si>
    <t>sex</t>
  </si>
  <si>
    <t>tag_corrected</t>
  </si>
  <si>
    <t>bca_corrected</t>
  </si>
  <si>
    <t>tag_calculated</t>
  </si>
  <si>
    <t>bca_calculated</t>
  </si>
  <si>
    <t>tag (ng/ml)</t>
  </si>
  <si>
    <t>normalized_tag</t>
  </si>
  <si>
    <t>F1</t>
  </si>
  <si>
    <t>L1</t>
  </si>
  <si>
    <t>control</t>
  </si>
  <si>
    <t>HS</t>
  </si>
  <si>
    <t>male</t>
  </si>
  <si>
    <t>rpr/+; dilp3/+</t>
  </si>
  <si>
    <t>L3</t>
  </si>
  <si>
    <t>mean</t>
  </si>
  <si>
    <t>std dev</t>
  </si>
  <si>
    <t>n</t>
  </si>
  <si>
    <t>ci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</si>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</sst>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12">
    <xf numFmtId="0" fontId="0" fillId="0" borderId="0" xfId="0"/>
    <xf numFmtId="0" fontId="0" fillId="2" borderId="0" xfId="1" applyFont="1" applyAlignment="1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164" fontId="0" fillId="0" borderId="0" xfId="0" applyNumberFormat="1"/>
    <xf numFmtId="164" fontId="0" fillId="0" borderId="0" xfId="0" applyNumberFormat="1" applyBorder="1"/>
  </cellXfs>
  <cellStyles count="4">
    <cellStyle name="Normal" xfId="0" builtinId="0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errBars>
            <c:errBarType val="both"/>
            <c:errValType val="cust"/>
            <c:noEndCap val="0"/>
            <c:plus>
              <c:numRef>
                <c:f>'F1 HS males'!$N$54</c:f>
                <c:numCache>
                  <c:formatCode>General</c:formatCode>
                  <c:ptCount val="1"/>
                  <c:pt idx="0">
                    <c:v>7.5221292765375397E-2</c:v>
                  </c:pt>
                </c:numCache>
              </c:numRef>
            </c:plus>
            <c:minus>
              <c:numRef>
                <c:f>'F1 HS males'!$N$54</c:f>
                <c:numCache>
                  <c:formatCode>General</c:formatCode>
                  <c:ptCount val="1"/>
                  <c:pt idx="0">
                    <c:v>7.5221292765375397E-2</c:v>
                  </c:pt>
                </c:numCache>
              </c:numRef>
            </c:minus>
          </c:errBars>
          <c:val>
            <c:numRef>
              <c:f>'F1 HS males'!$N$51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Test</c:v>
          </c:tx>
          <c:invertIfNegative val="0"/>
          <c:errBars>
            <c:errBarType val="both"/>
            <c:errValType val="cust"/>
            <c:noEndCap val="0"/>
            <c:plus>
              <c:numRef>
                <c:f>'F1 HS males'!$AD$54</c:f>
                <c:numCache>
                  <c:formatCode>General</c:formatCode>
                  <c:ptCount val="1"/>
                  <c:pt idx="0">
                    <c:v>4.5967764269272272E-2</c:v>
                  </c:pt>
                </c:numCache>
              </c:numRef>
            </c:plus>
            <c:minus>
              <c:numRef>
                <c:f>'F1 HS males'!$AD$54</c:f>
                <c:numCache>
                  <c:formatCode>General</c:formatCode>
                  <c:ptCount val="1"/>
                  <c:pt idx="0">
                    <c:v>4.5967764269272272E-2</c:v>
                  </c:pt>
                </c:numCache>
              </c:numRef>
            </c:minus>
          </c:errBars>
          <c:val>
            <c:numRef>
              <c:f>'F1 HS males'!$AD$51</c:f>
              <c:numCache>
                <c:formatCode>General</c:formatCode>
                <c:ptCount val="1"/>
                <c:pt idx="0">
                  <c:v>0.57847670741926949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61856"/>
        <c:axId val="138265152"/>
      </c:barChart>
      <c:catAx>
        <c:axId val="37561856"/>
        <c:scaling>
          <c:orientation val="minMax"/>
        </c:scaling>
        <c:delete val="1"/>
        <c:axPos val="b"/>
        <c:majorTickMark val="out"/>
        <c:minorTickMark val="none"/>
        <c:tickLblPos val="none"/>
        <c:crossAx val="138265152"/>
        <c:crosses val="autoZero"/>
        <c:auto val="1"/>
        <c:lblAlgn val="ctr"/>
        <c:lblOffset val="100"/>
        <c:noMultiLvlLbl val="0"/>
      </c:catAx>
      <c:valAx>
        <c:axId val="13826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561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57</xdr:row>
      <xdr:rowOff>133350</xdr:rowOff>
    </xdr:from>
    <xdr:to>
      <xdr:col>22</xdr:col>
      <xdr:colOff>28575</xdr:colOff>
      <xdr:row>72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4"/>
  <sheetViews>
    <sheetView tabSelected="1" topLeftCell="I34" workbookViewId="0">
      <selection activeCell="AJ45" sqref="AJ45"/>
    </sheetView>
  </sheetViews>
  <sheetFormatPr defaultRowHeight="15" x14ac:dyDescent="0.25"/>
  <cols>
    <col min="14" max="14" width="12" bestFit="1" customWidth="1"/>
  </cols>
  <sheetData>
    <row r="1" spans="1:3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Q1" s="1" t="s">
        <v>0</v>
      </c>
      <c r="R1" s="1" t="s">
        <v>1</v>
      </c>
      <c r="S1" s="2" t="s">
        <v>2</v>
      </c>
      <c r="T1" s="1" t="s">
        <v>3</v>
      </c>
      <c r="U1" s="2" t="s">
        <v>4</v>
      </c>
      <c r="V1" s="1" t="s">
        <v>5</v>
      </c>
      <c r="W1" s="2" t="s">
        <v>6</v>
      </c>
      <c r="X1" s="2" t="s">
        <v>7</v>
      </c>
      <c r="Y1" s="1" t="s">
        <v>8</v>
      </c>
      <c r="Z1" s="2" t="s">
        <v>9</v>
      </c>
      <c r="AA1" s="2" t="s">
        <v>10</v>
      </c>
      <c r="AB1" s="2" t="s">
        <v>11</v>
      </c>
      <c r="AC1" s="2" t="s">
        <v>12</v>
      </c>
      <c r="AD1" s="1" t="s">
        <v>13</v>
      </c>
      <c r="AE1" s="2" t="s">
        <v>14</v>
      </c>
    </row>
    <row r="2" spans="1:31" x14ac:dyDescent="0.25">
      <c r="A2" s="3" t="s">
        <v>15</v>
      </c>
      <c r="B2" s="3" t="s">
        <v>16</v>
      </c>
      <c r="C2" s="4">
        <v>3.9599999785423279E-2</v>
      </c>
      <c r="D2" s="4">
        <v>0.25389999151229897</v>
      </c>
      <c r="E2" s="4">
        <v>3.8699999451637268E-2</v>
      </c>
      <c r="F2" s="4">
        <v>0.55119997262954712</v>
      </c>
      <c r="G2" s="3" t="s">
        <v>17</v>
      </c>
      <c r="H2" s="3" t="s">
        <v>18</v>
      </c>
      <c r="I2" s="3" t="s">
        <v>19</v>
      </c>
      <c r="J2" s="4">
        <v>0.21429999172687569</v>
      </c>
      <c r="K2" s="4">
        <v>0.51249997317790985</v>
      </c>
      <c r="L2" s="4">
        <v>6.1203462724727267</v>
      </c>
      <c r="M2" s="4">
        <v>17.661817133410562</v>
      </c>
      <c r="N2" s="4">
        <v>30601.731362363633</v>
      </c>
      <c r="O2" s="4">
        <v>1732.6490887777823</v>
      </c>
      <c r="Q2" s="3" t="s">
        <v>15</v>
      </c>
      <c r="R2" s="3" t="s">
        <v>16</v>
      </c>
      <c r="S2" s="4">
        <v>6.4699999988079071E-2</v>
      </c>
      <c r="T2" s="4">
        <v>0.22169999778270721</v>
      </c>
      <c r="U2" s="4">
        <v>4.1600000113248825E-2</v>
      </c>
      <c r="V2" s="4">
        <v>0.46549999713897705</v>
      </c>
      <c r="W2" s="3" t="s">
        <v>20</v>
      </c>
      <c r="X2" s="3" t="s">
        <v>18</v>
      </c>
      <c r="Y2" s="3" t="s">
        <v>19</v>
      </c>
      <c r="Z2" s="4">
        <v>0.15699999779462814</v>
      </c>
      <c r="AA2" s="4">
        <v>0.42389999702572823</v>
      </c>
      <c r="AB2" s="4">
        <v>4.7457970998865067</v>
      </c>
      <c r="AC2" s="4">
        <v>14.127557850984697</v>
      </c>
      <c r="AD2" s="4">
        <v>23728.985499432532</v>
      </c>
      <c r="AE2" s="4">
        <v>1679.6240192198973</v>
      </c>
    </row>
    <row r="3" spans="1:31" x14ac:dyDescent="0.25">
      <c r="A3" s="3" t="s">
        <v>15</v>
      </c>
      <c r="B3" s="3" t="s">
        <v>16</v>
      </c>
      <c r="C3" s="4">
        <v>3.9000000804662704E-2</v>
      </c>
      <c r="D3" s="4">
        <v>0.26750001311302185</v>
      </c>
      <c r="E3" s="4">
        <v>3.8199998438358307E-2</v>
      </c>
      <c r="F3" s="4">
        <v>0.48069998621940613</v>
      </c>
      <c r="G3" s="3" t="s">
        <v>17</v>
      </c>
      <c r="H3" s="3" t="s">
        <v>18</v>
      </c>
      <c r="I3" s="3" t="s">
        <v>19</v>
      </c>
      <c r="J3" s="4">
        <v>0.22850001230835915</v>
      </c>
      <c r="K3" s="4">
        <v>0.44249998778104782</v>
      </c>
      <c r="L3" s="4">
        <v>6.7009022376513379</v>
      </c>
      <c r="M3" s="4">
        <v>14.754404033760903</v>
      </c>
      <c r="N3" s="4">
        <v>33504.511188256693</v>
      </c>
      <c r="O3" s="4">
        <v>2270.8142674954511</v>
      </c>
      <c r="Q3" s="3" t="s">
        <v>15</v>
      </c>
      <c r="R3" s="3" t="s">
        <v>16</v>
      </c>
      <c r="S3" s="4">
        <v>5.4600000381469727E-2</v>
      </c>
      <c r="T3" s="4">
        <v>0.2078000009059906</v>
      </c>
      <c r="U3" s="4">
        <v>3.9999999105930328E-2</v>
      </c>
      <c r="V3" s="4">
        <v>0.44420000910758972</v>
      </c>
      <c r="W3" s="3" t="s">
        <v>20</v>
      </c>
      <c r="X3" s="3" t="s">
        <v>18</v>
      </c>
      <c r="Y3" s="3" t="s">
        <v>19</v>
      </c>
      <c r="Z3" s="4">
        <v>0.15320000052452087</v>
      </c>
      <c r="AA3" s="4">
        <v>0.40420001000165939</v>
      </c>
      <c r="AB3" s="4">
        <v>4.1524358288784544</v>
      </c>
      <c r="AC3" s="4">
        <v>13.249148260030102</v>
      </c>
      <c r="AD3" s="4">
        <v>20762.179144392274</v>
      </c>
      <c r="AE3" s="4">
        <v>1567.0576505681809</v>
      </c>
    </row>
    <row r="4" spans="1:31" x14ac:dyDescent="0.25">
      <c r="A4" s="3" t="s">
        <v>15</v>
      </c>
      <c r="B4" s="3" t="s">
        <v>16</v>
      </c>
      <c r="C4" s="4">
        <v>4.0399998426437378E-2</v>
      </c>
      <c r="D4" s="4">
        <v>0.27900001406669617</v>
      </c>
      <c r="E4" s="4">
        <v>3.9099998772144318E-2</v>
      </c>
      <c r="F4" s="4">
        <v>0.51800000667572021</v>
      </c>
      <c r="G4" s="3" t="s">
        <v>17</v>
      </c>
      <c r="H4" s="3" t="s">
        <v>18</v>
      </c>
      <c r="I4" s="3" t="s">
        <v>19</v>
      </c>
      <c r="J4" s="4">
        <v>0.23860001564025879</v>
      </c>
      <c r="K4" s="4">
        <v>0.4789000079035759</v>
      </c>
      <c r="L4" s="4">
        <v>7.1918127927390199</v>
      </c>
      <c r="M4" s="4">
        <v>16.292653523072698</v>
      </c>
      <c r="N4" s="4">
        <v>35959.063963695102</v>
      </c>
      <c r="O4" s="4">
        <v>2207.0722803238891</v>
      </c>
      <c r="Q4" s="3" t="s">
        <v>15</v>
      </c>
      <c r="R4" s="3" t="s">
        <v>16</v>
      </c>
      <c r="S4" s="4">
        <v>5.5199999362230301E-2</v>
      </c>
      <c r="T4" s="4">
        <v>0.20890000462532043</v>
      </c>
      <c r="U4" s="4">
        <v>4.0699999779462814E-2</v>
      </c>
      <c r="V4" s="4">
        <v>0.45629999041557312</v>
      </c>
      <c r="W4" s="3" t="s">
        <v>20</v>
      </c>
      <c r="X4" s="3" t="s">
        <v>18</v>
      </c>
      <c r="Y4" s="3" t="s">
        <v>19</v>
      </c>
      <c r="Z4" s="4">
        <v>0.15370000526309013</v>
      </c>
      <c r="AA4" s="4">
        <v>0.41559999063611031</v>
      </c>
      <c r="AB4" s="4">
        <v>4.1993926455456903</v>
      </c>
      <c r="AC4" s="4">
        <v>13.748150401047345</v>
      </c>
      <c r="AD4" s="4">
        <v>20996.963227728451</v>
      </c>
      <c r="AE4" s="4">
        <v>1527.2573120911511</v>
      </c>
    </row>
    <row r="5" spans="1:31" x14ac:dyDescent="0.25">
      <c r="A5" s="3" t="s">
        <v>15</v>
      </c>
      <c r="B5" s="3" t="s">
        <v>16</v>
      </c>
      <c r="C5" s="4">
        <v>4.4100001454353333E-2</v>
      </c>
      <c r="D5" s="4">
        <v>0.25220000743865967</v>
      </c>
      <c r="E5" s="4">
        <v>3.9099998772144318E-2</v>
      </c>
      <c r="F5" s="4">
        <v>0.50580000877380371</v>
      </c>
      <c r="G5" s="3" t="s">
        <v>17</v>
      </c>
      <c r="H5" s="3" t="s">
        <v>18</v>
      </c>
      <c r="I5" s="3" t="s">
        <v>19</v>
      </c>
      <c r="J5" s="4">
        <v>0.20810000598430634</v>
      </c>
      <c r="K5" s="4">
        <v>0.46670001000165939</v>
      </c>
      <c r="L5" s="4">
        <v>6.0477775719489371</v>
      </c>
      <c r="M5" s="4">
        <v>15.789526706715918</v>
      </c>
      <c r="N5" s="4">
        <v>30238.887859744686</v>
      </c>
      <c r="O5" s="4">
        <v>1915.1231332908083</v>
      </c>
      <c r="Q5" s="3" t="s">
        <v>15</v>
      </c>
      <c r="R5" s="3" t="s">
        <v>16</v>
      </c>
      <c r="S5" s="4">
        <v>5.3399998694658279E-2</v>
      </c>
      <c r="T5" s="4">
        <v>0.20600000023841858</v>
      </c>
      <c r="U5" s="4">
        <v>3.9299998432397842E-2</v>
      </c>
      <c r="V5" s="4">
        <v>0.48030000925064087</v>
      </c>
      <c r="W5" s="3" t="s">
        <v>20</v>
      </c>
      <c r="X5" s="3" t="s">
        <v>18</v>
      </c>
      <c r="Y5" s="3" t="s">
        <v>19</v>
      </c>
      <c r="Z5" s="4">
        <v>0.1526000015437603</v>
      </c>
      <c r="AA5" s="4">
        <v>0.44100001081824303</v>
      </c>
      <c r="AB5" s="4">
        <v>4.0755976329134658</v>
      </c>
      <c r="AC5" s="4">
        <v>14.73790901953805</v>
      </c>
      <c r="AD5" s="4">
        <v>20377.98816456733</v>
      </c>
      <c r="AE5" s="4">
        <v>1382.6919502320327</v>
      </c>
    </row>
    <row r="6" spans="1:31" x14ac:dyDescent="0.25">
      <c r="A6" s="3" t="s">
        <v>15</v>
      </c>
      <c r="B6" s="3" t="s">
        <v>16</v>
      </c>
      <c r="C6" s="4">
        <v>4.0699999779462814E-2</v>
      </c>
      <c r="D6" s="4">
        <v>0.27419999241828918</v>
      </c>
      <c r="E6" s="4">
        <v>3.9400000125169754E-2</v>
      </c>
      <c r="F6" s="4">
        <v>0.42719998955726624</v>
      </c>
      <c r="G6" s="3" t="s">
        <v>17</v>
      </c>
      <c r="H6" s="3" t="s">
        <v>18</v>
      </c>
      <c r="I6" s="3" t="s">
        <v>19</v>
      </c>
      <c r="J6" s="4">
        <v>0.23349999263882637</v>
      </c>
      <c r="K6" s="4">
        <v>0.38779998943209648</v>
      </c>
      <c r="L6" s="4">
        <v>6.9869100887005917</v>
      </c>
      <c r="M6" s="4">
        <v>12.548068982548125</v>
      </c>
      <c r="N6" s="4">
        <v>34934.550443502958</v>
      </c>
      <c r="O6" s="4">
        <v>2784.0578890736087</v>
      </c>
      <c r="Q6" s="3" t="s">
        <v>15</v>
      </c>
      <c r="R6" s="3" t="s">
        <v>16</v>
      </c>
      <c r="S6" s="4">
        <v>6.1299998313188553E-2</v>
      </c>
      <c r="T6" s="4">
        <v>0.22040000557899475</v>
      </c>
      <c r="U6" s="4">
        <v>4.0300000458955765E-2</v>
      </c>
      <c r="V6" s="4">
        <v>0.48910000920295715</v>
      </c>
      <c r="W6" s="3" t="s">
        <v>20</v>
      </c>
      <c r="X6" s="3" t="s">
        <v>18</v>
      </c>
      <c r="Y6" s="3" t="s">
        <v>19</v>
      </c>
      <c r="Z6" s="4">
        <v>0.1591000072658062</v>
      </c>
      <c r="AA6" s="4">
        <v>0.44880000874400139</v>
      </c>
      <c r="AB6" s="4">
        <v>4.6903032006333722</v>
      </c>
      <c r="AC6" s="4">
        <v>15.100820226207452</v>
      </c>
      <c r="AD6" s="4">
        <v>23451.51600316686</v>
      </c>
      <c r="AE6" s="4">
        <v>1552.9961718547438</v>
      </c>
    </row>
    <row r="7" spans="1:31" x14ac:dyDescent="0.25">
      <c r="A7" s="3" t="s">
        <v>15</v>
      </c>
      <c r="B7" s="3" t="s">
        <v>16</v>
      </c>
      <c r="C7" s="4">
        <v>4.4199999421834946E-2</v>
      </c>
      <c r="D7" s="4">
        <v>0.26759999990463257</v>
      </c>
      <c r="E7" s="4">
        <v>4.2500000447034836E-2</v>
      </c>
      <c r="F7" s="4">
        <v>0.50169998407363892</v>
      </c>
      <c r="G7" s="3" t="s">
        <v>17</v>
      </c>
      <c r="H7" s="3" t="s">
        <v>18</v>
      </c>
      <c r="I7" s="3" t="s">
        <v>19</v>
      </c>
      <c r="J7" s="4">
        <v>0.22340000048279762</v>
      </c>
      <c r="K7" s="4">
        <v>0.45919998362660408</v>
      </c>
      <c r="L7" s="4">
        <v>6.7051704608948643</v>
      </c>
      <c r="M7" s="4">
        <v>15.620442056787084</v>
      </c>
      <c r="N7" s="4">
        <v>33525.85230447432</v>
      </c>
      <c r="O7" s="4">
        <v>2146.2806355027151</v>
      </c>
      <c r="Q7" s="3" t="s">
        <v>15</v>
      </c>
      <c r="R7" s="3" t="s">
        <v>16</v>
      </c>
      <c r="S7" s="4">
        <v>5.5500000715255737E-2</v>
      </c>
      <c r="T7" s="4">
        <v>0.23739999532699585</v>
      </c>
      <c r="U7" s="4">
        <v>3.9900001138448715E-2</v>
      </c>
      <c r="V7" s="4">
        <v>0.45359998941421509</v>
      </c>
      <c r="W7" s="3" t="s">
        <v>20</v>
      </c>
      <c r="X7" s="3" t="s">
        <v>18</v>
      </c>
      <c r="Y7" s="3" t="s">
        <v>19</v>
      </c>
      <c r="Z7" s="4">
        <v>0.18189999461174011</v>
      </c>
      <c r="AA7" s="4">
        <v>0.41369998827576637</v>
      </c>
      <c r="AB7" s="4">
        <v>5.4159965668595467</v>
      </c>
      <c r="AC7" s="4">
        <v>13.636802602556333</v>
      </c>
      <c r="AD7" s="4">
        <v>27079.982834297734</v>
      </c>
      <c r="AE7" s="4">
        <v>1985.8014832026215</v>
      </c>
    </row>
    <row r="8" spans="1:31" x14ac:dyDescent="0.25">
      <c r="A8" s="3" t="s">
        <v>15</v>
      </c>
      <c r="B8" s="3" t="s">
        <v>16</v>
      </c>
      <c r="C8" s="4">
        <v>3.9900001138448715E-2</v>
      </c>
      <c r="D8" s="4">
        <v>0.29339998960494995</v>
      </c>
      <c r="E8" s="4">
        <v>3.880000114440918E-2</v>
      </c>
      <c r="F8" s="4">
        <v>0.53280001878738403</v>
      </c>
      <c r="G8" s="3" t="s">
        <v>17</v>
      </c>
      <c r="H8" s="3" t="s">
        <v>18</v>
      </c>
      <c r="I8" s="3" t="s">
        <v>19</v>
      </c>
      <c r="J8" s="4">
        <v>0.25349998846650124</v>
      </c>
      <c r="K8" s="4">
        <v>0.49400001764297485</v>
      </c>
      <c r="L8" s="4">
        <v>7.8065170882612378</v>
      </c>
      <c r="M8" s="4">
        <v>16.903004691626048</v>
      </c>
      <c r="N8" s="4">
        <v>39032.58544130619</v>
      </c>
      <c r="O8" s="4">
        <v>2309.2098803382219</v>
      </c>
      <c r="Q8" s="3" t="s">
        <v>15</v>
      </c>
      <c r="R8" s="3" t="s">
        <v>16</v>
      </c>
      <c r="S8" s="4">
        <v>5.5700000375509262E-2</v>
      </c>
      <c r="T8" s="4">
        <v>0.22030000388622284</v>
      </c>
      <c r="U8" s="4">
        <v>3.9799999445676804E-2</v>
      </c>
      <c r="V8" s="4">
        <v>0.46250000596046448</v>
      </c>
      <c r="W8" s="3" t="s">
        <v>20</v>
      </c>
      <c r="X8" s="3" t="s">
        <v>18</v>
      </c>
      <c r="Y8" s="3" t="s">
        <v>19</v>
      </c>
      <c r="Z8" s="4">
        <v>0.16460000351071358</v>
      </c>
      <c r="AA8" s="4">
        <v>0.42270000651478767</v>
      </c>
      <c r="AB8" s="4">
        <v>4.6860343412910019</v>
      </c>
      <c r="AC8" s="4">
        <v>14.00383848456527</v>
      </c>
      <c r="AD8" s="4">
        <v>23430.17170645501</v>
      </c>
      <c r="AE8" s="4">
        <v>1673.1249601514073</v>
      </c>
    </row>
    <row r="9" spans="1:31" x14ac:dyDescent="0.25">
      <c r="A9" s="3" t="s">
        <v>15</v>
      </c>
      <c r="B9" s="3" t="s">
        <v>16</v>
      </c>
      <c r="C9" s="4">
        <v>5.2000001072883606E-2</v>
      </c>
      <c r="D9" s="4">
        <v>0.29730001091957092</v>
      </c>
      <c r="E9" s="4">
        <v>5.0500001758337021E-2</v>
      </c>
      <c r="F9" s="4">
        <v>0.54339998960494995</v>
      </c>
      <c r="G9" s="3" t="s">
        <v>17</v>
      </c>
      <c r="H9" s="3" t="s">
        <v>18</v>
      </c>
      <c r="I9" s="3" t="s">
        <v>19</v>
      </c>
      <c r="J9" s="4">
        <v>0.24530000984668732</v>
      </c>
      <c r="K9" s="4">
        <v>0.49289998784661293</v>
      </c>
      <c r="L9" s="4">
        <v>7.9730006943171716</v>
      </c>
      <c r="M9" s="4">
        <v>17.340146534911032</v>
      </c>
      <c r="N9" s="4">
        <v>39865.003471585856</v>
      </c>
      <c r="O9" s="4">
        <v>2299.0003799175156</v>
      </c>
      <c r="Q9" s="3" t="s">
        <v>15</v>
      </c>
      <c r="R9" s="3" t="s">
        <v>16</v>
      </c>
      <c r="S9" s="4">
        <v>5.3399998694658279E-2</v>
      </c>
      <c r="T9" s="4">
        <v>0.21009999513626099</v>
      </c>
      <c r="U9" s="4">
        <v>3.9400000125169754E-2</v>
      </c>
      <c r="V9" s="4">
        <v>0.50249999761581421</v>
      </c>
      <c r="W9" s="3" t="s">
        <v>20</v>
      </c>
      <c r="X9" s="3" t="s">
        <v>18</v>
      </c>
      <c r="Y9" s="3" t="s">
        <v>19</v>
      </c>
      <c r="Z9" s="4">
        <v>0.15669999644160271</v>
      </c>
      <c r="AA9" s="4">
        <v>0.46309999749064445</v>
      </c>
      <c r="AB9" s="4">
        <v>4.2506176854564535</v>
      </c>
      <c r="AC9" s="4">
        <v>15.653434543322982</v>
      </c>
      <c r="AD9" s="4">
        <v>21253.088427282266</v>
      </c>
      <c r="AE9" s="4">
        <v>1357.726853391918</v>
      </c>
    </row>
    <row r="10" spans="1:31" x14ac:dyDescent="0.25">
      <c r="A10" s="3" t="s">
        <v>15</v>
      </c>
      <c r="B10" s="3" t="s">
        <v>16</v>
      </c>
      <c r="C10" s="4">
        <v>4.0199998766183853E-2</v>
      </c>
      <c r="D10" s="4">
        <v>0.25690001249313354</v>
      </c>
      <c r="E10" s="4">
        <v>3.8499999791383743E-2</v>
      </c>
      <c r="F10" s="4">
        <v>0.53390002250671387</v>
      </c>
      <c r="G10" s="3" t="s">
        <v>17</v>
      </c>
      <c r="H10" s="3" t="s">
        <v>18</v>
      </c>
      <c r="I10" s="3" t="s">
        <v>19</v>
      </c>
      <c r="J10" s="4">
        <v>0.21670001372694969</v>
      </c>
      <c r="K10" s="4">
        <v>0.49540002271533012</v>
      </c>
      <c r="L10" s="4">
        <v>6.2484107805461493</v>
      </c>
      <c r="M10" s="4">
        <v>16.94836874609036</v>
      </c>
      <c r="N10" s="4">
        <v>31242.053902730746</v>
      </c>
      <c r="O10" s="4">
        <v>1843.3664248624309</v>
      </c>
      <c r="Q10" s="3" t="s">
        <v>15</v>
      </c>
      <c r="R10" s="3" t="s">
        <v>16</v>
      </c>
      <c r="S10" s="4">
        <v>6.419999897480011E-2</v>
      </c>
      <c r="T10" s="4">
        <v>0.19280000030994415</v>
      </c>
      <c r="U10" s="4">
        <v>4.5600000768899918E-2</v>
      </c>
      <c r="V10" s="4">
        <v>0.11829999834299088</v>
      </c>
      <c r="W10" s="3" t="s">
        <v>20</v>
      </c>
      <c r="X10" s="3" t="s">
        <v>18</v>
      </c>
      <c r="Y10" s="3" t="s">
        <v>19</v>
      </c>
      <c r="Z10" s="4">
        <v>0.12860000133514404</v>
      </c>
      <c r="AA10" s="4">
        <v>7.2699997574090958E-2</v>
      </c>
      <c r="AB10" s="4">
        <v>3.5121177412031663</v>
      </c>
      <c r="AC10" s="4">
        <v>-0.19093887645001867</v>
      </c>
      <c r="AD10" s="4">
        <v>17560.588706015831</v>
      </c>
      <c r="AE10" s="4">
        <v>-91969.687014538387</v>
      </c>
    </row>
    <row r="11" spans="1:31" x14ac:dyDescent="0.25">
      <c r="A11" s="3" t="s">
        <v>15</v>
      </c>
      <c r="B11" s="3" t="s">
        <v>16</v>
      </c>
      <c r="C11" s="4">
        <v>4.2700000107288361E-2</v>
      </c>
      <c r="D11" s="4">
        <v>0.29350000619888306</v>
      </c>
      <c r="E11" s="4">
        <v>4.1099999099969864E-2</v>
      </c>
      <c r="F11" s="4">
        <v>0.50190001726150513</v>
      </c>
      <c r="G11" s="3" t="s">
        <v>17</v>
      </c>
      <c r="H11" s="3" t="s">
        <v>18</v>
      </c>
      <c r="I11" s="3" t="s">
        <v>19</v>
      </c>
      <c r="J11" s="4">
        <v>0.2508000060915947</v>
      </c>
      <c r="K11" s="4">
        <v>0.46080001816153526</v>
      </c>
      <c r="L11" s="4">
        <v>7.8107865837024528</v>
      </c>
      <c r="M11" s="4">
        <v>15.628691407466153</v>
      </c>
      <c r="N11" s="4">
        <v>39053.932918512262</v>
      </c>
      <c r="O11" s="4">
        <v>2498.8613505962107</v>
      </c>
      <c r="Q11" s="3" t="s">
        <v>15</v>
      </c>
      <c r="R11" s="3" t="s">
        <v>16</v>
      </c>
      <c r="S11" s="4">
        <v>5.5500000715255737E-2</v>
      </c>
      <c r="T11" s="4">
        <v>0.21819999814033508</v>
      </c>
      <c r="U11" s="4">
        <v>3.8899999111890793E-2</v>
      </c>
      <c r="V11" s="4">
        <v>0.12890000641345978</v>
      </c>
      <c r="W11" s="3" t="s">
        <v>20</v>
      </c>
      <c r="X11" s="3" t="s">
        <v>18</v>
      </c>
      <c r="Y11" s="3" t="s">
        <v>19</v>
      </c>
      <c r="Z11" s="4">
        <v>0.16269999742507935</v>
      </c>
      <c r="AA11" s="4">
        <v>9.0000007301568985E-2</v>
      </c>
      <c r="AB11" s="4">
        <v>4.5963895672989006</v>
      </c>
      <c r="AC11" s="4">
        <v>0.24620450314133283</v>
      </c>
      <c r="AD11" s="4">
        <v>22981.947836494503</v>
      </c>
      <c r="AE11" s="4">
        <v>93344.953253360261</v>
      </c>
    </row>
    <row r="12" spans="1:31" x14ac:dyDescent="0.25">
      <c r="A12" s="3" t="s">
        <v>15</v>
      </c>
      <c r="B12" s="3" t="s">
        <v>16</v>
      </c>
      <c r="C12" s="4">
        <v>4.1700001806020737E-2</v>
      </c>
      <c r="D12" s="4">
        <v>0.2581000030040741</v>
      </c>
      <c r="E12" s="4">
        <v>4.050000011920929E-2</v>
      </c>
      <c r="F12" s="4">
        <v>0.52329999208450317</v>
      </c>
      <c r="G12" s="3" t="s">
        <v>17</v>
      </c>
      <c r="H12" s="3" t="s">
        <v>18</v>
      </c>
      <c r="I12" s="3" t="s">
        <v>19</v>
      </c>
      <c r="J12" s="4">
        <v>0.21640000119805336</v>
      </c>
      <c r="K12" s="4">
        <v>0.48279999196529388</v>
      </c>
      <c r="L12" s="4">
        <v>6.2996358204569125</v>
      </c>
      <c r="M12" s="4">
        <v>16.511224444715189</v>
      </c>
      <c r="N12" s="4">
        <v>31498.179102284561</v>
      </c>
      <c r="O12" s="4">
        <v>1907.6828134552009</v>
      </c>
      <c r="Q12" s="3" t="s">
        <v>15</v>
      </c>
      <c r="R12" s="3" t="s">
        <v>16</v>
      </c>
      <c r="S12" s="4">
        <v>5.7399999350309372E-2</v>
      </c>
      <c r="T12" s="4">
        <v>0.22100000083446503</v>
      </c>
      <c r="U12" s="4">
        <v>4.2100001126527786E-2</v>
      </c>
      <c r="V12" s="4">
        <v>0.13269999623298645</v>
      </c>
      <c r="W12" s="3" t="s">
        <v>20</v>
      </c>
      <c r="X12" s="3" t="s">
        <v>18</v>
      </c>
      <c r="Y12" s="3" t="s">
        <v>19</v>
      </c>
      <c r="Z12" s="4">
        <v>0.16360000148415565</v>
      </c>
      <c r="AA12" s="4">
        <v>9.0599995106458664E-2</v>
      </c>
      <c r="AB12" s="4">
        <v>4.7159157205887539</v>
      </c>
      <c r="AC12" s="4">
        <v>0.40291574157411048</v>
      </c>
      <c r="AD12" s="4">
        <v>23579.57860294377</v>
      </c>
      <c r="AE12" s="4">
        <v>58522.356338878984</v>
      </c>
    </row>
    <row r="13" spans="1:31" x14ac:dyDescent="0.25">
      <c r="A13" s="3" t="s">
        <v>15</v>
      </c>
      <c r="B13" s="3" t="s">
        <v>16</v>
      </c>
      <c r="C13" s="4">
        <v>3.8899999111890793E-2</v>
      </c>
      <c r="D13" s="4">
        <v>0.25929999351501465</v>
      </c>
      <c r="E13" s="4">
        <v>3.8100000470876694E-2</v>
      </c>
      <c r="F13" s="4">
        <v>0.16300000250339508</v>
      </c>
      <c r="G13" s="3" t="s">
        <v>17</v>
      </c>
      <c r="H13" s="3" t="s">
        <v>18</v>
      </c>
      <c r="I13" s="3" t="s">
        <v>19</v>
      </c>
      <c r="J13" s="4">
        <v>0.22039999440312386</v>
      </c>
      <c r="K13" s="4">
        <v>0.12490000203251839</v>
      </c>
      <c r="L13" s="4">
        <v>6.3508608603676748</v>
      </c>
      <c r="M13" s="4">
        <v>1.65248527535463</v>
      </c>
      <c r="N13" s="4">
        <v>31754.304301838376</v>
      </c>
      <c r="O13" s="4">
        <v>19216.089108584507</v>
      </c>
      <c r="Q13" s="3" t="s">
        <v>15</v>
      </c>
      <c r="R13" s="3" t="s">
        <v>16</v>
      </c>
      <c r="S13" s="4">
        <v>5.9099998325109482E-2</v>
      </c>
      <c r="T13" s="4">
        <v>0.2012999951839447</v>
      </c>
      <c r="U13" s="4">
        <v>4.3400000780820847E-2</v>
      </c>
      <c r="V13" s="4">
        <v>0.11720000207424164</v>
      </c>
      <c r="W13" s="3" t="s">
        <v>20</v>
      </c>
      <c r="X13" s="3" t="s">
        <v>18</v>
      </c>
      <c r="Y13" s="3" t="s">
        <v>19</v>
      </c>
      <c r="Z13" s="4">
        <v>0.14219999685883522</v>
      </c>
      <c r="AA13" s="4">
        <v>7.3800001293420792E-2</v>
      </c>
      <c r="AB13" s="4">
        <v>3.8749644243162535</v>
      </c>
      <c r="AC13" s="4">
        <v>-0.23630262365305707</v>
      </c>
      <c r="AD13" s="4">
        <v>19374.822121581266</v>
      </c>
      <c r="AE13" s="4">
        <v>-81991.56582377883</v>
      </c>
    </row>
    <row r="14" spans="1:31" x14ac:dyDescent="0.25">
      <c r="A14" s="3" t="s">
        <v>15</v>
      </c>
      <c r="B14" s="3" t="s">
        <v>16</v>
      </c>
      <c r="C14" s="4">
        <v>3.9999999105930328E-2</v>
      </c>
      <c r="D14" s="4">
        <v>0.27120000123977661</v>
      </c>
      <c r="E14" s="4">
        <v>3.9000000804662704E-2</v>
      </c>
      <c r="F14" s="4">
        <v>0.16869999468326569</v>
      </c>
      <c r="G14" s="3" t="s">
        <v>17</v>
      </c>
      <c r="H14" s="3" t="s">
        <v>18</v>
      </c>
      <c r="I14" s="3" t="s">
        <v>19</v>
      </c>
      <c r="J14" s="4">
        <v>0.23120000213384628</v>
      </c>
      <c r="K14" s="4">
        <v>0.12969999387860298</v>
      </c>
      <c r="L14" s="4">
        <v>6.8588468528248407</v>
      </c>
      <c r="M14" s="4">
        <v>1.8875524402650701</v>
      </c>
      <c r="N14" s="4">
        <v>34294.234264124207</v>
      </c>
      <c r="O14" s="4">
        <v>18168.625958443965</v>
      </c>
      <c r="Q14" s="3" t="s">
        <v>15</v>
      </c>
      <c r="R14" s="3" t="s">
        <v>16</v>
      </c>
      <c r="S14" s="4">
        <v>6.4499996602535248E-2</v>
      </c>
      <c r="T14" s="4">
        <v>0.19939999282360077</v>
      </c>
      <c r="U14" s="4">
        <v>4.5800000429153442E-2</v>
      </c>
      <c r="V14" s="4">
        <v>0.11959999799728394</v>
      </c>
      <c r="W14" s="3" t="s">
        <v>20</v>
      </c>
      <c r="X14" s="3" t="s">
        <v>18</v>
      </c>
      <c r="Y14" s="3" t="s">
        <v>19</v>
      </c>
      <c r="Z14" s="4">
        <v>0.13489999622106552</v>
      </c>
      <c r="AA14" s="4">
        <v>7.3799997568130493E-2</v>
      </c>
      <c r="AB14" s="4">
        <v>3.7938573690088941</v>
      </c>
      <c r="AC14" s="4">
        <v>-0.13732700761300576</v>
      </c>
      <c r="AD14" s="4">
        <v>18969.286845044469</v>
      </c>
      <c r="AE14" s="4">
        <v>-138132.23760398864</v>
      </c>
    </row>
    <row r="15" spans="1:31" x14ac:dyDescent="0.25">
      <c r="A15" s="3" t="s">
        <v>15</v>
      </c>
      <c r="B15" s="3" t="s">
        <v>16</v>
      </c>
      <c r="C15" s="4">
        <v>3.8100000470876694E-2</v>
      </c>
      <c r="D15" s="4">
        <v>0.23569999635219574</v>
      </c>
      <c r="E15" s="4">
        <v>3.7599999457597733E-2</v>
      </c>
      <c r="F15" s="4">
        <v>0.15270000696182251</v>
      </c>
      <c r="G15" s="3" t="s">
        <v>17</v>
      </c>
      <c r="H15" s="3" t="s">
        <v>18</v>
      </c>
      <c r="I15" s="3" t="s">
        <v>19</v>
      </c>
      <c r="J15" s="4">
        <v>0.19759999588131905</v>
      </c>
      <c r="K15" s="4">
        <v>0.11510000750422478</v>
      </c>
      <c r="L15" s="4">
        <v>5.3434272302369292</v>
      </c>
      <c r="M15" s="4">
        <v>1.2277143854755139</v>
      </c>
      <c r="N15" s="4">
        <v>26717.136151184644</v>
      </c>
      <c r="O15" s="4">
        <v>21761.686974806162</v>
      </c>
      <c r="Q15" s="3" t="s">
        <v>15</v>
      </c>
      <c r="R15" s="3" t="s">
        <v>16</v>
      </c>
      <c r="S15" s="4">
        <v>6.120000034570694E-2</v>
      </c>
      <c r="T15" s="4">
        <v>0.21789999306201935</v>
      </c>
      <c r="U15" s="4">
        <v>4.4300001114606857E-2</v>
      </c>
      <c r="V15" s="4">
        <v>0.12780000269412994</v>
      </c>
      <c r="W15" s="3" t="s">
        <v>20</v>
      </c>
      <c r="X15" s="3" t="s">
        <v>18</v>
      </c>
      <c r="Y15" s="3" t="s">
        <v>19</v>
      </c>
      <c r="Z15" s="4">
        <v>0.15669999271631241</v>
      </c>
      <c r="AA15" s="4">
        <v>8.3500001579523087E-2</v>
      </c>
      <c r="AB15" s="4">
        <v>4.5835829892717879</v>
      </c>
      <c r="AC15" s="4">
        <v>0.20084044867702064</v>
      </c>
      <c r="AD15" s="4">
        <v>22917.914946358938</v>
      </c>
      <c r="AE15" s="4">
        <v>114110.05650168673</v>
      </c>
    </row>
    <row r="16" spans="1:31" x14ac:dyDescent="0.25">
      <c r="A16" s="3" t="s">
        <v>15</v>
      </c>
      <c r="B16" s="3" t="s">
        <v>16</v>
      </c>
      <c r="C16" s="4">
        <v>4.2199999094009399E-2</v>
      </c>
      <c r="D16" s="4">
        <v>0.28839999437332153</v>
      </c>
      <c r="E16" s="4">
        <v>4.1000001132488251E-2</v>
      </c>
      <c r="F16" s="4">
        <v>0.17720000445842743</v>
      </c>
      <c r="G16" s="3" t="s">
        <v>17</v>
      </c>
      <c r="H16" s="3" t="s">
        <v>18</v>
      </c>
      <c r="I16" s="3" t="s">
        <v>19</v>
      </c>
      <c r="J16" s="4">
        <v>0.24619999527931213</v>
      </c>
      <c r="K16" s="4">
        <v>0.13620000332593918</v>
      </c>
      <c r="L16" s="4">
        <v>7.5930779377357567</v>
      </c>
      <c r="M16" s="4">
        <v>2.2380920790060581</v>
      </c>
      <c r="N16" s="4">
        <v>37965.389688678784</v>
      </c>
      <c r="O16" s="4">
        <v>16963.283166409892</v>
      </c>
      <c r="Q16" s="3" t="s">
        <v>15</v>
      </c>
      <c r="R16" s="3" t="s">
        <v>16</v>
      </c>
      <c r="S16" s="4">
        <v>6.4499996602535248E-2</v>
      </c>
      <c r="T16" s="4">
        <v>0.21400000154972076</v>
      </c>
      <c r="U16" s="4">
        <v>4.3200001120567322E-2</v>
      </c>
      <c r="V16" s="4">
        <v>0.1257999986410141</v>
      </c>
      <c r="W16" s="3" t="s">
        <v>20</v>
      </c>
      <c r="X16" s="3" t="s">
        <v>18</v>
      </c>
      <c r="Y16" s="3" t="s">
        <v>19</v>
      </c>
      <c r="Z16" s="4">
        <v>0.14950000494718552</v>
      </c>
      <c r="AA16" s="4">
        <v>8.2599997520446777E-2</v>
      </c>
      <c r="AB16" s="4">
        <v>4.4171006554135426</v>
      </c>
      <c r="AC16" s="4">
        <v>0.11836046138237075</v>
      </c>
      <c r="AD16" s="4">
        <v>22085.503277067713</v>
      </c>
      <c r="AE16" s="4">
        <v>186595.27868617492</v>
      </c>
    </row>
    <row r="17" spans="1:31" x14ac:dyDescent="0.25">
      <c r="A17" s="3" t="s">
        <v>15</v>
      </c>
      <c r="B17" s="3" t="s">
        <v>16</v>
      </c>
      <c r="C17" s="4">
        <v>4.1499998420476913E-2</v>
      </c>
      <c r="D17" s="4">
        <v>0.28040000796318054</v>
      </c>
      <c r="E17" s="4">
        <v>4.0300000458955765E-2</v>
      </c>
      <c r="F17" s="4">
        <v>0.17679999768733978</v>
      </c>
      <c r="G17" s="3" t="s">
        <v>17</v>
      </c>
      <c r="H17" s="3" t="s">
        <v>18</v>
      </c>
      <c r="I17" s="3" t="s">
        <v>19</v>
      </c>
      <c r="J17" s="4">
        <v>0.23890000954270363</v>
      </c>
      <c r="K17" s="4">
        <v>0.13649999722838402</v>
      </c>
      <c r="L17" s="4">
        <v>7.2515755513345246</v>
      </c>
      <c r="M17" s="4">
        <v>2.2215958357381091</v>
      </c>
      <c r="N17" s="4">
        <v>36257.87775667262</v>
      </c>
      <c r="O17" s="4">
        <v>16320.645354750677</v>
      </c>
      <c r="Q17" s="3" t="s">
        <v>15</v>
      </c>
      <c r="R17" s="3" t="s">
        <v>16</v>
      </c>
      <c r="S17" s="4">
        <v>5.9599999338388443E-2</v>
      </c>
      <c r="T17" s="4">
        <v>0.20350000262260437</v>
      </c>
      <c r="U17" s="4">
        <v>4.2300000786781311E-2</v>
      </c>
      <c r="V17" s="4">
        <v>0.11969999969005585</v>
      </c>
      <c r="W17" s="3" t="s">
        <v>20</v>
      </c>
      <c r="X17" s="3" t="s">
        <v>18</v>
      </c>
      <c r="Y17" s="3" t="s">
        <v>19</v>
      </c>
      <c r="Z17" s="4">
        <v>0.14390000328421593</v>
      </c>
      <c r="AA17" s="4">
        <v>7.7399998903274536E-2</v>
      </c>
      <c r="AB17" s="4">
        <v>3.9688780576507252</v>
      </c>
      <c r="AC17" s="4">
        <v>-0.13320294679601852</v>
      </c>
      <c r="AD17" s="4">
        <v>19844.390288253628</v>
      </c>
      <c r="AE17" s="4">
        <v>-148978.61320322371</v>
      </c>
    </row>
    <row r="18" spans="1:31" x14ac:dyDescent="0.25">
      <c r="A18" s="3" t="s">
        <v>15</v>
      </c>
      <c r="B18" s="3" t="s">
        <v>16</v>
      </c>
      <c r="C18" s="4">
        <v>4.4500000774860382E-2</v>
      </c>
      <c r="D18" s="4">
        <v>0.2955000102519989</v>
      </c>
      <c r="E18" s="4">
        <v>4.3999999761581421E-2</v>
      </c>
      <c r="F18" s="4">
        <v>0.18119999766349792</v>
      </c>
      <c r="G18" s="3" t="s">
        <v>17</v>
      </c>
      <c r="H18" s="3" t="s">
        <v>18</v>
      </c>
      <c r="I18" s="3" t="s">
        <v>19</v>
      </c>
      <c r="J18" s="4">
        <v>0.25100000947713852</v>
      </c>
      <c r="K18" s="4">
        <v>0.1371999979019165</v>
      </c>
      <c r="L18" s="4">
        <v>7.896162498352183</v>
      </c>
      <c r="M18" s="4">
        <v>2.4030514390728106</v>
      </c>
      <c r="N18" s="4">
        <v>39480.812491760917</v>
      </c>
      <c r="O18" s="4">
        <v>16429.449594717844</v>
      </c>
      <c r="Q18" s="3" t="s">
        <v>15</v>
      </c>
      <c r="R18" s="3" t="s">
        <v>16</v>
      </c>
      <c r="S18" s="4">
        <v>5.260000005364418E-2</v>
      </c>
      <c r="T18" s="4">
        <v>0.18369999527931213</v>
      </c>
      <c r="U18" s="4">
        <v>3.840000182390213E-2</v>
      </c>
      <c r="V18" s="4">
        <v>0.29370000958442688</v>
      </c>
      <c r="W18" s="3" t="s">
        <v>20</v>
      </c>
      <c r="X18" s="3" t="s">
        <v>18</v>
      </c>
      <c r="Y18" s="3" t="s">
        <v>19</v>
      </c>
      <c r="Z18" s="4">
        <v>0.13109999522566795</v>
      </c>
      <c r="AA18" s="4">
        <v>0.25530000776052475</v>
      </c>
      <c r="AB18" s="4">
        <v>3.1236579020358541</v>
      </c>
      <c r="AC18" s="4">
        <v>7.0425418138199252</v>
      </c>
      <c r="AD18" s="4">
        <v>15618.289510179271</v>
      </c>
      <c r="AE18" s="4">
        <v>2217.7063229544106</v>
      </c>
    </row>
    <row r="19" spans="1:31" x14ac:dyDescent="0.25">
      <c r="A19" s="3" t="s">
        <v>15</v>
      </c>
      <c r="B19" s="3" t="s">
        <v>16</v>
      </c>
      <c r="C19" s="4">
        <v>4.4500000774860382E-2</v>
      </c>
      <c r="D19" s="4">
        <v>0.29750001430511475</v>
      </c>
      <c r="E19" s="4">
        <v>4.3999999761581421E-2</v>
      </c>
      <c r="F19" s="4">
        <v>0.18400000035762787</v>
      </c>
      <c r="G19" s="3" t="s">
        <v>17</v>
      </c>
      <c r="H19" s="3" t="s">
        <v>18</v>
      </c>
      <c r="I19" s="3" t="s">
        <v>19</v>
      </c>
      <c r="J19" s="4">
        <v>0.25300001353025436</v>
      </c>
      <c r="K19" s="4">
        <v>0.14000000059604645</v>
      </c>
      <c r="L19" s="4">
        <v>7.9815384130019131</v>
      </c>
      <c r="M19" s="4">
        <v>2.5185232983808108</v>
      </c>
      <c r="N19" s="4">
        <v>39907.692065009564</v>
      </c>
      <c r="O19" s="4">
        <v>15845.671187821334</v>
      </c>
      <c r="Q19" s="3" t="s">
        <v>15</v>
      </c>
      <c r="R19" s="3" t="s">
        <v>16</v>
      </c>
      <c r="S19" s="4">
        <v>5.8400001376867294E-2</v>
      </c>
      <c r="T19" s="4">
        <v>0.19580000638961792</v>
      </c>
      <c r="U19" s="4">
        <v>4.1099999099969864E-2</v>
      </c>
      <c r="V19" s="4">
        <v>0.36349999904632568</v>
      </c>
      <c r="W19" s="3" t="s">
        <v>20</v>
      </c>
      <c r="X19" s="3" t="s">
        <v>18</v>
      </c>
      <c r="Y19" s="3" t="s">
        <v>19</v>
      </c>
      <c r="Z19" s="4">
        <v>0.13740000501275063</v>
      </c>
      <c r="AA19" s="4">
        <v>0.32239999994635582</v>
      </c>
      <c r="AB19" s="4">
        <v>3.6401816131777616</v>
      </c>
      <c r="AC19" s="4">
        <v>9.9210871022732192</v>
      </c>
      <c r="AD19" s="4">
        <v>18200.908065888809</v>
      </c>
      <c r="AE19" s="4">
        <v>1834.5679136027779</v>
      </c>
    </row>
    <row r="20" spans="1:31" x14ac:dyDescent="0.25">
      <c r="A20" s="3" t="s">
        <v>15</v>
      </c>
      <c r="B20" s="3" t="s">
        <v>16</v>
      </c>
      <c r="C20" s="4">
        <v>4.1600000113248825E-2</v>
      </c>
      <c r="D20" s="4">
        <v>0.32010000944137573</v>
      </c>
      <c r="E20" s="4">
        <v>4.0399998426437378E-2</v>
      </c>
      <c r="F20" s="4">
        <v>0.19480000436306</v>
      </c>
      <c r="G20" s="3" t="s">
        <v>17</v>
      </c>
      <c r="H20" s="3" t="s">
        <v>18</v>
      </c>
      <c r="I20" s="3" t="s">
        <v>19</v>
      </c>
      <c r="J20" s="4">
        <v>0.27850000932812691</v>
      </c>
      <c r="K20" s="4">
        <v>0.15440000593662262</v>
      </c>
      <c r="L20" s="4">
        <v>8.946284085807795</v>
      </c>
      <c r="M20" s="4">
        <v>2.963914492344863</v>
      </c>
      <c r="N20" s="4">
        <v>44731.420429038975</v>
      </c>
      <c r="O20" s="4">
        <v>15092.007729835108</v>
      </c>
      <c r="Q20" s="3" t="s">
        <v>15</v>
      </c>
      <c r="R20" s="3" t="s">
        <v>16</v>
      </c>
      <c r="S20" s="4">
        <v>5.4200001060962677E-2</v>
      </c>
      <c r="T20" s="4">
        <v>0.19660000503063202</v>
      </c>
      <c r="U20" s="4">
        <v>3.9299998432397842E-2</v>
      </c>
      <c r="V20" s="4">
        <v>0.23669999837875366</v>
      </c>
      <c r="W20" s="3" t="s">
        <v>20</v>
      </c>
      <c r="X20" s="3" t="s">
        <v>18</v>
      </c>
      <c r="Y20" s="3" t="s">
        <v>19</v>
      </c>
      <c r="Z20" s="4">
        <v>0.14240000396966934</v>
      </c>
      <c r="AA20" s="4">
        <v>0.19739999994635582</v>
      </c>
      <c r="AB20" s="4">
        <v>3.6743318518178847</v>
      </c>
      <c r="AC20" s="4">
        <v>4.6918664775802377</v>
      </c>
      <c r="AD20" s="4">
        <v>18371.659259089425</v>
      </c>
      <c r="AE20" s="4">
        <v>3915.639830518865</v>
      </c>
    </row>
    <row r="21" spans="1:31" x14ac:dyDescent="0.25">
      <c r="A21" s="3" t="s">
        <v>15</v>
      </c>
      <c r="B21" s="3" t="s">
        <v>16</v>
      </c>
      <c r="C21" s="4">
        <v>4.2700000107288361E-2</v>
      </c>
      <c r="D21" s="4">
        <v>0.26399999856948853</v>
      </c>
      <c r="E21" s="4">
        <v>4.1999999433755875E-2</v>
      </c>
      <c r="F21" s="4">
        <v>0.16580000519752502</v>
      </c>
      <c r="G21" s="3" t="s">
        <v>17</v>
      </c>
      <c r="H21" s="3" t="s">
        <v>18</v>
      </c>
      <c r="I21" s="3" t="s">
        <v>19</v>
      </c>
      <c r="J21" s="4">
        <v>0.22129999846220016</v>
      </c>
      <c r="K21" s="4">
        <v>0.12380000576376915</v>
      </c>
      <c r="L21" s="4">
        <v>6.551494068964888</v>
      </c>
      <c r="M21" s="4">
        <v>1.7679571346626302</v>
      </c>
      <c r="N21" s="4">
        <v>32757.47034482444</v>
      </c>
      <c r="O21" s="4">
        <v>18528.430187915939</v>
      </c>
      <c r="Q21" s="3" t="s">
        <v>15</v>
      </c>
      <c r="R21" s="3" t="s">
        <v>16</v>
      </c>
      <c r="S21" s="4">
        <v>5.7199999690055847E-2</v>
      </c>
      <c r="T21" s="4">
        <v>0.19760000705718994</v>
      </c>
      <c r="U21" s="4">
        <v>3.880000114440918E-2</v>
      </c>
      <c r="V21" s="4">
        <v>0.38839998841285706</v>
      </c>
      <c r="W21" s="3" t="s">
        <v>20</v>
      </c>
      <c r="X21" s="3" t="s">
        <v>18</v>
      </c>
      <c r="Y21" s="3" t="s">
        <v>19</v>
      </c>
      <c r="Z21" s="4">
        <v>0.14040000736713409</v>
      </c>
      <c r="AA21" s="4">
        <v>0.34959998726844788</v>
      </c>
      <c r="AB21" s="4">
        <v>3.7170198091427498</v>
      </c>
      <c r="AC21" s="4">
        <v>10.947960424549166</v>
      </c>
      <c r="AD21" s="4">
        <v>18585.099045713749</v>
      </c>
      <c r="AE21" s="4">
        <v>1697.5855159322134</v>
      </c>
    </row>
    <row r="22" spans="1:31" x14ac:dyDescent="0.25">
      <c r="A22" s="3" t="s">
        <v>15</v>
      </c>
      <c r="B22" s="3" t="s">
        <v>16</v>
      </c>
      <c r="C22" s="4">
        <v>3.7599999457597733E-2</v>
      </c>
      <c r="D22" s="4">
        <v>0.28099998831748962</v>
      </c>
      <c r="E22" s="4">
        <v>3.7000000476837158E-2</v>
      </c>
      <c r="F22" s="4">
        <v>0.1729000061750412</v>
      </c>
      <c r="G22" s="3" t="s">
        <v>17</v>
      </c>
      <c r="H22" s="3" t="s">
        <v>18</v>
      </c>
      <c r="I22" s="3" t="s">
        <v>19</v>
      </c>
      <c r="J22" s="4">
        <v>0.24339998885989189</v>
      </c>
      <c r="K22" s="4">
        <v>0.13590000569820404</v>
      </c>
      <c r="L22" s="4">
        <v>7.2771874351910615</v>
      </c>
      <c r="M22" s="4">
        <v>2.0607605364883446</v>
      </c>
      <c r="N22" s="4">
        <v>36385.937175955311</v>
      </c>
      <c r="O22" s="4">
        <v>17656.557630882751</v>
      </c>
      <c r="Q22" s="3" t="s">
        <v>15</v>
      </c>
      <c r="R22" s="3" t="s">
        <v>16</v>
      </c>
      <c r="S22" s="4">
        <v>6.0600001364946365E-2</v>
      </c>
      <c r="T22" s="4">
        <v>0.21449999511241913</v>
      </c>
      <c r="U22" s="4">
        <v>3.9599999785423279E-2</v>
      </c>
      <c r="V22" s="4">
        <v>0.35109999775886536</v>
      </c>
      <c r="W22" s="3" t="s">
        <v>20</v>
      </c>
      <c r="X22" s="3" t="s">
        <v>18</v>
      </c>
      <c r="Y22" s="3" t="s">
        <v>19</v>
      </c>
      <c r="Z22" s="4">
        <v>0.15389999374747276</v>
      </c>
      <c r="AA22" s="4">
        <v>0.31149999797344208</v>
      </c>
      <c r="AB22" s="4">
        <v>4.438444316026553</v>
      </c>
      <c r="AC22" s="4">
        <v>9.4097121642824675</v>
      </c>
      <c r="AD22" s="4">
        <v>22192.221580132766</v>
      </c>
      <c r="AE22" s="4">
        <v>2358.4378770235235</v>
      </c>
    </row>
    <row r="23" spans="1:31" x14ac:dyDescent="0.25">
      <c r="A23" s="3" t="s">
        <v>15</v>
      </c>
      <c r="B23" s="3" t="s">
        <v>16</v>
      </c>
      <c r="C23" s="4">
        <v>4.1000001132488251E-2</v>
      </c>
      <c r="D23" s="4">
        <v>0.26489999890327454</v>
      </c>
      <c r="E23" s="4">
        <v>4.0199998766183853E-2</v>
      </c>
      <c r="F23" s="4">
        <v>0.16359999775886536</v>
      </c>
      <c r="G23" s="3" t="s">
        <v>17</v>
      </c>
      <c r="H23" s="3" t="s">
        <v>18</v>
      </c>
      <c r="I23" s="3" t="s">
        <v>19</v>
      </c>
      <c r="J23" s="4">
        <v>0.22389999777078629</v>
      </c>
      <c r="K23" s="4">
        <v>0.1233999989926815</v>
      </c>
      <c r="L23" s="4">
        <v>6.5899131669473823</v>
      </c>
      <c r="M23" s="4">
        <v>1.6772290257340059</v>
      </c>
      <c r="N23" s="4">
        <v>32949.56583473691</v>
      </c>
      <c r="O23" s="4">
        <v>19645.239456977073</v>
      </c>
      <c r="Q23" s="3" t="s">
        <v>15</v>
      </c>
      <c r="R23" s="3" t="s">
        <v>16</v>
      </c>
      <c r="S23" s="4">
        <v>5.4999999701976776E-2</v>
      </c>
      <c r="T23" s="4">
        <v>0.22030000388622284</v>
      </c>
      <c r="U23" s="4">
        <v>3.9400000125169754E-2</v>
      </c>
      <c r="V23" s="4">
        <v>0.38080000877380371</v>
      </c>
      <c r="W23" s="3" t="s">
        <v>20</v>
      </c>
      <c r="X23" s="3" t="s">
        <v>18</v>
      </c>
      <c r="Y23" s="3" t="s">
        <v>19</v>
      </c>
      <c r="Z23" s="4">
        <v>0.16530000418424606</v>
      </c>
      <c r="AA23" s="4">
        <v>0.34140000864863396</v>
      </c>
      <c r="AB23" s="4">
        <v>4.6860343412910019</v>
      </c>
      <c r="AC23" s="4">
        <v>10.63453794768361</v>
      </c>
      <c r="AD23" s="4">
        <v>23430.17170645501</v>
      </c>
      <c r="AE23" s="4">
        <v>2203.2148290522123</v>
      </c>
    </row>
    <row r="24" spans="1:31" x14ac:dyDescent="0.25">
      <c r="A24" s="3" t="s">
        <v>15</v>
      </c>
      <c r="B24" s="3" t="s">
        <v>16</v>
      </c>
      <c r="C24" s="4">
        <v>4.0399998426437378E-2</v>
      </c>
      <c r="D24" s="4">
        <v>0.26910001039505005</v>
      </c>
      <c r="E24" s="4">
        <v>3.9999999105930328E-2</v>
      </c>
      <c r="F24" s="4">
        <v>0.30349999666213989</v>
      </c>
      <c r="G24" s="3" t="s">
        <v>17</v>
      </c>
      <c r="H24" s="3" t="s">
        <v>18</v>
      </c>
      <c r="I24" s="3" t="s">
        <v>19</v>
      </c>
      <c r="J24" s="4">
        <v>0.22870001196861267</v>
      </c>
      <c r="K24" s="4">
        <v>0.26349999755620956</v>
      </c>
      <c r="L24" s="4">
        <v>6.7692027149315841</v>
      </c>
      <c r="M24" s="4">
        <v>7.446692399614105</v>
      </c>
      <c r="N24" s="4">
        <v>33846.013574657918</v>
      </c>
      <c r="O24" s="4">
        <v>4545.1069761404206</v>
      </c>
      <c r="Q24" s="3" t="s">
        <v>15</v>
      </c>
      <c r="R24" s="3" t="s">
        <v>16</v>
      </c>
      <c r="S24" s="4">
        <v>5.4200001060962677E-2</v>
      </c>
      <c r="T24" s="4">
        <v>0.21070000529289246</v>
      </c>
      <c r="U24" s="4">
        <v>3.8199998438358307E-2</v>
      </c>
      <c r="V24" s="4">
        <v>0.34920001029968262</v>
      </c>
      <c r="W24" s="3" t="s">
        <v>20</v>
      </c>
      <c r="X24" s="3" t="s">
        <v>18</v>
      </c>
      <c r="Y24" s="3" t="s">
        <v>19</v>
      </c>
      <c r="Z24" s="4">
        <v>0.15650000423192978</v>
      </c>
      <c r="AA24" s="4">
        <v>0.31100001186132431</v>
      </c>
      <c r="AB24" s="4">
        <v>4.2762308415106789</v>
      </c>
      <c r="AC24" s="4">
        <v>9.3313568523273513</v>
      </c>
      <c r="AD24" s="4">
        <v>21381.154207553394</v>
      </c>
      <c r="AE24" s="4">
        <v>2291.3231747450191</v>
      </c>
    </row>
    <row r="25" spans="1:31" x14ac:dyDescent="0.25">
      <c r="A25" s="3" t="s">
        <v>15</v>
      </c>
      <c r="B25" s="3" t="s">
        <v>16</v>
      </c>
      <c r="C25" s="4">
        <v>4.0300000458955765E-2</v>
      </c>
      <c r="D25" s="4">
        <v>0.26949998736381531</v>
      </c>
      <c r="E25" s="4">
        <v>3.9400000125169754E-2</v>
      </c>
      <c r="F25" s="4">
        <v>0.35260000824928284</v>
      </c>
      <c r="G25" s="3" t="s">
        <v>17</v>
      </c>
      <c r="H25" s="3" t="s">
        <v>18</v>
      </c>
      <c r="I25" s="3" t="s">
        <v>19</v>
      </c>
      <c r="J25" s="4">
        <v>0.22919998690485954</v>
      </c>
      <c r="K25" s="4">
        <v>0.31320000812411308</v>
      </c>
      <c r="L25" s="4">
        <v>6.7862768801033795</v>
      </c>
      <c r="M25" s="4">
        <v>9.4715724620147288</v>
      </c>
      <c r="N25" s="4">
        <v>33931.384400516894</v>
      </c>
      <c r="O25" s="4">
        <v>3582.4446824006286</v>
      </c>
      <c r="Q25" s="3" t="s">
        <v>15</v>
      </c>
      <c r="R25" s="3" t="s">
        <v>16</v>
      </c>
      <c r="S25" s="4">
        <v>5.4800000041723251E-2</v>
      </c>
      <c r="T25" s="4">
        <v>0.1956000030040741</v>
      </c>
      <c r="U25" s="4">
        <v>3.9099998772144318E-2</v>
      </c>
      <c r="V25" s="4">
        <v>0.28850001096725464</v>
      </c>
      <c r="W25" s="3" t="s">
        <v>20</v>
      </c>
      <c r="X25" s="3" t="s">
        <v>18</v>
      </c>
      <c r="Y25" s="3" t="s">
        <v>19</v>
      </c>
      <c r="Z25" s="4">
        <v>0.14080000296235085</v>
      </c>
      <c r="AA25" s="4">
        <v>0.24940001219511032</v>
      </c>
      <c r="AB25" s="4">
        <v>3.6316438944930196</v>
      </c>
      <c r="AC25" s="4">
        <v>6.8280943384718737</v>
      </c>
      <c r="AD25" s="4">
        <v>18158.219472465098</v>
      </c>
      <c r="AE25" s="4">
        <v>2659.339278626444</v>
      </c>
    </row>
    <row r="26" spans="1:31" x14ac:dyDescent="0.25">
      <c r="A26" s="3" t="s">
        <v>15</v>
      </c>
      <c r="B26" s="3" t="s">
        <v>16</v>
      </c>
      <c r="C26" s="4">
        <v>4.0600001811981201E-2</v>
      </c>
      <c r="D26" s="4">
        <v>0.25760000944137573</v>
      </c>
      <c r="E26" s="4">
        <v>4.010000079870224E-2</v>
      </c>
      <c r="F26" s="4">
        <v>0.33469998836517334</v>
      </c>
      <c r="G26" s="3" t="s">
        <v>17</v>
      </c>
      <c r="H26" s="3" t="s">
        <v>18</v>
      </c>
      <c r="I26" s="3" t="s">
        <v>19</v>
      </c>
      <c r="J26" s="4">
        <v>0.21700000762939453</v>
      </c>
      <c r="K26" s="4">
        <v>0.2945999875664711</v>
      </c>
      <c r="L26" s="4">
        <v>6.2782921598439021</v>
      </c>
      <c r="M26" s="4">
        <v>8.7333772517024144</v>
      </c>
      <c r="N26" s="4">
        <v>31391.460799219509</v>
      </c>
      <c r="O26" s="4">
        <v>3594.4240005320175</v>
      </c>
      <c r="Q26" s="3"/>
      <c r="R26" s="3"/>
      <c r="S26" s="4"/>
      <c r="T26" s="4"/>
      <c r="U26" s="4"/>
      <c r="V26" s="4"/>
      <c r="W26" s="3"/>
      <c r="X26" s="3"/>
      <c r="Y26" s="3"/>
      <c r="Z26" s="4"/>
      <c r="AA26" s="4"/>
      <c r="AB26" s="4"/>
      <c r="AC26" s="4"/>
      <c r="AD26" s="4"/>
      <c r="AE26" s="4"/>
    </row>
    <row r="27" spans="1:31" x14ac:dyDescent="0.25">
      <c r="A27" s="3" t="s">
        <v>15</v>
      </c>
      <c r="B27" s="3" t="s">
        <v>16</v>
      </c>
      <c r="C27" s="4">
        <v>3.8499999791383743E-2</v>
      </c>
      <c r="D27" s="4">
        <v>0.30120000243186951</v>
      </c>
      <c r="E27" s="4">
        <v>3.7599999457597733E-2</v>
      </c>
      <c r="F27" s="4">
        <v>0.41429999470710754</v>
      </c>
      <c r="G27" s="3" t="s">
        <v>17</v>
      </c>
      <c r="H27" s="3" t="s">
        <v>18</v>
      </c>
      <c r="I27" s="3" t="s">
        <v>19</v>
      </c>
      <c r="J27" s="4">
        <v>0.26270000264048576</v>
      </c>
      <c r="K27" s="4">
        <v>0.37669999524950981</v>
      </c>
      <c r="L27" s="4">
        <v>8.139483028175416</v>
      </c>
      <c r="M27" s="4">
        <v>12.016074354994984</v>
      </c>
      <c r="N27" s="4">
        <v>40697.415140877078</v>
      </c>
      <c r="O27" s="4">
        <v>3386.9143897199251</v>
      </c>
    </row>
    <row r="28" spans="1:31" x14ac:dyDescent="0.25">
      <c r="A28" s="3" t="s">
        <v>15</v>
      </c>
      <c r="B28" s="3" t="s">
        <v>16</v>
      </c>
      <c r="C28" s="4">
        <v>3.8199998438358307E-2</v>
      </c>
      <c r="D28" s="4">
        <v>0.29570001363754272</v>
      </c>
      <c r="E28" s="4">
        <v>3.7399999797344208E-2</v>
      </c>
      <c r="F28" s="4">
        <v>0.38209998607635498</v>
      </c>
      <c r="G28" s="3" t="s">
        <v>17</v>
      </c>
      <c r="H28" s="3" t="s">
        <v>18</v>
      </c>
      <c r="I28" s="3" t="s">
        <v>19</v>
      </c>
      <c r="J28" s="4">
        <v>0.25750001519918442</v>
      </c>
      <c r="K28" s="4">
        <v>0.34469998627901077</v>
      </c>
      <c r="L28" s="4">
        <v>7.9047002170369254</v>
      </c>
      <c r="M28" s="4">
        <v>10.688148894736802</v>
      </c>
      <c r="N28" s="4">
        <v>39523.501085184624</v>
      </c>
      <c r="O28" s="4">
        <v>3697.8808467617159</v>
      </c>
    </row>
    <row r="29" spans="1:31" x14ac:dyDescent="0.25">
      <c r="A29" s="3" t="s">
        <v>15</v>
      </c>
      <c r="B29" s="3" t="s">
        <v>16</v>
      </c>
      <c r="C29" s="4">
        <v>3.8300000131130219E-2</v>
      </c>
      <c r="D29" s="4">
        <v>0.27599999308586121</v>
      </c>
      <c r="E29" s="4">
        <v>3.7599999457597733E-2</v>
      </c>
      <c r="F29" s="4">
        <v>0.36340001225471497</v>
      </c>
      <c r="G29" s="3" t="s">
        <v>17</v>
      </c>
      <c r="H29" s="3" t="s">
        <v>18</v>
      </c>
      <c r="I29" s="3" t="s">
        <v>19</v>
      </c>
      <c r="J29" s="4">
        <v>0.23769999295473099</v>
      </c>
      <c r="K29" s="4">
        <v>0.32580001279711723</v>
      </c>
      <c r="L29" s="4">
        <v>7.0637482846655804</v>
      </c>
      <c r="M29" s="4">
        <v>9.9169636559787797</v>
      </c>
      <c r="N29" s="4">
        <v>35318.741423327905</v>
      </c>
      <c r="O29" s="4">
        <v>3561.4470969685158</v>
      </c>
    </row>
    <row r="30" spans="1:31" x14ac:dyDescent="0.25">
      <c r="A30" s="3" t="s">
        <v>15</v>
      </c>
      <c r="B30" s="3" t="s">
        <v>16</v>
      </c>
      <c r="C30" s="4">
        <v>3.9200000464916229E-2</v>
      </c>
      <c r="D30" s="4">
        <v>0.27709999680519104</v>
      </c>
      <c r="E30" s="4">
        <v>3.840000182390213E-2</v>
      </c>
      <c r="F30" s="4">
        <v>0.38769999146461487</v>
      </c>
      <c r="G30" s="3" t="s">
        <v>17</v>
      </c>
      <c r="H30" s="3" t="s">
        <v>18</v>
      </c>
      <c r="I30" s="3" t="s">
        <v>19</v>
      </c>
      <c r="J30" s="4">
        <v>0.23789999634027481</v>
      </c>
      <c r="K30" s="4">
        <v>0.34929998964071274</v>
      </c>
      <c r="L30" s="4">
        <v>7.1107051013328162</v>
      </c>
      <c r="M30" s="4">
        <v>10.919092613352802</v>
      </c>
      <c r="N30" s="4">
        <v>35553.525506664082</v>
      </c>
      <c r="O30" s="4">
        <v>3256.087915509223</v>
      </c>
    </row>
    <row r="31" spans="1:31" x14ac:dyDescent="0.25">
      <c r="A31" s="3" t="s">
        <v>15</v>
      </c>
      <c r="B31" s="3" t="s">
        <v>16</v>
      </c>
      <c r="C31" s="4">
        <v>3.8600001484155655E-2</v>
      </c>
      <c r="D31" s="4">
        <v>0.26989999413490295</v>
      </c>
      <c r="E31" s="4">
        <v>3.840000182390213E-2</v>
      </c>
      <c r="F31" s="4">
        <v>0.39980000257492065</v>
      </c>
      <c r="G31" s="3" t="s">
        <v>17</v>
      </c>
      <c r="H31" s="3" t="s">
        <v>18</v>
      </c>
      <c r="I31" s="3" t="s">
        <v>19</v>
      </c>
      <c r="J31" s="4">
        <v>0.2312999926507473</v>
      </c>
      <c r="K31" s="4">
        <v>0.36140000075101852</v>
      </c>
      <c r="L31" s="4">
        <v>6.8033523174728634</v>
      </c>
      <c r="M31" s="4">
        <v>11.418095983415142</v>
      </c>
      <c r="N31" s="4">
        <v>34016.761587364315</v>
      </c>
      <c r="O31" s="4">
        <v>2979.1973755321274</v>
      </c>
    </row>
    <row r="32" spans="1:31" x14ac:dyDescent="0.25">
      <c r="A32" s="3"/>
      <c r="B32" s="3"/>
      <c r="C32" s="4"/>
      <c r="D32" s="4"/>
      <c r="E32" s="4"/>
      <c r="F32" s="4"/>
      <c r="G32" s="3"/>
      <c r="H32" s="3"/>
      <c r="I32" s="3"/>
      <c r="J32" s="4"/>
      <c r="K32" s="4"/>
      <c r="L32" s="4"/>
      <c r="M32" s="4"/>
      <c r="N32" s="4"/>
      <c r="O32" s="4"/>
    </row>
    <row r="33" spans="1:31" x14ac:dyDescent="0.25">
      <c r="A33" s="3" t="s">
        <v>15</v>
      </c>
      <c r="B33" s="3" t="s">
        <v>21</v>
      </c>
      <c r="C33" s="4">
        <v>4.3999999761581421E-2</v>
      </c>
      <c r="D33" s="4">
        <v>0.38350000977516174</v>
      </c>
      <c r="E33" s="4">
        <v>3.9000000804662704E-2</v>
      </c>
      <c r="F33" s="4">
        <v>0.73849999904632568</v>
      </c>
      <c r="G33" s="3" t="s">
        <v>17</v>
      </c>
      <c r="H33" s="3" t="s">
        <v>18</v>
      </c>
      <c r="I33" s="3" t="s">
        <v>19</v>
      </c>
      <c r="J33" s="4">
        <v>0.33950001001358032</v>
      </c>
      <c r="K33" s="4">
        <v>0.69949999824166298</v>
      </c>
      <c r="L33" s="4">
        <v>5.7790915191202927</v>
      </c>
      <c r="M33" s="4">
        <v>25.096707485461732</v>
      </c>
      <c r="N33" s="4">
        <v>57790.915191202927</v>
      </c>
      <c r="O33" s="4">
        <v>2302.7289625414255</v>
      </c>
      <c r="Q33" s="3" t="s">
        <v>15</v>
      </c>
      <c r="R33" s="3" t="s">
        <v>21</v>
      </c>
      <c r="S33" s="4">
        <v>5.3599998354911804E-2</v>
      </c>
      <c r="T33" s="4">
        <v>0.30079999566078186</v>
      </c>
      <c r="U33" s="4">
        <v>4.1099999099969864E-2</v>
      </c>
      <c r="V33" s="4">
        <v>0.65729999542236328</v>
      </c>
      <c r="W33" s="3" t="s">
        <v>20</v>
      </c>
      <c r="X33" s="3" t="s">
        <v>18</v>
      </c>
      <c r="Y33" s="3" t="s">
        <v>19</v>
      </c>
      <c r="Z33" s="4">
        <v>0.24719999730587006</v>
      </c>
      <c r="AA33" s="4">
        <v>0.61619999632239342</v>
      </c>
      <c r="AB33" s="4">
        <v>3.8235882144612576</v>
      </c>
      <c r="AC33" s="4">
        <v>21.594703424469067</v>
      </c>
      <c r="AD33" s="4">
        <v>38235.882144612573</v>
      </c>
      <c r="AE33" s="4">
        <v>1770.6139043932089</v>
      </c>
    </row>
    <row r="34" spans="1:31" x14ac:dyDescent="0.25">
      <c r="A34" s="3" t="s">
        <v>15</v>
      </c>
      <c r="B34" s="3" t="s">
        <v>21</v>
      </c>
      <c r="C34" s="4">
        <v>4.1900001466274261E-2</v>
      </c>
      <c r="D34" s="4">
        <v>0.4171999990940094</v>
      </c>
      <c r="E34" s="4">
        <v>3.970000147819519E-2</v>
      </c>
      <c r="F34" s="4">
        <v>0.93790000677108765</v>
      </c>
      <c r="G34" s="3" t="s">
        <v>17</v>
      </c>
      <c r="H34" s="3" t="s">
        <v>18</v>
      </c>
      <c r="I34" s="3" t="s">
        <v>19</v>
      </c>
      <c r="J34" s="4">
        <v>0.37529999762773514</v>
      </c>
      <c r="K34" s="4">
        <v>0.89820000529289246</v>
      </c>
      <c r="L34" s="4">
        <v>6.5759528157681499</v>
      </c>
      <c r="M34" s="4">
        <v>33.696456323502595</v>
      </c>
      <c r="N34" s="4">
        <v>65759.528157681503</v>
      </c>
      <c r="O34" s="4">
        <v>1951.5265203663439</v>
      </c>
      <c r="Q34" s="3" t="s">
        <v>15</v>
      </c>
      <c r="R34" s="3" t="s">
        <v>21</v>
      </c>
      <c r="S34" s="4">
        <v>5.2000001072883606E-2</v>
      </c>
      <c r="T34" s="4">
        <v>0.23240000009536743</v>
      </c>
      <c r="U34" s="4">
        <v>3.9299998432397842E-2</v>
      </c>
      <c r="V34" s="4">
        <v>0.68940001726150513</v>
      </c>
      <c r="W34" s="3" t="s">
        <v>20</v>
      </c>
      <c r="X34" s="3" t="s">
        <v>18</v>
      </c>
      <c r="Y34" s="3" t="s">
        <v>19</v>
      </c>
      <c r="Z34" s="4">
        <v>0.18039999902248383</v>
      </c>
      <c r="AA34" s="4">
        <v>0.65010001882910728</v>
      </c>
      <c r="AB34" s="4">
        <v>2.2062194775969952</v>
      </c>
      <c r="AC34" s="4">
        <v>22.979117240005575</v>
      </c>
      <c r="AD34" s="4">
        <v>22062.194775969951</v>
      </c>
      <c r="AE34" s="4">
        <v>960.09757666237476</v>
      </c>
    </row>
    <row r="35" spans="1:31" x14ac:dyDescent="0.25">
      <c r="A35" s="3" t="s">
        <v>15</v>
      </c>
      <c r="B35" s="3" t="s">
        <v>21</v>
      </c>
      <c r="C35" s="4">
        <v>3.9599999785423279E-2</v>
      </c>
      <c r="D35" s="4">
        <v>0.37090000510215759</v>
      </c>
      <c r="E35" s="4">
        <v>3.9099998772144318E-2</v>
      </c>
      <c r="F35" s="4">
        <v>0.82499998807907104</v>
      </c>
      <c r="G35" s="3" t="s">
        <v>17</v>
      </c>
      <c r="H35" s="3" t="s">
        <v>18</v>
      </c>
      <c r="I35" s="3" t="s">
        <v>19</v>
      </c>
      <c r="J35" s="4">
        <v>0.33130000531673431</v>
      </c>
      <c r="K35" s="4">
        <v>0.78589998930692673</v>
      </c>
      <c r="L35" s="4">
        <v>5.4811550430430218</v>
      </c>
      <c r="M35" s="4">
        <v>28.827289989759812</v>
      </c>
      <c r="N35" s="4">
        <v>54811.550430430216</v>
      </c>
      <c r="O35" s="4">
        <v>1901.3771481780173</v>
      </c>
      <c r="Q35" s="3" t="s">
        <v>15</v>
      </c>
      <c r="R35" s="3" t="s">
        <v>21</v>
      </c>
      <c r="S35" s="4">
        <v>5.3899999707937241E-2</v>
      </c>
      <c r="T35" s="4">
        <v>0.27419999241828918</v>
      </c>
      <c r="U35" s="4">
        <v>4.0399998426437378E-2</v>
      </c>
      <c r="V35" s="4">
        <v>0.67000001668930054</v>
      </c>
      <c r="W35" s="3" t="s">
        <v>20</v>
      </c>
      <c r="X35" s="3" t="s">
        <v>18</v>
      </c>
      <c r="Y35" s="3" t="s">
        <v>19</v>
      </c>
      <c r="Z35" s="4">
        <v>0.22029999271035194</v>
      </c>
      <c r="AA35" s="4">
        <v>0.62960001826286316</v>
      </c>
      <c r="AB35" s="4">
        <v>3.1946113660088118</v>
      </c>
      <c r="AC35" s="4">
        <v>22.142431553367608</v>
      </c>
      <c r="AD35" s="4">
        <v>31946.113660088118</v>
      </c>
      <c r="AE35" s="4">
        <v>1442.7554436870093</v>
      </c>
    </row>
    <row r="36" spans="1:31" x14ac:dyDescent="0.25">
      <c r="A36" s="3" t="s">
        <v>15</v>
      </c>
      <c r="B36" s="3" t="s">
        <v>21</v>
      </c>
      <c r="C36" s="4">
        <v>3.9099998772144318E-2</v>
      </c>
      <c r="D36" s="4">
        <v>0.36230000853538513</v>
      </c>
      <c r="E36" s="4">
        <v>3.8199998438358307E-2</v>
      </c>
      <c r="F36" s="4">
        <v>0.81739997863769531</v>
      </c>
      <c r="G36" s="3" t="s">
        <v>17</v>
      </c>
      <c r="H36" s="3" t="s">
        <v>18</v>
      </c>
      <c r="I36" s="3" t="s">
        <v>19</v>
      </c>
      <c r="J36" s="4">
        <v>0.32320000976324081</v>
      </c>
      <c r="K36" s="4">
        <v>0.77919998019933701</v>
      </c>
      <c r="L36" s="4">
        <v>5.2778017318438195</v>
      </c>
      <c r="M36" s="4">
        <v>28.499515818091844</v>
      </c>
      <c r="N36" s="4">
        <v>52778.017318438193</v>
      </c>
      <c r="O36" s="4">
        <v>1851.891718277335</v>
      </c>
      <c r="Q36" s="3" t="s">
        <v>15</v>
      </c>
      <c r="R36" s="3" t="s">
        <v>21</v>
      </c>
      <c r="S36" s="4">
        <v>5.0400000065565109E-2</v>
      </c>
      <c r="T36" s="4">
        <v>0.2671000063419342</v>
      </c>
      <c r="U36" s="4">
        <v>3.8100000470876694E-2</v>
      </c>
      <c r="V36" s="4">
        <v>0.8148999810218811</v>
      </c>
      <c r="W36" s="3" t="s">
        <v>20</v>
      </c>
      <c r="X36" s="3" t="s">
        <v>18</v>
      </c>
      <c r="Y36" s="3" t="s">
        <v>19</v>
      </c>
      <c r="Z36" s="4">
        <v>0.21670000627636909</v>
      </c>
      <c r="AA36" s="4">
        <v>0.77679998055100441</v>
      </c>
      <c r="AB36" s="4">
        <v>3.0267269178134013</v>
      </c>
      <c r="AC36" s="4">
        <v>28.391695603654441</v>
      </c>
      <c r="AD36" s="4">
        <v>30267.269178134015</v>
      </c>
      <c r="AE36" s="4">
        <v>1066.0606397258696</v>
      </c>
    </row>
    <row r="37" spans="1:31" x14ac:dyDescent="0.25">
      <c r="A37" s="3" t="s">
        <v>15</v>
      </c>
      <c r="B37" s="3" t="s">
        <v>21</v>
      </c>
      <c r="C37" s="4">
        <v>3.8300000131130219E-2</v>
      </c>
      <c r="D37" s="4">
        <v>0.25420001149177551</v>
      </c>
      <c r="E37" s="4">
        <v>3.7799999117851257E-2</v>
      </c>
      <c r="F37" s="4">
        <v>0.74070000648498535</v>
      </c>
      <c r="G37" s="3" t="s">
        <v>17</v>
      </c>
      <c r="H37" s="3" t="s">
        <v>18</v>
      </c>
      <c r="I37" s="3" t="s">
        <v>19</v>
      </c>
      <c r="J37" s="4">
        <v>0.21590001136064529</v>
      </c>
      <c r="K37" s="4">
        <v>0.70290000736713409</v>
      </c>
      <c r="L37" s="4">
        <v>2.7216969510145983</v>
      </c>
      <c r="M37" s="4">
        <v>25.191589685468511</v>
      </c>
      <c r="N37" s="4">
        <v>27216.969510145984</v>
      </c>
      <c r="O37" s="4">
        <v>1080.3990478554749</v>
      </c>
      <c r="Q37" s="3" t="s">
        <v>15</v>
      </c>
      <c r="R37" s="3" t="s">
        <v>21</v>
      </c>
      <c r="S37" s="4">
        <v>5.3599998354911804E-2</v>
      </c>
      <c r="T37" s="4">
        <v>0.29899999499320984</v>
      </c>
      <c r="U37" s="4">
        <v>3.840000182390213E-2</v>
      </c>
      <c r="V37" s="4">
        <v>0.84619998931884766</v>
      </c>
      <c r="W37" s="3" t="s">
        <v>20</v>
      </c>
      <c r="X37" s="3" t="s">
        <v>18</v>
      </c>
      <c r="Y37" s="3" t="s">
        <v>19</v>
      </c>
      <c r="Z37" s="4">
        <v>0.24539999663829803</v>
      </c>
      <c r="AA37" s="4">
        <v>0.80779998749494553</v>
      </c>
      <c r="AB37" s="4">
        <v>3.7810258607359333</v>
      </c>
      <c r="AC37" s="4">
        <v>29.741606333618176</v>
      </c>
      <c r="AD37" s="4">
        <v>37810.258607359334</v>
      </c>
      <c r="AE37" s="4">
        <v>1271.2917447441575</v>
      </c>
    </row>
    <row r="38" spans="1:31" x14ac:dyDescent="0.25">
      <c r="A38" s="3" t="s">
        <v>15</v>
      </c>
      <c r="B38" s="3" t="s">
        <v>21</v>
      </c>
      <c r="C38" s="4">
        <v>3.8600001484155655E-2</v>
      </c>
      <c r="D38" s="4">
        <v>0.30070000886917114</v>
      </c>
      <c r="E38" s="4">
        <v>3.8300000131130219E-2</v>
      </c>
      <c r="F38" s="4">
        <v>0.66540002822875977</v>
      </c>
      <c r="G38" s="3" t="s">
        <v>17</v>
      </c>
      <c r="H38" s="3" t="s">
        <v>18</v>
      </c>
      <c r="I38" s="3" t="s">
        <v>19</v>
      </c>
      <c r="J38" s="4">
        <v>0.26210000738501549</v>
      </c>
      <c r="K38" s="4">
        <v>0.62710002809762955</v>
      </c>
      <c r="L38" s="4">
        <v>3.8212239524534355</v>
      </c>
      <c r="M38" s="4">
        <v>21.944042667279192</v>
      </c>
      <c r="N38" s="4">
        <v>38212.239524534358</v>
      </c>
      <c r="O38" s="4">
        <v>1741.3491262260764</v>
      </c>
      <c r="Q38" s="3" t="s">
        <v>15</v>
      </c>
      <c r="R38" s="3" t="s">
        <v>21</v>
      </c>
      <c r="S38" s="4">
        <v>5.469999834895134E-2</v>
      </c>
      <c r="T38" s="4">
        <v>0.26150000095367432</v>
      </c>
      <c r="U38" s="4">
        <v>3.9500001817941666E-2</v>
      </c>
      <c r="V38" s="4">
        <v>0.73710000514984131</v>
      </c>
      <c r="W38" s="3" t="s">
        <v>20</v>
      </c>
      <c r="X38" s="3" t="s">
        <v>18</v>
      </c>
      <c r="Y38" s="3" t="s">
        <v>19</v>
      </c>
      <c r="Z38" s="4">
        <v>0.20680000260472298</v>
      </c>
      <c r="AA38" s="4">
        <v>0.69760000333189964</v>
      </c>
      <c r="AB38" s="4">
        <v>2.8943106279237183</v>
      </c>
      <c r="AC38" s="4">
        <v>25.036328371027722</v>
      </c>
      <c r="AD38" s="4">
        <v>28943.106279237181</v>
      </c>
      <c r="AE38" s="4">
        <v>1156.0443628279943</v>
      </c>
    </row>
    <row r="39" spans="1:31" x14ac:dyDescent="0.25">
      <c r="A39" s="3" t="s">
        <v>15</v>
      </c>
      <c r="B39" s="3" t="s">
        <v>21</v>
      </c>
      <c r="C39" s="4">
        <v>4.0899999439716339E-2</v>
      </c>
      <c r="D39" s="4">
        <v>0.3799000084400177</v>
      </c>
      <c r="E39" s="4">
        <v>3.9900001138448715E-2</v>
      </c>
      <c r="F39" s="4">
        <v>0.756600022315979</v>
      </c>
      <c r="G39" s="3" t="s">
        <v>17</v>
      </c>
      <c r="H39" s="3" t="s">
        <v>18</v>
      </c>
      <c r="I39" s="3" t="s">
        <v>19</v>
      </c>
      <c r="J39" s="4">
        <v>0.33900000900030136</v>
      </c>
      <c r="K39" s="4">
        <v>0.71670002117753029</v>
      </c>
      <c r="L39" s="4">
        <v>5.693966811669644</v>
      </c>
      <c r="M39" s="4">
        <v>25.877327586021455</v>
      </c>
      <c r="N39" s="4">
        <v>56939.668116696441</v>
      </c>
      <c r="O39" s="4">
        <v>2200.3689495144931</v>
      </c>
      <c r="Q39" s="3" t="s">
        <v>15</v>
      </c>
      <c r="R39" s="3" t="s">
        <v>21</v>
      </c>
      <c r="S39" s="4">
        <v>5.5900000035762787E-2</v>
      </c>
      <c r="T39" s="4">
        <v>0.2614000141620636</v>
      </c>
      <c r="U39" s="4">
        <v>4.0899999439716339E-2</v>
      </c>
      <c r="V39" s="4">
        <v>0.6600000262260437</v>
      </c>
      <c r="W39" s="3" t="s">
        <v>20</v>
      </c>
      <c r="X39" s="3" t="s">
        <v>18</v>
      </c>
      <c r="Y39" s="3" t="s">
        <v>19</v>
      </c>
      <c r="Z39" s="4">
        <v>0.20550001412630081</v>
      </c>
      <c r="AA39" s="4">
        <v>0.61910002678632736</v>
      </c>
      <c r="AB39" s="4">
        <v>2.8919463659158957</v>
      </c>
      <c r="AC39" s="4">
        <v>21.711150695618002</v>
      </c>
      <c r="AD39" s="4">
        <v>28919.463659158959</v>
      </c>
      <c r="AE39" s="4">
        <v>1332.0097154037912</v>
      </c>
    </row>
    <row r="40" spans="1:31" x14ac:dyDescent="0.25">
      <c r="A40" s="3" t="s">
        <v>15</v>
      </c>
      <c r="B40" s="3" t="s">
        <v>21</v>
      </c>
      <c r="C40" s="4">
        <v>3.9999999105930328E-2</v>
      </c>
      <c r="D40" s="4">
        <v>0.31330001354217529</v>
      </c>
      <c r="E40" s="4">
        <v>3.9400000125169754E-2</v>
      </c>
      <c r="F40" s="4">
        <v>0.75679999589920044</v>
      </c>
      <c r="G40" s="3" t="s">
        <v>17</v>
      </c>
      <c r="H40" s="3" t="s">
        <v>18</v>
      </c>
      <c r="I40" s="3" t="s">
        <v>19</v>
      </c>
      <c r="J40" s="4">
        <v>0.27330001443624496</v>
      </c>
      <c r="K40" s="4">
        <v>0.71739999577403069</v>
      </c>
      <c r="L40" s="4">
        <v>4.119160428530706</v>
      </c>
      <c r="M40" s="4">
        <v>25.885952072096305</v>
      </c>
      <c r="N40" s="4">
        <v>41191.604285307061</v>
      </c>
      <c r="O40" s="4">
        <v>1591.272523822272</v>
      </c>
      <c r="Q40" s="3" t="s">
        <v>15</v>
      </c>
      <c r="R40" s="3" t="s">
        <v>21</v>
      </c>
      <c r="S40" s="4">
        <v>5.2900001406669617E-2</v>
      </c>
      <c r="T40" s="4">
        <v>0.26600000262260437</v>
      </c>
      <c r="U40" s="4">
        <v>4.0199998766183853E-2</v>
      </c>
      <c r="V40" s="4">
        <v>0.65939998626708984</v>
      </c>
      <c r="W40" s="3" t="s">
        <v>20</v>
      </c>
      <c r="X40" s="3" t="s">
        <v>18</v>
      </c>
      <c r="Y40" s="3" t="s">
        <v>19</v>
      </c>
      <c r="Z40" s="4">
        <v>0.21310000121593475</v>
      </c>
      <c r="AA40" s="4">
        <v>0.61919998750090599</v>
      </c>
      <c r="AB40" s="4">
        <v>3.0007165122370294</v>
      </c>
      <c r="AC40" s="4">
        <v>21.685272096120084</v>
      </c>
      <c r="AD40" s="4">
        <v>30007.165122370294</v>
      </c>
      <c r="AE40" s="4">
        <v>1383.757832936722</v>
      </c>
    </row>
    <row r="41" spans="1:31" x14ac:dyDescent="0.25">
      <c r="A41" s="3" t="s">
        <v>15</v>
      </c>
      <c r="B41" s="3" t="s">
        <v>21</v>
      </c>
      <c r="C41" s="4">
        <v>4.050000011920929E-2</v>
      </c>
      <c r="D41" s="4">
        <v>0.38809999823570251</v>
      </c>
      <c r="E41" s="4">
        <v>3.9999999105930328E-2</v>
      </c>
      <c r="F41" s="4">
        <v>0.82200002670288086</v>
      </c>
      <c r="G41" s="3" t="s">
        <v>17</v>
      </c>
      <c r="H41" s="3" t="s">
        <v>18</v>
      </c>
      <c r="I41" s="3" t="s">
        <v>19</v>
      </c>
      <c r="J41" s="4">
        <v>0.34759999811649323</v>
      </c>
      <c r="K41" s="4">
        <v>0.78200002759695053</v>
      </c>
      <c r="L41" s="4">
        <v>5.8878616654414264</v>
      </c>
      <c r="M41" s="4">
        <v>28.697907274816941</v>
      </c>
      <c r="N41" s="4">
        <v>58878.616654414262</v>
      </c>
      <c r="O41" s="4">
        <v>2051.6693461506015</v>
      </c>
      <c r="Q41" s="3" t="s">
        <v>15</v>
      </c>
      <c r="R41" s="3" t="s">
        <v>21</v>
      </c>
      <c r="S41" s="4">
        <v>5.169999971985817E-2</v>
      </c>
      <c r="T41" s="4">
        <v>0.26919999718666077</v>
      </c>
      <c r="U41" s="4">
        <v>3.7900000810623169E-2</v>
      </c>
      <c r="V41" s="4">
        <v>0.70149999856948853</v>
      </c>
      <c r="W41" s="3" t="s">
        <v>20</v>
      </c>
      <c r="X41" s="3" t="s">
        <v>18</v>
      </c>
      <c r="Y41" s="3" t="s">
        <v>19</v>
      </c>
      <c r="Z41" s="4">
        <v>0.2174999974668026</v>
      </c>
      <c r="AA41" s="4">
        <v>0.66359999775886536</v>
      </c>
      <c r="AB41" s="4">
        <v>3.0763827622602582</v>
      </c>
      <c r="AC41" s="4">
        <v>23.50096676940619</v>
      </c>
      <c r="AD41" s="4">
        <v>30763.827622602581</v>
      </c>
      <c r="AE41" s="4">
        <v>1309.0451947981671</v>
      </c>
    </row>
    <row r="42" spans="1:31" x14ac:dyDescent="0.25">
      <c r="A42" s="3" t="s">
        <v>15</v>
      </c>
      <c r="B42" s="3" t="s">
        <v>21</v>
      </c>
      <c r="C42" s="4">
        <v>3.880000114440918E-2</v>
      </c>
      <c r="D42" s="4">
        <v>0.35319998860359192</v>
      </c>
      <c r="E42" s="4">
        <v>3.840000182390213E-2</v>
      </c>
      <c r="F42" s="4">
        <v>0.633899986743927</v>
      </c>
      <c r="G42" s="3" t="s">
        <v>17</v>
      </c>
      <c r="H42" s="3" t="s">
        <v>18</v>
      </c>
      <c r="I42" s="3" t="s">
        <v>19</v>
      </c>
      <c r="J42" s="4">
        <v>0.31439998745918274</v>
      </c>
      <c r="K42" s="4">
        <v>0.59549998492002487</v>
      </c>
      <c r="L42" s="4">
        <v>5.0626249965113104</v>
      </c>
      <c r="M42" s="4">
        <v>20.585504880603924</v>
      </c>
      <c r="N42" s="4">
        <v>50626.2499651131</v>
      </c>
      <c r="O42" s="4">
        <v>2459.3154386421761</v>
      </c>
      <c r="Q42" s="3" t="s">
        <v>15</v>
      </c>
      <c r="R42" s="3" t="s">
        <v>21</v>
      </c>
      <c r="S42" s="4">
        <v>5.2499998360872269E-2</v>
      </c>
      <c r="T42" s="4">
        <v>0.26019999384880066</v>
      </c>
      <c r="U42" s="4">
        <v>3.9400000125169754E-2</v>
      </c>
      <c r="V42" s="4">
        <v>0.69279998540878296</v>
      </c>
      <c r="W42" s="3" t="s">
        <v>20</v>
      </c>
      <c r="X42" s="3" t="s">
        <v>18</v>
      </c>
      <c r="Y42" s="3" t="s">
        <v>19</v>
      </c>
      <c r="Z42" s="4">
        <v>0.20769999548792839</v>
      </c>
      <c r="AA42" s="4">
        <v>0.6533999852836132</v>
      </c>
      <c r="AB42" s="4">
        <v>2.8635709936336364</v>
      </c>
      <c r="AC42" s="4">
        <v>23.125751497734832</v>
      </c>
      <c r="AD42" s="4">
        <v>28635.709936336363</v>
      </c>
      <c r="AE42" s="4">
        <v>1238.2607302141612</v>
      </c>
    </row>
    <row r="43" spans="1:31" x14ac:dyDescent="0.25">
      <c r="A43" s="3" t="s">
        <v>15</v>
      </c>
      <c r="B43" s="3" t="s">
        <v>21</v>
      </c>
      <c r="C43" s="4">
        <v>3.8699999451637268E-2</v>
      </c>
      <c r="D43" s="4">
        <v>0.38080000877380371</v>
      </c>
      <c r="E43" s="4">
        <v>3.8199998438358307E-2</v>
      </c>
      <c r="F43" s="4">
        <v>0.67680001258850098</v>
      </c>
      <c r="G43" s="3" t="s">
        <v>17</v>
      </c>
      <c r="H43" s="3" t="s">
        <v>18</v>
      </c>
      <c r="I43" s="3" t="s">
        <v>19</v>
      </c>
      <c r="J43" s="4">
        <v>0.34210000932216644</v>
      </c>
      <c r="K43" s="4">
        <v>0.63860001415014267</v>
      </c>
      <c r="L43" s="4">
        <v>5.7152479885323064</v>
      </c>
      <c r="M43" s="4">
        <v>22.435702639462804</v>
      </c>
      <c r="N43" s="4">
        <v>57152.479885323068</v>
      </c>
      <c r="O43" s="4">
        <v>2547.389792232133</v>
      </c>
      <c r="Q43" s="3" t="s">
        <v>15</v>
      </c>
      <c r="R43" s="3" t="s">
        <v>21</v>
      </c>
      <c r="S43" s="4">
        <v>5.2099999040365219E-2</v>
      </c>
      <c r="T43" s="4">
        <v>0.26309999823570251</v>
      </c>
      <c r="U43" s="4">
        <v>3.8699999451637268E-2</v>
      </c>
      <c r="V43" s="4">
        <v>0.68269997835159302</v>
      </c>
      <c r="W43" s="3" t="s">
        <v>20</v>
      </c>
      <c r="X43" s="3" t="s">
        <v>18</v>
      </c>
      <c r="Y43" s="3" t="s">
        <v>19</v>
      </c>
      <c r="Z43" s="4">
        <v>0.2109999991953373</v>
      </c>
      <c r="AA43" s="4">
        <v>0.64399997889995575</v>
      </c>
      <c r="AB43" s="4">
        <v>2.9321437529353327</v>
      </c>
      <c r="AC43" s="4">
        <v>22.69015711162946</v>
      </c>
      <c r="AD43" s="4">
        <v>29321.437529353327</v>
      </c>
      <c r="AE43" s="4">
        <v>1292.2536139833564</v>
      </c>
    </row>
    <row r="44" spans="1:31" x14ac:dyDescent="0.25">
      <c r="A44" s="3" t="s">
        <v>15</v>
      </c>
      <c r="B44" s="3" t="s">
        <v>21</v>
      </c>
      <c r="C44" s="4">
        <v>4.3999999761581421E-2</v>
      </c>
      <c r="D44" s="4">
        <v>0.3449999988079071</v>
      </c>
      <c r="E44" s="4">
        <v>4.179999977350235E-2</v>
      </c>
      <c r="F44" s="4">
        <v>0.90200001001358032</v>
      </c>
      <c r="G44" s="3" t="s">
        <v>17</v>
      </c>
      <c r="H44" s="3" t="s">
        <v>18</v>
      </c>
      <c r="I44" s="3" t="s">
        <v>19</v>
      </c>
      <c r="J44" s="4">
        <v>0.30099999904632568</v>
      </c>
      <c r="K44" s="4">
        <v>0.86020001024007797</v>
      </c>
      <c r="L44" s="4">
        <v>4.868730142739528</v>
      </c>
      <c r="M44" s="4">
        <v>32.148156707450447</v>
      </c>
      <c r="N44" s="4">
        <v>48687.301427395279</v>
      </c>
      <c r="O44" s="4">
        <v>1514.4663462497006</v>
      </c>
    </row>
    <row r="45" spans="1:31" x14ac:dyDescent="0.25">
      <c r="A45" s="3" t="s">
        <v>15</v>
      </c>
      <c r="B45" s="3" t="s">
        <v>21</v>
      </c>
      <c r="C45" s="4">
        <v>3.8600001484155655E-2</v>
      </c>
      <c r="D45" s="4">
        <v>0.35040000081062317</v>
      </c>
      <c r="E45" s="4">
        <v>3.8100000470876694E-2</v>
      </c>
      <c r="F45" s="4">
        <v>0.61150002479553223</v>
      </c>
      <c r="G45" s="3" t="s">
        <v>17</v>
      </c>
      <c r="H45" s="3" t="s">
        <v>18</v>
      </c>
      <c r="I45" s="3" t="s">
        <v>19</v>
      </c>
      <c r="J45" s="4">
        <v>0.31179999932646751</v>
      </c>
      <c r="K45" s="4">
        <v>0.57340002432465553</v>
      </c>
      <c r="L45" s="4">
        <v>4.9964172039155015</v>
      </c>
      <c r="M45" s="4">
        <v>19.619436479023086</v>
      </c>
      <c r="N45" s="4">
        <v>49964.172039155012</v>
      </c>
      <c r="O45" s="4">
        <v>2546.6670305529024</v>
      </c>
    </row>
    <row r="46" spans="1:31" x14ac:dyDescent="0.25">
      <c r="A46" s="3" t="s">
        <v>15</v>
      </c>
      <c r="B46" s="3" t="s">
        <v>21</v>
      </c>
      <c r="C46" s="4">
        <v>3.8100000470876694E-2</v>
      </c>
      <c r="D46" s="4">
        <v>0.3970000147819519</v>
      </c>
      <c r="E46" s="4">
        <v>3.7799999117851257E-2</v>
      </c>
      <c r="F46" s="4">
        <v>0.70130002498626709</v>
      </c>
      <c r="G46" s="3" t="s">
        <v>17</v>
      </c>
      <c r="H46" s="3" t="s">
        <v>18</v>
      </c>
      <c r="I46" s="3" t="s">
        <v>19</v>
      </c>
      <c r="J46" s="4">
        <v>0.35890001431107521</v>
      </c>
      <c r="K46" s="4">
        <v>0.66350002586841583</v>
      </c>
      <c r="L46" s="4">
        <v>6.0983091720602269</v>
      </c>
      <c r="M46" s="4">
        <v>23.49234228333134</v>
      </c>
      <c r="N46" s="4">
        <v>60983.091720602271</v>
      </c>
      <c r="O46" s="4">
        <v>2595.8710708838926</v>
      </c>
    </row>
    <row r="47" spans="1:31" x14ac:dyDescent="0.25">
      <c r="A47" s="3" t="s">
        <v>15</v>
      </c>
      <c r="B47" s="3" t="s">
        <v>21</v>
      </c>
      <c r="C47" s="4">
        <v>3.840000182390213E-2</v>
      </c>
      <c r="D47" s="4">
        <v>0.3919999897480011</v>
      </c>
      <c r="E47" s="4">
        <v>3.8100000470876694E-2</v>
      </c>
      <c r="F47" s="4">
        <v>0.7620999813079834</v>
      </c>
      <c r="G47" s="3" t="s">
        <v>17</v>
      </c>
      <c r="H47" s="3" t="s">
        <v>18</v>
      </c>
      <c r="I47" s="3" t="s">
        <v>19</v>
      </c>
      <c r="J47" s="4">
        <v>0.35359998792409897</v>
      </c>
      <c r="K47" s="4">
        <v>0.7239999808371067</v>
      </c>
      <c r="L47" s="4">
        <v>5.9800798636136081</v>
      </c>
      <c r="M47" s="4">
        <v>26.114530515401725</v>
      </c>
      <c r="N47" s="4">
        <v>59800.798636136082</v>
      </c>
      <c r="O47" s="4">
        <v>2289.943470393504</v>
      </c>
    </row>
    <row r="48" spans="1:31" x14ac:dyDescent="0.25">
      <c r="A48" s="3" t="s">
        <v>15</v>
      </c>
      <c r="B48" s="3" t="s">
        <v>21</v>
      </c>
      <c r="C48" s="4">
        <v>3.9299998432397842E-2</v>
      </c>
      <c r="D48" s="4">
        <v>0.38249999284744263</v>
      </c>
      <c r="E48" s="4">
        <v>3.8499999791383743E-2</v>
      </c>
      <c r="F48" s="4">
        <v>0.71369999647140503</v>
      </c>
      <c r="G48" s="3" t="s">
        <v>17</v>
      </c>
      <c r="H48" s="3" t="s">
        <v>18</v>
      </c>
      <c r="I48" s="3" t="s">
        <v>19</v>
      </c>
      <c r="J48" s="4">
        <v>0.34319999441504478</v>
      </c>
      <c r="K48" s="4">
        <v>0.67519999668002129</v>
      </c>
      <c r="L48" s="4">
        <v>5.7554453755517434</v>
      </c>
      <c r="M48" s="4">
        <v>24.027129827162575</v>
      </c>
      <c r="N48" s="4">
        <v>57554.453755517432</v>
      </c>
      <c r="O48" s="4">
        <v>2395.394463239315</v>
      </c>
    </row>
    <row r="49" spans="1:30" x14ac:dyDescent="0.25">
      <c r="A49" s="3" t="s">
        <v>15</v>
      </c>
      <c r="B49" s="3" t="s">
        <v>21</v>
      </c>
      <c r="C49" s="4">
        <v>3.9299998432397842E-2</v>
      </c>
      <c r="D49" s="4">
        <v>0.38249999284744263</v>
      </c>
      <c r="E49" s="4">
        <v>3.8499999791383743E-2</v>
      </c>
      <c r="F49" s="4">
        <v>0.71369999647140503</v>
      </c>
      <c r="G49" s="3" t="s">
        <v>17</v>
      </c>
      <c r="H49" s="3" t="s">
        <v>18</v>
      </c>
      <c r="I49" s="3" t="s">
        <v>19</v>
      </c>
      <c r="J49" s="4">
        <v>0.34319999441504478</v>
      </c>
      <c r="K49" s="4">
        <v>0.67519999668002129</v>
      </c>
      <c r="L49" s="4">
        <v>5.7554453755517434</v>
      </c>
      <c r="M49" s="4">
        <v>24.027129827162575</v>
      </c>
      <c r="N49" s="4">
        <v>57554.453755517432</v>
      </c>
      <c r="O49" s="4">
        <v>2395.394463239315</v>
      </c>
    </row>
    <row r="50" spans="1:30" ht="15.75" thickBot="1" x14ac:dyDescent="0.3"/>
    <row r="51" spans="1:30" x14ac:dyDescent="0.25">
      <c r="M51" s="7" t="s">
        <v>22</v>
      </c>
      <c r="N51" s="5">
        <f>AVERAGE(N2:N49)/AVERAGE(N2:N49)</f>
        <v>1</v>
      </c>
      <c r="AC51" s="7" t="s">
        <v>22</v>
      </c>
      <c r="AD51" s="5">
        <f>AVERAGE(AD2:AD49)/AVERAGE(N2:N49)</f>
        <v>0.57847670741926949</v>
      </c>
    </row>
    <row r="52" spans="1:30" x14ac:dyDescent="0.25">
      <c r="M52" s="8" t="s">
        <v>23</v>
      </c>
      <c r="N52" s="6">
        <f>_xlfn.STDEV.S(N2:N49)/AVERAGE(N2:N49)</f>
        <v>0.25619371519908674</v>
      </c>
      <c r="AC52" s="8" t="s">
        <v>23</v>
      </c>
      <c r="AD52" s="6">
        <f>_xlfn.STDEV.S(AD2:AD49)/AVERAGE(N2:N49)</f>
        <v>0.13381704790976723</v>
      </c>
    </row>
    <row r="53" spans="1:30" x14ac:dyDescent="0.25">
      <c r="M53" s="8" t="s">
        <v>24</v>
      </c>
      <c r="N53" s="6">
        <f>COUNT(N2:N49)</f>
        <v>47</v>
      </c>
      <c r="AC53" s="8" t="s">
        <v>24</v>
      </c>
      <c r="AD53" s="6">
        <f>COUNT(AD2:AD49)</f>
        <v>35</v>
      </c>
    </row>
    <row r="54" spans="1:30" x14ac:dyDescent="0.25">
      <c r="M54" s="8" t="s">
        <v>25</v>
      </c>
      <c r="N54" s="6">
        <f>_xlfn.CONFIDENCE.T(0.05,N52,N53)</f>
        <v>7.5221292765375397E-2</v>
      </c>
      <c r="AC54" s="8" t="s">
        <v>25</v>
      </c>
      <c r="AD54" s="6">
        <f>_xlfn.CONFIDENCE.T(0.05,AD52,AD53)</f>
        <v>4.5967764269272272E-2</v>
      </c>
    </row>
    <row r="55" spans="1:30" x14ac:dyDescent="0.25">
      <c r="M55" s="8" t="s">
        <v>26</v>
      </c>
      <c r="N55" s="11">
        <f>TTEST(N2:N49,AD2:AD49,2,3)</f>
        <v>1.1878103460173977E-14</v>
      </c>
    </row>
    <row r="62" spans="1:30" x14ac:dyDescent="0.25">
      <c r="K62" s="9"/>
    </row>
    <row r="64" spans="1:30" x14ac:dyDescent="0.25">
      <c r="L64" s="10"/>
    </row>
  </sheetData>
  <sortState ref="A2:O1048389">
    <sortCondition ref="G1"/>
  </sortState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 HS males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2018-08-29T03:52:42Z</dcterms:modified>
</cp:coreProperties>
</file>