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My Drive\00b_Spring2023_221007975\02_2023SP - FINANCIAL MOD I 2283957130\3_HW3\"/>
    </mc:Choice>
  </mc:AlternateContent>
  <xr:revisionPtr revIDLastSave="0" documentId="13_ncr:1_{DA27B6E4-E052-4881-8CDB-91A5F7A79330}" xr6:coauthVersionLast="47" xr6:coauthVersionMax="47" xr10:uidLastSave="{00000000-0000-0000-0000-000000000000}"/>
  <bookViews>
    <workbookView xWindow="-108" yWindow="-108" windowWidth="23256" windowHeight="13896" activeTab="1" xr2:uid="{AF181327-BD24-493D-8F36-418CDA62926B}"/>
  </bookViews>
  <sheets>
    <sheet name="DataSheet" sheetId="1" r:id="rId1"/>
    <sheet name="Analysis" sheetId="2" r:id="rId2"/>
    <sheet name="Sheet4" sheetId="4" r:id="rId3"/>
    <sheet name="PossiblePortfolioWeights" sheetId="3" r:id="rId4"/>
  </sheets>
  <definedNames>
    <definedName name="_xlnm._FilterDatabase" localSheetId="0" hidden="1">DataSheet!$A$1:$B$1454</definedName>
    <definedName name="solver_adj" localSheetId="1" hidden="1">Analysis!$AG$4:$AG$14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Analysis!$AF$29</definedName>
    <definedName name="solver_lhs10" localSheetId="1" hidden="1">Analysis!$AF$9</definedName>
    <definedName name="solver_lhs11" localSheetId="1" hidden="1">Analysis!$AF$9</definedName>
    <definedName name="solver_lhs12" localSheetId="1" hidden="1">Analysis!$AF$9</definedName>
    <definedName name="solver_lhs2" localSheetId="1" hidden="1">Analysis!$AI$4</definedName>
    <definedName name="solver_lhs3" localSheetId="1" hidden="1">Analysis!$AF$5</definedName>
    <definedName name="solver_lhs4" localSheetId="1" hidden="1">Analysis!$AF$9</definedName>
    <definedName name="solver_lhs5" localSheetId="1" hidden="1">Analysis!$AF$9</definedName>
    <definedName name="solver_lhs6" localSheetId="1" hidden="1">Analysis!$AF$9</definedName>
    <definedName name="solver_lhs7" localSheetId="1" hidden="1">Analysis!$AF$9</definedName>
    <definedName name="solver_lhs8" localSheetId="1" hidden="1">Analysis!$AF$9</definedName>
    <definedName name="solver_lhs9" localSheetId="1" hidden="1">Analysis!$AF$9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Analysis!$AL$4</definedName>
    <definedName name="solver_pre" localSheetId="1" hidden="1">0.000001</definedName>
    <definedName name="solver_rbv" localSheetId="1" hidden="1">2</definedName>
    <definedName name="solver_rel1" localSheetId="1" hidden="1">2</definedName>
    <definedName name="solver_rel10" localSheetId="1" hidden="1">3</definedName>
    <definedName name="solver_rel11" localSheetId="1" hidden="1">3</definedName>
    <definedName name="solver_rel12" localSheetId="1" hidden="1">3</definedName>
    <definedName name="solver_rel2" localSheetId="1" hidden="1">2</definedName>
    <definedName name="solver_rel3" localSheetId="1" hidden="1">3</definedName>
    <definedName name="solver_rel4" localSheetId="1" hidden="1">3</definedName>
    <definedName name="solver_rel5" localSheetId="1" hidden="1">3</definedName>
    <definedName name="solver_rel6" localSheetId="1" hidden="1">3</definedName>
    <definedName name="solver_rel7" localSheetId="1" hidden="1">3</definedName>
    <definedName name="solver_rel8" localSheetId="1" hidden="1">3</definedName>
    <definedName name="solver_rel9" localSheetId="1" hidden="1">3</definedName>
    <definedName name="solver_rhs1" localSheetId="1" hidden="1">0.019</definedName>
    <definedName name="solver_rhs10" localSheetId="1" hidden="1">0</definedName>
    <definedName name="solver_rhs11" localSheetId="1" hidden="1">0</definedName>
    <definedName name="solver_rhs12" localSheetId="1" hidden="1">0</definedName>
    <definedName name="solver_rhs2" localSheetId="1" hidden="1">1</definedName>
    <definedName name="solver_rhs3" localSheetId="1" hidden="1">0</definedName>
    <definedName name="solver_rhs4" localSheetId="1" hidden="1">0</definedName>
    <definedName name="solver_rhs5" localSheetId="1" hidden="1">0</definedName>
    <definedName name="solver_rhs6" localSheetId="1" hidden="1">0</definedName>
    <definedName name="solver_rhs7" localSheetId="1" hidden="1">0</definedName>
    <definedName name="solver_rhs8" localSheetId="1" hidden="1">0</definedName>
    <definedName name="solver_rhs9" localSheetId="1" hidden="1">0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27" i="2" l="1"/>
  <c r="AS122" i="2"/>
  <c r="AS121" i="2"/>
  <c r="AS120" i="2"/>
  <c r="AS119" i="2"/>
  <c r="AS118" i="2"/>
  <c r="AS117" i="2"/>
  <c r="AS116" i="2"/>
  <c r="AS115" i="2"/>
  <c r="AS114" i="2"/>
  <c r="AS113" i="2"/>
  <c r="AS112" i="2"/>
  <c r="AS111" i="2"/>
  <c r="AS110" i="2"/>
  <c r="AS109" i="2"/>
  <c r="AS108" i="2"/>
  <c r="AS107" i="2"/>
  <c r="AS106" i="2"/>
  <c r="AS105" i="2"/>
  <c r="AS104" i="2"/>
  <c r="AS103" i="2"/>
  <c r="AS102" i="2"/>
  <c r="AS101" i="2"/>
  <c r="AS100" i="2"/>
  <c r="AS99" i="2"/>
  <c r="AS98" i="2"/>
  <c r="AS97" i="2"/>
  <c r="AS96" i="2"/>
  <c r="AS95" i="2"/>
  <c r="AS94" i="2"/>
  <c r="AS93" i="2"/>
  <c r="AS92" i="2"/>
  <c r="AS91" i="2"/>
  <c r="AS90" i="2"/>
  <c r="AS89" i="2"/>
  <c r="AS88" i="2"/>
  <c r="AS87" i="2"/>
  <c r="AS86" i="2"/>
  <c r="AS85" i="2"/>
  <c r="AS84" i="2"/>
  <c r="AS83" i="2"/>
  <c r="AS82" i="2"/>
  <c r="AS81" i="2"/>
  <c r="AS80" i="2"/>
  <c r="AS79" i="2"/>
  <c r="AS78" i="2"/>
  <c r="AS77" i="2"/>
  <c r="AS76" i="2"/>
  <c r="AS75" i="2"/>
  <c r="AS74" i="2"/>
  <c r="AS73" i="2"/>
  <c r="AS72" i="2"/>
  <c r="AS71" i="2"/>
  <c r="AS70" i="2"/>
  <c r="AS69" i="2"/>
  <c r="AS68" i="2"/>
  <c r="AS67" i="2"/>
  <c r="AS66" i="2"/>
  <c r="AS65" i="2"/>
  <c r="AS64" i="2"/>
  <c r="AS63" i="2"/>
  <c r="AS62" i="2"/>
  <c r="AS61" i="2"/>
  <c r="AS60" i="2"/>
  <c r="AS59" i="2"/>
  <c r="AS58" i="2"/>
  <c r="AS57" i="2"/>
  <c r="AS56" i="2"/>
  <c r="AS55" i="2"/>
  <c r="AS54" i="2"/>
  <c r="AS53" i="2"/>
  <c r="AS52" i="2"/>
  <c r="AS51" i="2"/>
  <c r="AS50" i="2"/>
  <c r="AS49" i="2"/>
  <c r="AS48" i="2"/>
  <c r="AS47" i="2"/>
  <c r="AS46" i="2"/>
  <c r="AS45" i="2"/>
  <c r="AS44" i="2"/>
  <c r="AS43" i="2"/>
  <c r="AS42" i="2"/>
  <c r="AS41" i="2"/>
  <c r="AS40" i="2"/>
  <c r="AS39" i="2"/>
  <c r="AS38" i="2"/>
  <c r="AS37" i="2"/>
  <c r="AS36" i="2"/>
  <c r="AS35" i="2"/>
  <c r="AS34" i="2"/>
  <c r="AS33" i="2"/>
  <c r="AS32" i="2"/>
  <c r="AS31" i="2"/>
  <c r="AS30" i="2"/>
  <c r="AS29" i="2"/>
  <c r="AS28" i="2"/>
  <c r="AS26" i="2"/>
  <c r="AS25" i="2"/>
  <c r="AS24" i="2"/>
  <c r="AS23" i="2"/>
  <c r="AE119" i="2"/>
  <c r="AE120" i="2"/>
  <c r="AE121" i="2"/>
  <c r="AE122" i="2"/>
  <c r="AE97" i="2"/>
  <c r="AE98" i="2"/>
  <c r="AE99" i="2"/>
  <c r="AE100" i="2" s="1"/>
  <c r="AE101" i="2" s="1"/>
  <c r="AE102" i="2" s="1"/>
  <c r="AE103" i="2" s="1"/>
  <c r="AE104" i="2" s="1"/>
  <c r="AE105" i="2" s="1"/>
  <c r="AE106" i="2" s="1"/>
  <c r="AE107" i="2" s="1"/>
  <c r="AE108" i="2" s="1"/>
  <c r="AE109" i="2" s="1"/>
  <c r="AE110" i="2" s="1"/>
  <c r="AE111" i="2" s="1"/>
  <c r="AE112" i="2" s="1"/>
  <c r="AE113" i="2" s="1"/>
  <c r="AE114" i="2" s="1"/>
  <c r="AE115" i="2" s="1"/>
  <c r="AE116" i="2" s="1"/>
  <c r="AE117" i="2" s="1"/>
  <c r="AE118" i="2" s="1"/>
  <c r="AE76" i="2"/>
  <c r="AE77" i="2"/>
  <c r="AE78" i="2"/>
  <c r="AE79" i="2" s="1"/>
  <c r="AE80" i="2" s="1"/>
  <c r="AE81" i="2" s="1"/>
  <c r="AE82" i="2" s="1"/>
  <c r="AE83" i="2" s="1"/>
  <c r="AE84" i="2" s="1"/>
  <c r="AE85" i="2" s="1"/>
  <c r="AE86" i="2" s="1"/>
  <c r="AE87" i="2" s="1"/>
  <c r="AE88" i="2" s="1"/>
  <c r="AE89" i="2" s="1"/>
  <c r="AE90" i="2" s="1"/>
  <c r="AE91" i="2" s="1"/>
  <c r="AE92" i="2" s="1"/>
  <c r="AE93" i="2" s="1"/>
  <c r="AE94" i="2" s="1"/>
  <c r="AE95" i="2" s="1"/>
  <c r="AE96" i="2" s="1"/>
  <c r="AE45" i="2"/>
  <c r="AE46" i="2" s="1"/>
  <c r="AE47" i="2" s="1"/>
  <c r="AE48" i="2" s="1"/>
  <c r="AE49" i="2" s="1"/>
  <c r="AE50" i="2" s="1"/>
  <c r="AE51" i="2" s="1"/>
  <c r="AE52" i="2" s="1"/>
  <c r="AE53" i="2" s="1"/>
  <c r="AE54" i="2" s="1"/>
  <c r="AE55" i="2" s="1"/>
  <c r="AE56" i="2" s="1"/>
  <c r="AE57" i="2" s="1"/>
  <c r="AE58" i="2" s="1"/>
  <c r="AE59" i="2" s="1"/>
  <c r="AE60" i="2" s="1"/>
  <c r="AE61" i="2" s="1"/>
  <c r="AE62" i="2" s="1"/>
  <c r="AE63" i="2" s="1"/>
  <c r="AE64" i="2" s="1"/>
  <c r="AE65" i="2" s="1"/>
  <c r="AE66" i="2" s="1"/>
  <c r="AE67" i="2" s="1"/>
  <c r="AE68" i="2" s="1"/>
  <c r="AE69" i="2" s="1"/>
  <c r="AE70" i="2" s="1"/>
  <c r="AE71" i="2" s="1"/>
  <c r="AE72" i="2" s="1"/>
  <c r="AE73" i="2" s="1"/>
  <c r="AE74" i="2" s="1"/>
  <c r="AE75" i="2" s="1"/>
  <c r="AG16" i="2"/>
  <c r="AK4" i="2" a="1"/>
  <c r="AK4" i="2" s="1"/>
  <c r="AL4" i="2" s="1"/>
  <c r="AE26" i="2"/>
  <c r="AE27" i="2" s="1"/>
  <c r="AE28" i="2" s="1"/>
  <c r="AE29" i="2" s="1"/>
  <c r="AE30" i="2" s="1"/>
  <c r="AE31" i="2" s="1"/>
  <c r="AE32" i="2" s="1"/>
  <c r="AE33" i="2" s="1"/>
  <c r="AE34" i="2" s="1"/>
  <c r="AE35" i="2" s="1"/>
  <c r="AE36" i="2" s="1"/>
  <c r="AE37" i="2" s="1"/>
  <c r="AE38" i="2" s="1"/>
  <c r="AE39" i="2" s="1"/>
  <c r="AE40" i="2" s="1"/>
  <c r="AE41" i="2" s="1"/>
  <c r="AE42" i="2" s="1"/>
  <c r="AE43" i="2" s="1"/>
  <c r="AE44" i="2" s="1"/>
  <c r="AE25" i="2"/>
  <c r="AE24" i="2"/>
  <c r="AJ4" i="2" a="1"/>
  <c r="AJ4" i="2" s="1"/>
  <c r="AI4" i="2" a="1"/>
  <c r="AI4" i="2" s="1"/>
  <c r="C11" i="2"/>
  <c r="L147" i="2"/>
  <c r="K147" i="2"/>
  <c r="J147" i="2"/>
  <c r="I147" i="2"/>
  <c r="H147" i="2"/>
  <c r="G147" i="2"/>
  <c r="F147" i="2"/>
  <c r="E147" i="2"/>
  <c r="D147" i="2"/>
  <c r="C147" i="2"/>
  <c r="B147" i="2"/>
  <c r="L146" i="2"/>
  <c r="K146" i="2"/>
  <c r="J146" i="2"/>
  <c r="I146" i="2"/>
  <c r="H146" i="2"/>
  <c r="G146" i="2"/>
  <c r="F146" i="2"/>
  <c r="E146" i="2"/>
  <c r="D146" i="2"/>
  <c r="C146" i="2"/>
  <c r="B146" i="2"/>
  <c r="L145" i="2"/>
  <c r="K145" i="2"/>
  <c r="J145" i="2"/>
  <c r="I145" i="2"/>
  <c r="H145" i="2"/>
  <c r="G145" i="2"/>
  <c r="F145" i="2"/>
  <c r="E145" i="2"/>
  <c r="D145" i="2"/>
  <c r="C145" i="2"/>
  <c r="B145" i="2"/>
  <c r="L144" i="2"/>
  <c r="K144" i="2"/>
  <c r="J144" i="2"/>
  <c r="I144" i="2"/>
  <c r="H144" i="2"/>
  <c r="G144" i="2"/>
  <c r="F144" i="2"/>
  <c r="E144" i="2"/>
  <c r="D144" i="2"/>
  <c r="C144" i="2"/>
  <c r="B144" i="2"/>
  <c r="L143" i="2"/>
  <c r="K143" i="2"/>
  <c r="J143" i="2"/>
  <c r="I143" i="2"/>
  <c r="H143" i="2"/>
  <c r="G143" i="2"/>
  <c r="F143" i="2"/>
  <c r="E143" i="2"/>
  <c r="D143" i="2"/>
  <c r="C143" i="2"/>
  <c r="B143" i="2"/>
  <c r="L142" i="2"/>
  <c r="K142" i="2"/>
  <c r="J142" i="2"/>
  <c r="I142" i="2"/>
  <c r="H142" i="2"/>
  <c r="G142" i="2"/>
  <c r="F142" i="2"/>
  <c r="E142" i="2"/>
  <c r="D142" i="2"/>
  <c r="C142" i="2"/>
  <c r="B142" i="2"/>
  <c r="L141" i="2"/>
  <c r="K141" i="2"/>
  <c r="J141" i="2"/>
  <c r="I141" i="2"/>
  <c r="H141" i="2"/>
  <c r="G141" i="2"/>
  <c r="F141" i="2"/>
  <c r="E141" i="2"/>
  <c r="D141" i="2"/>
  <c r="C141" i="2"/>
  <c r="B141" i="2"/>
  <c r="L140" i="2"/>
  <c r="K140" i="2"/>
  <c r="J140" i="2"/>
  <c r="I140" i="2"/>
  <c r="H140" i="2"/>
  <c r="G140" i="2"/>
  <c r="F140" i="2"/>
  <c r="E140" i="2"/>
  <c r="D140" i="2"/>
  <c r="C140" i="2"/>
  <c r="B140" i="2"/>
  <c r="L139" i="2"/>
  <c r="K139" i="2"/>
  <c r="J139" i="2"/>
  <c r="I139" i="2"/>
  <c r="H139" i="2"/>
  <c r="G139" i="2"/>
  <c r="F139" i="2"/>
  <c r="E139" i="2"/>
  <c r="D139" i="2"/>
  <c r="C139" i="2"/>
  <c r="B139" i="2"/>
  <c r="L138" i="2"/>
  <c r="K138" i="2"/>
  <c r="J138" i="2"/>
  <c r="I138" i="2"/>
  <c r="H138" i="2"/>
  <c r="G138" i="2"/>
  <c r="F138" i="2"/>
  <c r="E138" i="2"/>
  <c r="D138" i="2"/>
  <c r="C138" i="2"/>
  <c r="B138" i="2"/>
  <c r="L137" i="2"/>
  <c r="K137" i="2"/>
  <c r="J137" i="2"/>
  <c r="I137" i="2"/>
  <c r="H137" i="2"/>
  <c r="G137" i="2"/>
  <c r="F137" i="2"/>
  <c r="E137" i="2"/>
  <c r="D137" i="2"/>
  <c r="C137" i="2"/>
  <c r="B137" i="2"/>
  <c r="L136" i="2"/>
  <c r="K136" i="2"/>
  <c r="J136" i="2"/>
  <c r="I136" i="2"/>
  <c r="H136" i="2"/>
  <c r="G136" i="2"/>
  <c r="F136" i="2"/>
  <c r="E136" i="2"/>
  <c r="D136" i="2"/>
  <c r="C136" i="2"/>
  <c r="B136" i="2"/>
  <c r="L135" i="2"/>
  <c r="K135" i="2"/>
  <c r="J135" i="2"/>
  <c r="I135" i="2"/>
  <c r="H135" i="2"/>
  <c r="G135" i="2"/>
  <c r="F135" i="2"/>
  <c r="E135" i="2"/>
  <c r="D135" i="2"/>
  <c r="C135" i="2"/>
  <c r="B135" i="2"/>
  <c r="L134" i="2"/>
  <c r="K134" i="2"/>
  <c r="J134" i="2"/>
  <c r="I134" i="2"/>
  <c r="H134" i="2"/>
  <c r="G134" i="2"/>
  <c r="F134" i="2"/>
  <c r="E134" i="2"/>
  <c r="D134" i="2"/>
  <c r="C134" i="2"/>
  <c r="B134" i="2"/>
  <c r="L133" i="2"/>
  <c r="K133" i="2"/>
  <c r="J133" i="2"/>
  <c r="I133" i="2"/>
  <c r="H133" i="2"/>
  <c r="G133" i="2"/>
  <c r="F133" i="2"/>
  <c r="E133" i="2"/>
  <c r="D133" i="2"/>
  <c r="C133" i="2"/>
  <c r="B133" i="2"/>
  <c r="L132" i="2"/>
  <c r="K132" i="2"/>
  <c r="J132" i="2"/>
  <c r="I132" i="2"/>
  <c r="H132" i="2"/>
  <c r="G132" i="2"/>
  <c r="F132" i="2"/>
  <c r="E132" i="2"/>
  <c r="D132" i="2"/>
  <c r="C132" i="2"/>
  <c r="B132" i="2"/>
  <c r="L131" i="2"/>
  <c r="K131" i="2"/>
  <c r="J131" i="2"/>
  <c r="I131" i="2"/>
  <c r="H131" i="2"/>
  <c r="G131" i="2"/>
  <c r="F131" i="2"/>
  <c r="E131" i="2"/>
  <c r="D131" i="2"/>
  <c r="C131" i="2"/>
  <c r="B131" i="2"/>
  <c r="L130" i="2"/>
  <c r="K130" i="2"/>
  <c r="J130" i="2"/>
  <c r="I130" i="2"/>
  <c r="H130" i="2"/>
  <c r="G130" i="2"/>
  <c r="F130" i="2"/>
  <c r="E130" i="2"/>
  <c r="D130" i="2"/>
  <c r="C130" i="2"/>
  <c r="B130" i="2"/>
  <c r="L129" i="2"/>
  <c r="K129" i="2"/>
  <c r="J129" i="2"/>
  <c r="I129" i="2"/>
  <c r="H129" i="2"/>
  <c r="G129" i="2"/>
  <c r="F129" i="2"/>
  <c r="E129" i="2"/>
  <c r="D129" i="2"/>
  <c r="C129" i="2"/>
  <c r="B129" i="2"/>
  <c r="L128" i="2"/>
  <c r="K128" i="2"/>
  <c r="J128" i="2"/>
  <c r="I128" i="2"/>
  <c r="H128" i="2"/>
  <c r="G128" i="2"/>
  <c r="F128" i="2"/>
  <c r="E128" i="2"/>
  <c r="D128" i="2"/>
  <c r="C128" i="2"/>
  <c r="B128" i="2"/>
  <c r="L127" i="2"/>
  <c r="K127" i="2"/>
  <c r="J127" i="2"/>
  <c r="I127" i="2"/>
  <c r="H127" i="2"/>
  <c r="G127" i="2"/>
  <c r="F127" i="2"/>
  <c r="E127" i="2"/>
  <c r="D127" i="2"/>
  <c r="C127" i="2"/>
  <c r="B127" i="2"/>
  <c r="L126" i="2"/>
  <c r="K126" i="2"/>
  <c r="J126" i="2"/>
  <c r="I126" i="2"/>
  <c r="H126" i="2"/>
  <c r="G126" i="2"/>
  <c r="F126" i="2"/>
  <c r="E126" i="2"/>
  <c r="D126" i="2"/>
  <c r="C126" i="2"/>
  <c r="B126" i="2"/>
  <c r="L125" i="2"/>
  <c r="K125" i="2"/>
  <c r="J125" i="2"/>
  <c r="I125" i="2"/>
  <c r="H125" i="2"/>
  <c r="G125" i="2"/>
  <c r="F125" i="2"/>
  <c r="E125" i="2"/>
  <c r="D125" i="2"/>
  <c r="C125" i="2"/>
  <c r="B125" i="2"/>
  <c r="L124" i="2"/>
  <c r="K124" i="2"/>
  <c r="J124" i="2"/>
  <c r="I124" i="2"/>
  <c r="H124" i="2"/>
  <c r="G124" i="2"/>
  <c r="F124" i="2"/>
  <c r="E124" i="2"/>
  <c r="D124" i="2"/>
  <c r="C124" i="2"/>
  <c r="B124" i="2"/>
  <c r="L123" i="2"/>
  <c r="K123" i="2"/>
  <c r="J123" i="2"/>
  <c r="I123" i="2"/>
  <c r="H123" i="2"/>
  <c r="G123" i="2"/>
  <c r="F123" i="2"/>
  <c r="E123" i="2"/>
  <c r="D123" i="2"/>
  <c r="C123" i="2"/>
  <c r="B123" i="2"/>
  <c r="L122" i="2"/>
  <c r="K122" i="2"/>
  <c r="J122" i="2"/>
  <c r="I122" i="2"/>
  <c r="H122" i="2"/>
  <c r="G122" i="2"/>
  <c r="F122" i="2"/>
  <c r="E122" i="2"/>
  <c r="D122" i="2"/>
  <c r="C122" i="2"/>
  <c r="B122" i="2"/>
  <c r="L121" i="2"/>
  <c r="K121" i="2"/>
  <c r="J121" i="2"/>
  <c r="I121" i="2"/>
  <c r="H121" i="2"/>
  <c r="G121" i="2"/>
  <c r="F121" i="2"/>
  <c r="E121" i="2"/>
  <c r="D121" i="2"/>
  <c r="C121" i="2"/>
  <c r="B121" i="2"/>
  <c r="L120" i="2"/>
  <c r="K120" i="2"/>
  <c r="J120" i="2"/>
  <c r="I120" i="2"/>
  <c r="H120" i="2"/>
  <c r="G120" i="2"/>
  <c r="F120" i="2"/>
  <c r="E120" i="2"/>
  <c r="D120" i="2"/>
  <c r="C120" i="2"/>
  <c r="B120" i="2"/>
  <c r="L119" i="2"/>
  <c r="K119" i="2"/>
  <c r="J119" i="2"/>
  <c r="I119" i="2"/>
  <c r="H119" i="2"/>
  <c r="G119" i="2"/>
  <c r="F119" i="2"/>
  <c r="E119" i="2"/>
  <c r="D119" i="2"/>
  <c r="C119" i="2"/>
  <c r="B119" i="2"/>
  <c r="L118" i="2"/>
  <c r="K118" i="2"/>
  <c r="J118" i="2"/>
  <c r="I118" i="2"/>
  <c r="H118" i="2"/>
  <c r="G118" i="2"/>
  <c r="F118" i="2"/>
  <c r="E118" i="2"/>
  <c r="D118" i="2"/>
  <c r="C118" i="2"/>
  <c r="B118" i="2"/>
  <c r="L117" i="2"/>
  <c r="K117" i="2"/>
  <c r="J117" i="2"/>
  <c r="I117" i="2"/>
  <c r="H117" i="2"/>
  <c r="G117" i="2"/>
  <c r="F117" i="2"/>
  <c r="E117" i="2"/>
  <c r="D117" i="2"/>
  <c r="C117" i="2"/>
  <c r="B117" i="2"/>
  <c r="L116" i="2"/>
  <c r="K116" i="2"/>
  <c r="J116" i="2"/>
  <c r="I116" i="2"/>
  <c r="H116" i="2"/>
  <c r="G116" i="2"/>
  <c r="F116" i="2"/>
  <c r="E116" i="2"/>
  <c r="D116" i="2"/>
  <c r="C116" i="2"/>
  <c r="B116" i="2"/>
  <c r="L115" i="2"/>
  <c r="K115" i="2"/>
  <c r="J115" i="2"/>
  <c r="I115" i="2"/>
  <c r="H115" i="2"/>
  <c r="G115" i="2"/>
  <c r="F115" i="2"/>
  <c r="E115" i="2"/>
  <c r="D115" i="2"/>
  <c r="C115" i="2"/>
  <c r="B115" i="2"/>
  <c r="L114" i="2"/>
  <c r="K114" i="2"/>
  <c r="J114" i="2"/>
  <c r="I114" i="2"/>
  <c r="H114" i="2"/>
  <c r="G114" i="2"/>
  <c r="F114" i="2"/>
  <c r="E114" i="2"/>
  <c r="D114" i="2"/>
  <c r="C114" i="2"/>
  <c r="B114" i="2"/>
  <c r="L113" i="2"/>
  <c r="K113" i="2"/>
  <c r="J113" i="2"/>
  <c r="I113" i="2"/>
  <c r="H113" i="2"/>
  <c r="G113" i="2"/>
  <c r="F113" i="2"/>
  <c r="E113" i="2"/>
  <c r="D113" i="2"/>
  <c r="C113" i="2"/>
  <c r="B113" i="2"/>
  <c r="L112" i="2"/>
  <c r="K112" i="2"/>
  <c r="J112" i="2"/>
  <c r="I112" i="2"/>
  <c r="H112" i="2"/>
  <c r="G112" i="2"/>
  <c r="F112" i="2"/>
  <c r="E112" i="2"/>
  <c r="D112" i="2"/>
  <c r="C112" i="2"/>
  <c r="B112" i="2"/>
  <c r="L111" i="2"/>
  <c r="K111" i="2"/>
  <c r="J111" i="2"/>
  <c r="I111" i="2"/>
  <c r="H111" i="2"/>
  <c r="G111" i="2"/>
  <c r="F111" i="2"/>
  <c r="E111" i="2"/>
  <c r="D111" i="2"/>
  <c r="C111" i="2"/>
  <c r="B111" i="2"/>
  <c r="L110" i="2"/>
  <c r="K110" i="2"/>
  <c r="J110" i="2"/>
  <c r="I110" i="2"/>
  <c r="H110" i="2"/>
  <c r="G110" i="2"/>
  <c r="F110" i="2"/>
  <c r="E110" i="2"/>
  <c r="D110" i="2"/>
  <c r="C110" i="2"/>
  <c r="B110" i="2"/>
  <c r="L109" i="2"/>
  <c r="K109" i="2"/>
  <c r="J109" i="2"/>
  <c r="I109" i="2"/>
  <c r="H109" i="2"/>
  <c r="G109" i="2"/>
  <c r="F109" i="2"/>
  <c r="E109" i="2"/>
  <c r="D109" i="2"/>
  <c r="C109" i="2"/>
  <c r="B109" i="2"/>
  <c r="L108" i="2"/>
  <c r="K108" i="2"/>
  <c r="J108" i="2"/>
  <c r="I108" i="2"/>
  <c r="H108" i="2"/>
  <c r="G108" i="2"/>
  <c r="F108" i="2"/>
  <c r="E108" i="2"/>
  <c r="D108" i="2"/>
  <c r="C108" i="2"/>
  <c r="B108" i="2"/>
  <c r="L107" i="2"/>
  <c r="K107" i="2"/>
  <c r="J107" i="2"/>
  <c r="I107" i="2"/>
  <c r="H107" i="2"/>
  <c r="G107" i="2"/>
  <c r="F107" i="2"/>
  <c r="E107" i="2"/>
  <c r="D107" i="2"/>
  <c r="C107" i="2"/>
  <c r="B107" i="2"/>
  <c r="L106" i="2"/>
  <c r="K106" i="2"/>
  <c r="J106" i="2"/>
  <c r="I106" i="2"/>
  <c r="H106" i="2"/>
  <c r="G106" i="2"/>
  <c r="F106" i="2"/>
  <c r="E106" i="2"/>
  <c r="D106" i="2"/>
  <c r="C106" i="2"/>
  <c r="B106" i="2"/>
  <c r="L105" i="2"/>
  <c r="K105" i="2"/>
  <c r="J105" i="2"/>
  <c r="I105" i="2"/>
  <c r="H105" i="2"/>
  <c r="G105" i="2"/>
  <c r="F105" i="2"/>
  <c r="E105" i="2"/>
  <c r="D105" i="2"/>
  <c r="C105" i="2"/>
  <c r="B105" i="2"/>
  <c r="L104" i="2"/>
  <c r="K104" i="2"/>
  <c r="J104" i="2"/>
  <c r="I104" i="2"/>
  <c r="H104" i="2"/>
  <c r="G104" i="2"/>
  <c r="F104" i="2"/>
  <c r="E104" i="2"/>
  <c r="D104" i="2"/>
  <c r="C104" i="2"/>
  <c r="B104" i="2"/>
  <c r="L103" i="2"/>
  <c r="K103" i="2"/>
  <c r="J103" i="2"/>
  <c r="I103" i="2"/>
  <c r="H103" i="2"/>
  <c r="G103" i="2"/>
  <c r="F103" i="2"/>
  <c r="E103" i="2"/>
  <c r="D103" i="2"/>
  <c r="C103" i="2"/>
  <c r="B103" i="2"/>
  <c r="L102" i="2"/>
  <c r="K102" i="2"/>
  <c r="J102" i="2"/>
  <c r="I102" i="2"/>
  <c r="H102" i="2"/>
  <c r="G102" i="2"/>
  <c r="F102" i="2"/>
  <c r="E102" i="2"/>
  <c r="D102" i="2"/>
  <c r="C102" i="2"/>
  <c r="B102" i="2"/>
  <c r="L101" i="2"/>
  <c r="K101" i="2"/>
  <c r="J101" i="2"/>
  <c r="I101" i="2"/>
  <c r="H101" i="2"/>
  <c r="G101" i="2"/>
  <c r="F101" i="2"/>
  <c r="E101" i="2"/>
  <c r="D101" i="2"/>
  <c r="C101" i="2"/>
  <c r="B101" i="2"/>
  <c r="L100" i="2"/>
  <c r="K100" i="2"/>
  <c r="J100" i="2"/>
  <c r="I100" i="2"/>
  <c r="H100" i="2"/>
  <c r="G100" i="2"/>
  <c r="F100" i="2"/>
  <c r="E100" i="2"/>
  <c r="D100" i="2"/>
  <c r="C100" i="2"/>
  <c r="B100" i="2"/>
  <c r="L99" i="2"/>
  <c r="K99" i="2"/>
  <c r="J99" i="2"/>
  <c r="I99" i="2"/>
  <c r="H99" i="2"/>
  <c r="G99" i="2"/>
  <c r="F99" i="2"/>
  <c r="E99" i="2"/>
  <c r="D99" i="2"/>
  <c r="C99" i="2"/>
  <c r="B99" i="2"/>
  <c r="L98" i="2"/>
  <c r="K98" i="2"/>
  <c r="J98" i="2"/>
  <c r="I98" i="2"/>
  <c r="H98" i="2"/>
  <c r="G98" i="2"/>
  <c r="F98" i="2"/>
  <c r="E98" i="2"/>
  <c r="D98" i="2"/>
  <c r="C98" i="2"/>
  <c r="B98" i="2"/>
  <c r="L97" i="2"/>
  <c r="K97" i="2"/>
  <c r="J97" i="2"/>
  <c r="I97" i="2"/>
  <c r="H97" i="2"/>
  <c r="G97" i="2"/>
  <c r="F97" i="2"/>
  <c r="E97" i="2"/>
  <c r="D97" i="2"/>
  <c r="C97" i="2"/>
  <c r="B97" i="2"/>
  <c r="L96" i="2"/>
  <c r="K96" i="2"/>
  <c r="J96" i="2"/>
  <c r="I96" i="2"/>
  <c r="H96" i="2"/>
  <c r="G96" i="2"/>
  <c r="F96" i="2"/>
  <c r="E96" i="2"/>
  <c r="D96" i="2"/>
  <c r="C96" i="2"/>
  <c r="B96" i="2"/>
  <c r="L95" i="2"/>
  <c r="K95" i="2"/>
  <c r="J95" i="2"/>
  <c r="I95" i="2"/>
  <c r="H95" i="2"/>
  <c r="G95" i="2"/>
  <c r="F95" i="2"/>
  <c r="E95" i="2"/>
  <c r="D95" i="2"/>
  <c r="C95" i="2"/>
  <c r="B95" i="2"/>
  <c r="L94" i="2"/>
  <c r="K94" i="2"/>
  <c r="J94" i="2"/>
  <c r="I94" i="2"/>
  <c r="H94" i="2"/>
  <c r="G94" i="2"/>
  <c r="F94" i="2"/>
  <c r="E94" i="2"/>
  <c r="D94" i="2"/>
  <c r="C94" i="2"/>
  <c r="B94" i="2"/>
  <c r="L93" i="2"/>
  <c r="K93" i="2"/>
  <c r="J93" i="2"/>
  <c r="I93" i="2"/>
  <c r="H93" i="2"/>
  <c r="G93" i="2"/>
  <c r="F93" i="2"/>
  <c r="E93" i="2"/>
  <c r="D93" i="2"/>
  <c r="C93" i="2"/>
  <c r="B93" i="2"/>
  <c r="L92" i="2"/>
  <c r="K92" i="2"/>
  <c r="J92" i="2"/>
  <c r="I92" i="2"/>
  <c r="H92" i="2"/>
  <c r="G92" i="2"/>
  <c r="F92" i="2"/>
  <c r="E92" i="2"/>
  <c r="D92" i="2"/>
  <c r="C92" i="2"/>
  <c r="B92" i="2"/>
  <c r="L91" i="2"/>
  <c r="K91" i="2"/>
  <c r="J91" i="2"/>
  <c r="I91" i="2"/>
  <c r="H91" i="2"/>
  <c r="G91" i="2"/>
  <c r="F91" i="2"/>
  <c r="E91" i="2"/>
  <c r="D91" i="2"/>
  <c r="C91" i="2"/>
  <c r="B91" i="2"/>
  <c r="L90" i="2"/>
  <c r="K90" i="2"/>
  <c r="J90" i="2"/>
  <c r="I90" i="2"/>
  <c r="H90" i="2"/>
  <c r="G90" i="2"/>
  <c r="F90" i="2"/>
  <c r="E90" i="2"/>
  <c r="D90" i="2"/>
  <c r="C90" i="2"/>
  <c r="B90" i="2"/>
  <c r="L89" i="2"/>
  <c r="K89" i="2"/>
  <c r="J89" i="2"/>
  <c r="I89" i="2"/>
  <c r="H89" i="2"/>
  <c r="G89" i="2"/>
  <c r="F89" i="2"/>
  <c r="E89" i="2"/>
  <c r="D89" i="2"/>
  <c r="C89" i="2"/>
  <c r="B89" i="2"/>
  <c r="L88" i="2"/>
  <c r="K88" i="2"/>
  <c r="J88" i="2"/>
  <c r="I88" i="2"/>
  <c r="H88" i="2"/>
  <c r="G88" i="2"/>
  <c r="F88" i="2"/>
  <c r="E88" i="2"/>
  <c r="D88" i="2"/>
  <c r="C88" i="2"/>
  <c r="B88" i="2"/>
  <c r="L87" i="2"/>
  <c r="K87" i="2"/>
  <c r="J87" i="2"/>
  <c r="I87" i="2"/>
  <c r="H87" i="2"/>
  <c r="G87" i="2"/>
  <c r="F87" i="2"/>
  <c r="E87" i="2"/>
  <c r="D87" i="2"/>
  <c r="C87" i="2"/>
  <c r="B87" i="2"/>
  <c r="L86" i="2"/>
  <c r="K86" i="2"/>
  <c r="J86" i="2"/>
  <c r="I86" i="2"/>
  <c r="H86" i="2"/>
  <c r="G86" i="2"/>
  <c r="F86" i="2"/>
  <c r="E86" i="2"/>
  <c r="D86" i="2"/>
  <c r="C86" i="2"/>
  <c r="B86" i="2"/>
  <c r="L85" i="2"/>
  <c r="K85" i="2"/>
  <c r="J85" i="2"/>
  <c r="I85" i="2"/>
  <c r="H85" i="2"/>
  <c r="G85" i="2"/>
  <c r="F85" i="2"/>
  <c r="E85" i="2"/>
  <c r="D85" i="2"/>
  <c r="C85" i="2"/>
  <c r="B85" i="2"/>
  <c r="L84" i="2"/>
  <c r="K84" i="2"/>
  <c r="J84" i="2"/>
  <c r="I84" i="2"/>
  <c r="H84" i="2"/>
  <c r="G84" i="2"/>
  <c r="F84" i="2"/>
  <c r="E84" i="2"/>
  <c r="D84" i="2"/>
  <c r="C84" i="2"/>
  <c r="B84" i="2"/>
  <c r="L83" i="2"/>
  <c r="K83" i="2"/>
  <c r="J83" i="2"/>
  <c r="I83" i="2"/>
  <c r="H83" i="2"/>
  <c r="G83" i="2"/>
  <c r="F83" i="2"/>
  <c r="E83" i="2"/>
  <c r="D83" i="2"/>
  <c r="C83" i="2"/>
  <c r="B83" i="2"/>
  <c r="L82" i="2"/>
  <c r="K82" i="2"/>
  <c r="J82" i="2"/>
  <c r="I82" i="2"/>
  <c r="H82" i="2"/>
  <c r="G82" i="2"/>
  <c r="F82" i="2"/>
  <c r="E82" i="2"/>
  <c r="D82" i="2"/>
  <c r="C82" i="2"/>
  <c r="B82" i="2"/>
  <c r="L81" i="2"/>
  <c r="K81" i="2"/>
  <c r="J81" i="2"/>
  <c r="I81" i="2"/>
  <c r="H81" i="2"/>
  <c r="G81" i="2"/>
  <c r="F81" i="2"/>
  <c r="E81" i="2"/>
  <c r="D81" i="2"/>
  <c r="C81" i="2"/>
  <c r="B81" i="2"/>
  <c r="L80" i="2"/>
  <c r="K80" i="2"/>
  <c r="J80" i="2"/>
  <c r="I80" i="2"/>
  <c r="H80" i="2"/>
  <c r="G80" i="2"/>
  <c r="F80" i="2"/>
  <c r="E80" i="2"/>
  <c r="D80" i="2"/>
  <c r="C80" i="2"/>
  <c r="B80" i="2"/>
  <c r="L79" i="2"/>
  <c r="K79" i="2"/>
  <c r="J79" i="2"/>
  <c r="I79" i="2"/>
  <c r="H79" i="2"/>
  <c r="G79" i="2"/>
  <c r="F79" i="2"/>
  <c r="E79" i="2"/>
  <c r="D79" i="2"/>
  <c r="C79" i="2"/>
  <c r="B79" i="2"/>
  <c r="L78" i="2"/>
  <c r="K78" i="2"/>
  <c r="J78" i="2"/>
  <c r="I78" i="2"/>
  <c r="H78" i="2"/>
  <c r="G78" i="2"/>
  <c r="F78" i="2"/>
  <c r="E78" i="2"/>
  <c r="D78" i="2"/>
  <c r="C78" i="2"/>
  <c r="B78" i="2"/>
  <c r="L77" i="2"/>
  <c r="K77" i="2"/>
  <c r="J77" i="2"/>
  <c r="I77" i="2"/>
  <c r="H77" i="2"/>
  <c r="G77" i="2"/>
  <c r="F77" i="2"/>
  <c r="E77" i="2"/>
  <c r="D77" i="2"/>
  <c r="C77" i="2"/>
  <c r="B77" i="2"/>
  <c r="L76" i="2"/>
  <c r="K76" i="2"/>
  <c r="J76" i="2"/>
  <c r="I76" i="2"/>
  <c r="H76" i="2"/>
  <c r="G76" i="2"/>
  <c r="F76" i="2"/>
  <c r="E76" i="2"/>
  <c r="D76" i="2"/>
  <c r="C76" i="2"/>
  <c r="B76" i="2"/>
  <c r="L75" i="2"/>
  <c r="K75" i="2"/>
  <c r="J75" i="2"/>
  <c r="I75" i="2"/>
  <c r="H75" i="2"/>
  <c r="G75" i="2"/>
  <c r="F75" i="2"/>
  <c r="E75" i="2"/>
  <c r="D75" i="2"/>
  <c r="C75" i="2"/>
  <c r="B75" i="2"/>
  <c r="L74" i="2"/>
  <c r="K74" i="2"/>
  <c r="J74" i="2"/>
  <c r="I74" i="2"/>
  <c r="H74" i="2"/>
  <c r="G74" i="2"/>
  <c r="F74" i="2"/>
  <c r="E74" i="2"/>
  <c r="D74" i="2"/>
  <c r="C74" i="2"/>
  <c r="B74" i="2"/>
  <c r="L73" i="2"/>
  <c r="K73" i="2"/>
  <c r="J73" i="2"/>
  <c r="I73" i="2"/>
  <c r="H73" i="2"/>
  <c r="G73" i="2"/>
  <c r="F73" i="2"/>
  <c r="E73" i="2"/>
  <c r="D73" i="2"/>
  <c r="C73" i="2"/>
  <c r="B73" i="2"/>
  <c r="L72" i="2"/>
  <c r="K72" i="2"/>
  <c r="J72" i="2"/>
  <c r="I72" i="2"/>
  <c r="H72" i="2"/>
  <c r="G72" i="2"/>
  <c r="F72" i="2"/>
  <c r="E72" i="2"/>
  <c r="D72" i="2"/>
  <c r="C72" i="2"/>
  <c r="B72" i="2"/>
  <c r="L71" i="2"/>
  <c r="K71" i="2"/>
  <c r="J71" i="2"/>
  <c r="I71" i="2"/>
  <c r="H71" i="2"/>
  <c r="G71" i="2"/>
  <c r="F71" i="2"/>
  <c r="E71" i="2"/>
  <c r="D71" i="2"/>
  <c r="C71" i="2"/>
  <c r="B71" i="2"/>
  <c r="L70" i="2"/>
  <c r="K70" i="2"/>
  <c r="J70" i="2"/>
  <c r="I70" i="2"/>
  <c r="H70" i="2"/>
  <c r="G70" i="2"/>
  <c r="F70" i="2"/>
  <c r="E70" i="2"/>
  <c r="D70" i="2"/>
  <c r="C70" i="2"/>
  <c r="B70" i="2"/>
  <c r="L69" i="2"/>
  <c r="K69" i="2"/>
  <c r="J69" i="2"/>
  <c r="I69" i="2"/>
  <c r="H69" i="2"/>
  <c r="G69" i="2"/>
  <c r="F69" i="2"/>
  <c r="E69" i="2"/>
  <c r="D69" i="2"/>
  <c r="C69" i="2"/>
  <c r="B69" i="2"/>
  <c r="L68" i="2"/>
  <c r="K68" i="2"/>
  <c r="J68" i="2"/>
  <c r="I68" i="2"/>
  <c r="H68" i="2"/>
  <c r="G68" i="2"/>
  <c r="F68" i="2"/>
  <c r="E68" i="2"/>
  <c r="D68" i="2"/>
  <c r="C68" i="2"/>
  <c r="B68" i="2"/>
  <c r="L67" i="2"/>
  <c r="K67" i="2"/>
  <c r="J67" i="2"/>
  <c r="I67" i="2"/>
  <c r="H67" i="2"/>
  <c r="G67" i="2"/>
  <c r="F67" i="2"/>
  <c r="E67" i="2"/>
  <c r="D67" i="2"/>
  <c r="C67" i="2"/>
  <c r="B67" i="2"/>
  <c r="L66" i="2"/>
  <c r="K66" i="2"/>
  <c r="J66" i="2"/>
  <c r="I66" i="2"/>
  <c r="H66" i="2"/>
  <c r="G66" i="2"/>
  <c r="F66" i="2"/>
  <c r="E66" i="2"/>
  <c r="D66" i="2"/>
  <c r="C66" i="2"/>
  <c r="B66" i="2"/>
  <c r="L65" i="2"/>
  <c r="K65" i="2"/>
  <c r="J65" i="2"/>
  <c r="I65" i="2"/>
  <c r="H65" i="2"/>
  <c r="G65" i="2"/>
  <c r="F65" i="2"/>
  <c r="E65" i="2"/>
  <c r="D65" i="2"/>
  <c r="C65" i="2"/>
  <c r="B65" i="2"/>
  <c r="L64" i="2"/>
  <c r="K64" i="2"/>
  <c r="J64" i="2"/>
  <c r="I64" i="2"/>
  <c r="H64" i="2"/>
  <c r="G64" i="2"/>
  <c r="F64" i="2"/>
  <c r="E64" i="2"/>
  <c r="D64" i="2"/>
  <c r="C64" i="2"/>
  <c r="B64" i="2"/>
  <c r="L63" i="2"/>
  <c r="K63" i="2"/>
  <c r="J63" i="2"/>
  <c r="I63" i="2"/>
  <c r="H63" i="2"/>
  <c r="G63" i="2"/>
  <c r="F63" i="2"/>
  <c r="E63" i="2"/>
  <c r="D63" i="2"/>
  <c r="C63" i="2"/>
  <c r="B63" i="2"/>
  <c r="L62" i="2"/>
  <c r="K62" i="2"/>
  <c r="J62" i="2"/>
  <c r="I62" i="2"/>
  <c r="H62" i="2"/>
  <c r="G62" i="2"/>
  <c r="F62" i="2"/>
  <c r="E62" i="2"/>
  <c r="D62" i="2"/>
  <c r="C62" i="2"/>
  <c r="B62" i="2"/>
  <c r="L61" i="2"/>
  <c r="K61" i="2"/>
  <c r="J61" i="2"/>
  <c r="I61" i="2"/>
  <c r="H61" i="2"/>
  <c r="G61" i="2"/>
  <c r="F61" i="2"/>
  <c r="E61" i="2"/>
  <c r="D61" i="2"/>
  <c r="C61" i="2"/>
  <c r="B61" i="2"/>
  <c r="L60" i="2"/>
  <c r="K60" i="2"/>
  <c r="J60" i="2"/>
  <c r="I60" i="2"/>
  <c r="H60" i="2"/>
  <c r="G60" i="2"/>
  <c r="F60" i="2"/>
  <c r="E60" i="2"/>
  <c r="D60" i="2"/>
  <c r="C60" i="2"/>
  <c r="B60" i="2"/>
  <c r="L59" i="2"/>
  <c r="K59" i="2"/>
  <c r="J59" i="2"/>
  <c r="I59" i="2"/>
  <c r="H59" i="2"/>
  <c r="G59" i="2"/>
  <c r="F59" i="2"/>
  <c r="E59" i="2"/>
  <c r="D59" i="2"/>
  <c r="C59" i="2"/>
  <c r="B59" i="2"/>
  <c r="L58" i="2"/>
  <c r="K58" i="2"/>
  <c r="J58" i="2"/>
  <c r="I58" i="2"/>
  <c r="H58" i="2"/>
  <c r="G58" i="2"/>
  <c r="F58" i="2"/>
  <c r="E58" i="2"/>
  <c r="D58" i="2"/>
  <c r="C58" i="2"/>
  <c r="B58" i="2"/>
  <c r="L57" i="2"/>
  <c r="K57" i="2"/>
  <c r="J57" i="2"/>
  <c r="I57" i="2"/>
  <c r="H57" i="2"/>
  <c r="G57" i="2"/>
  <c r="F57" i="2"/>
  <c r="E57" i="2"/>
  <c r="D57" i="2"/>
  <c r="C57" i="2"/>
  <c r="B57" i="2"/>
  <c r="L56" i="2"/>
  <c r="K56" i="2"/>
  <c r="J56" i="2"/>
  <c r="I56" i="2"/>
  <c r="H56" i="2"/>
  <c r="G56" i="2"/>
  <c r="F56" i="2"/>
  <c r="E56" i="2"/>
  <c r="D56" i="2"/>
  <c r="C56" i="2"/>
  <c r="B56" i="2"/>
  <c r="L55" i="2"/>
  <c r="K55" i="2"/>
  <c r="J55" i="2"/>
  <c r="I55" i="2"/>
  <c r="H55" i="2"/>
  <c r="G55" i="2"/>
  <c r="F55" i="2"/>
  <c r="E55" i="2"/>
  <c r="D55" i="2"/>
  <c r="C55" i="2"/>
  <c r="B55" i="2"/>
  <c r="L54" i="2"/>
  <c r="K54" i="2"/>
  <c r="J54" i="2"/>
  <c r="I54" i="2"/>
  <c r="H54" i="2"/>
  <c r="G54" i="2"/>
  <c r="F54" i="2"/>
  <c r="E54" i="2"/>
  <c r="D54" i="2"/>
  <c r="C54" i="2"/>
  <c r="B54" i="2"/>
  <c r="L53" i="2"/>
  <c r="K53" i="2"/>
  <c r="J53" i="2"/>
  <c r="I53" i="2"/>
  <c r="H53" i="2"/>
  <c r="G53" i="2"/>
  <c r="F53" i="2"/>
  <c r="E53" i="2"/>
  <c r="D53" i="2"/>
  <c r="C53" i="2"/>
  <c r="B53" i="2"/>
  <c r="L52" i="2"/>
  <c r="K52" i="2"/>
  <c r="J52" i="2"/>
  <c r="I52" i="2"/>
  <c r="H52" i="2"/>
  <c r="G52" i="2"/>
  <c r="F52" i="2"/>
  <c r="E52" i="2"/>
  <c r="D52" i="2"/>
  <c r="C52" i="2"/>
  <c r="B52" i="2"/>
  <c r="L51" i="2"/>
  <c r="K51" i="2"/>
  <c r="J51" i="2"/>
  <c r="I51" i="2"/>
  <c r="H51" i="2"/>
  <c r="G51" i="2"/>
  <c r="F51" i="2"/>
  <c r="E51" i="2"/>
  <c r="D51" i="2"/>
  <c r="C51" i="2"/>
  <c r="B51" i="2"/>
  <c r="L50" i="2"/>
  <c r="K50" i="2"/>
  <c r="J50" i="2"/>
  <c r="I50" i="2"/>
  <c r="H50" i="2"/>
  <c r="G50" i="2"/>
  <c r="F50" i="2"/>
  <c r="E50" i="2"/>
  <c r="D50" i="2"/>
  <c r="C50" i="2"/>
  <c r="B50" i="2"/>
  <c r="L49" i="2"/>
  <c r="K49" i="2"/>
  <c r="J49" i="2"/>
  <c r="I49" i="2"/>
  <c r="H49" i="2"/>
  <c r="G49" i="2"/>
  <c r="F49" i="2"/>
  <c r="E49" i="2"/>
  <c r="D49" i="2"/>
  <c r="C49" i="2"/>
  <c r="B49" i="2"/>
  <c r="L48" i="2"/>
  <c r="K48" i="2"/>
  <c r="J48" i="2"/>
  <c r="I48" i="2"/>
  <c r="H48" i="2"/>
  <c r="G48" i="2"/>
  <c r="F48" i="2"/>
  <c r="E48" i="2"/>
  <c r="D48" i="2"/>
  <c r="C48" i="2"/>
  <c r="B48" i="2"/>
  <c r="L47" i="2"/>
  <c r="K47" i="2"/>
  <c r="J47" i="2"/>
  <c r="I47" i="2"/>
  <c r="H47" i="2"/>
  <c r="G47" i="2"/>
  <c r="F47" i="2"/>
  <c r="E47" i="2"/>
  <c r="D47" i="2"/>
  <c r="C47" i="2"/>
  <c r="B47" i="2"/>
  <c r="L46" i="2"/>
  <c r="K46" i="2"/>
  <c r="J46" i="2"/>
  <c r="I46" i="2"/>
  <c r="H46" i="2"/>
  <c r="G46" i="2"/>
  <c r="F46" i="2"/>
  <c r="E46" i="2"/>
  <c r="D46" i="2"/>
  <c r="C46" i="2"/>
  <c r="B46" i="2"/>
  <c r="L45" i="2"/>
  <c r="K45" i="2"/>
  <c r="J45" i="2"/>
  <c r="I45" i="2"/>
  <c r="H45" i="2"/>
  <c r="G45" i="2"/>
  <c r="F45" i="2"/>
  <c r="E45" i="2"/>
  <c r="D45" i="2"/>
  <c r="C45" i="2"/>
  <c r="B45" i="2"/>
  <c r="L44" i="2"/>
  <c r="K44" i="2"/>
  <c r="J44" i="2"/>
  <c r="I44" i="2"/>
  <c r="H44" i="2"/>
  <c r="G44" i="2"/>
  <c r="F44" i="2"/>
  <c r="E44" i="2"/>
  <c r="D44" i="2"/>
  <c r="C44" i="2"/>
  <c r="B44" i="2"/>
  <c r="L43" i="2"/>
  <c r="K43" i="2"/>
  <c r="J43" i="2"/>
  <c r="I43" i="2"/>
  <c r="H43" i="2"/>
  <c r="G43" i="2"/>
  <c r="F43" i="2"/>
  <c r="E43" i="2"/>
  <c r="D43" i="2"/>
  <c r="C43" i="2"/>
  <c r="B43" i="2"/>
  <c r="L42" i="2"/>
  <c r="K42" i="2"/>
  <c r="J42" i="2"/>
  <c r="I42" i="2"/>
  <c r="H42" i="2"/>
  <c r="G42" i="2"/>
  <c r="F42" i="2"/>
  <c r="E42" i="2"/>
  <c r="D42" i="2"/>
  <c r="C42" i="2"/>
  <c r="B42" i="2"/>
  <c r="L41" i="2"/>
  <c r="K41" i="2"/>
  <c r="J41" i="2"/>
  <c r="I41" i="2"/>
  <c r="H41" i="2"/>
  <c r="G41" i="2"/>
  <c r="F41" i="2"/>
  <c r="E41" i="2"/>
  <c r="D41" i="2"/>
  <c r="C41" i="2"/>
  <c r="B41" i="2"/>
  <c r="L40" i="2"/>
  <c r="K40" i="2"/>
  <c r="J40" i="2"/>
  <c r="I40" i="2"/>
  <c r="H40" i="2"/>
  <c r="G40" i="2"/>
  <c r="F40" i="2"/>
  <c r="E40" i="2"/>
  <c r="D40" i="2"/>
  <c r="C40" i="2"/>
  <c r="B40" i="2"/>
  <c r="L39" i="2"/>
  <c r="K39" i="2"/>
  <c r="J39" i="2"/>
  <c r="I39" i="2"/>
  <c r="H39" i="2"/>
  <c r="G39" i="2"/>
  <c r="F39" i="2"/>
  <c r="E39" i="2"/>
  <c r="D39" i="2"/>
  <c r="C39" i="2"/>
  <c r="B39" i="2"/>
  <c r="L38" i="2"/>
  <c r="K38" i="2"/>
  <c r="J38" i="2"/>
  <c r="I38" i="2"/>
  <c r="H38" i="2"/>
  <c r="G38" i="2"/>
  <c r="F38" i="2"/>
  <c r="E38" i="2"/>
  <c r="D38" i="2"/>
  <c r="C38" i="2"/>
  <c r="B38" i="2"/>
  <c r="L37" i="2"/>
  <c r="K37" i="2"/>
  <c r="J37" i="2"/>
  <c r="I37" i="2"/>
  <c r="H37" i="2"/>
  <c r="G37" i="2"/>
  <c r="F37" i="2"/>
  <c r="E37" i="2"/>
  <c r="D37" i="2"/>
  <c r="C37" i="2"/>
  <c r="B37" i="2"/>
  <c r="L36" i="2"/>
  <c r="K36" i="2"/>
  <c r="J36" i="2"/>
  <c r="I36" i="2"/>
  <c r="H36" i="2"/>
  <c r="G36" i="2"/>
  <c r="F36" i="2"/>
  <c r="E36" i="2"/>
  <c r="D36" i="2"/>
  <c r="C36" i="2"/>
  <c r="B36" i="2"/>
  <c r="L35" i="2"/>
  <c r="K35" i="2"/>
  <c r="J35" i="2"/>
  <c r="I35" i="2"/>
  <c r="H35" i="2"/>
  <c r="G35" i="2"/>
  <c r="F35" i="2"/>
  <c r="E35" i="2"/>
  <c r="D35" i="2"/>
  <c r="C35" i="2"/>
  <c r="B35" i="2"/>
  <c r="L34" i="2"/>
  <c r="K34" i="2"/>
  <c r="J34" i="2"/>
  <c r="I34" i="2"/>
  <c r="H34" i="2"/>
  <c r="G34" i="2"/>
  <c r="F34" i="2"/>
  <c r="E34" i="2"/>
  <c r="D34" i="2"/>
  <c r="C34" i="2"/>
  <c r="B34" i="2"/>
  <c r="L33" i="2"/>
  <c r="K33" i="2"/>
  <c r="J33" i="2"/>
  <c r="I33" i="2"/>
  <c r="H33" i="2"/>
  <c r="G33" i="2"/>
  <c r="F33" i="2"/>
  <c r="E33" i="2"/>
  <c r="D33" i="2"/>
  <c r="C33" i="2"/>
  <c r="B33" i="2"/>
  <c r="L32" i="2"/>
  <c r="K32" i="2"/>
  <c r="J32" i="2"/>
  <c r="I32" i="2"/>
  <c r="H32" i="2"/>
  <c r="G32" i="2"/>
  <c r="F32" i="2"/>
  <c r="E32" i="2"/>
  <c r="D32" i="2"/>
  <c r="C32" i="2"/>
  <c r="B32" i="2"/>
  <c r="L31" i="2"/>
  <c r="K31" i="2"/>
  <c r="J31" i="2"/>
  <c r="I31" i="2"/>
  <c r="H31" i="2"/>
  <c r="G31" i="2"/>
  <c r="F31" i="2"/>
  <c r="E31" i="2"/>
  <c r="D31" i="2"/>
  <c r="C31" i="2"/>
  <c r="B31" i="2"/>
  <c r="L30" i="2"/>
  <c r="K30" i="2"/>
  <c r="J30" i="2"/>
  <c r="I30" i="2"/>
  <c r="H30" i="2"/>
  <c r="G30" i="2"/>
  <c r="F30" i="2"/>
  <c r="E30" i="2"/>
  <c r="D30" i="2"/>
  <c r="C30" i="2"/>
  <c r="B30" i="2"/>
  <c r="L29" i="2"/>
  <c r="K29" i="2"/>
  <c r="J29" i="2"/>
  <c r="I29" i="2"/>
  <c r="H29" i="2"/>
  <c r="G29" i="2"/>
  <c r="F29" i="2"/>
  <c r="E29" i="2"/>
  <c r="D29" i="2"/>
  <c r="C29" i="2"/>
  <c r="B29" i="2"/>
  <c r="L28" i="2"/>
  <c r="K28" i="2"/>
  <c r="J28" i="2"/>
  <c r="I28" i="2"/>
  <c r="H28" i="2"/>
  <c r="G28" i="2"/>
  <c r="F28" i="2"/>
  <c r="E28" i="2"/>
  <c r="D28" i="2"/>
  <c r="C28" i="2"/>
  <c r="B28" i="2"/>
  <c r="L27" i="2"/>
  <c r="K27" i="2"/>
  <c r="J27" i="2"/>
  <c r="I27" i="2"/>
  <c r="H27" i="2"/>
  <c r="G27" i="2"/>
  <c r="F27" i="2"/>
  <c r="E27" i="2"/>
  <c r="D27" i="2"/>
  <c r="C27" i="2"/>
  <c r="B27" i="2"/>
  <c r="L26" i="2"/>
  <c r="K26" i="2"/>
  <c r="J26" i="2"/>
  <c r="I26" i="2"/>
  <c r="H26" i="2"/>
  <c r="G26" i="2"/>
  <c r="F26" i="2"/>
  <c r="E26" i="2"/>
  <c r="D26" i="2"/>
  <c r="C26" i="2"/>
  <c r="B26" i="2"/>
  <c r="L25" i="2"/>
  <c r="K25" i="2"/>
  <c r="J25" i="2"/>
  <c r="I25" i="2"/>
  <c r="H25" i="2"/>
  <c r="G25" i="2"/>
  <c r="F25" i="2"/>
  <c r="E25" i="2"/>
  <c r="D25" i="2"/>
  <c r="C25" i="2"/>
  <c r="B25" i="2"/>
  <c r="L24" i="2"/>
  <c r="K24" i="2"/>
  <c r="J24" i="2"/>
  <c r="I24" i="2"/>
  <c r="H24" i="2"/>
  <c r="G24" i="2"/>
  <c r="F24" i="2"/>
  <c r="E24" i="2"/>
  <c r="D24" i="2"/>
  <c r="C24" i="2"/>
  <c r="B24" i="2"/>
  <c r="L23" i="2"/>
  <c r="K23" i="2"/>
  <c r="J23" i="2"/>
  <c r="I23" i="2"/>
  <c r="H23" i="2"/>
  <c r="G23" i="2"/>
  <c r="F23" i="2"/>
  <c r="E23" i="2"/>
  <c r="D23" i="2"/>
  <c r="C23" i="2"/>
  <c r="B23" i="2"/>
  <c r="L22" i="2"/>
  <c r="K22" i="2"/>
  <c r="J22" i="2"/>
  <c r="I22" i="2"/>
  <c r="H22" i="2"/>
  <c r="G22" i="2"/>
  <c r="F22" i="2"/>
  <c r="E22" i="2"/>
  <c r="D22" i="2"/>
  <c r="C22" i="2"/>
  <c r="B22" i="2"/>
  <c r="L21" i="2"/>
  <c r="K21" i="2"/>
  <c r="J21" i="2"/>
  <c r="I21" i="2"/>
  <c r="H21" i="2"/>
  <c r="G21" i="2"/>
  <c r="F21" i="2"/>
  <c r="E21" i="2"/>
  <c r="D21" i="2"/>
  <c r="C21" i="2"/>
  <c r="B21" i="2"/>
  <c r="L20" i="2"/>
  <c r="K20" i="2"/>
  <c r="J20" i="2"/>
  <c r="I20" i="2"/>
  <c r="H20" i="2"/>
  <c r="G20" i="2"/>
  <c r="F20" i="2"/>
  <c r="E20" i="2"/>
  <c r="D20" i="2"/>
  <c r="C20" i="2"/>
  <c r="B20" i="2"/>
  <c r="L19" i="2"/>
  <c r="K19" i="2"/>
  <c r="J19" i="2"/>
  <c r="I19" i="2"/>
  <c r="H19" i="2"/>
  <c r="G19" i="2"/>
  <c r="F19" i="2"/>
  <c r="E19" i="2"/>
  <c r="D19" i="2"/>
  <c r="C19" i="2"/>
  <c r="B19" i="2"/>
  <c r="L18" i="2"/>
  <c r="K18" i="2"/>
  <c r="J18" i="2"/>
  <c r="I18" i="2"/>
  <c r="H18" i="2"/>
  <c r="G18" i="2"/>
  <c r="F18" i="2"/>
  <c r="E18" i="2"/>
  <c r="D18" i="2"/>
  <c r="C18" i="2"/>
  <c r="B18" i="2"/>
  <c r="L17" i="2"/>
  <c r="K17" i="2"/>
  <c r="J17" i="2"/>
  <c r="I17" i="2"/>
  <c r="H17" i="2"/>
  <c r="G17" i="2"/>
  <c r="F17" i="2"/>
  <c r="E17" i="2"/>
  <c r="D17" i="2"/>
  <c r="C17" i="2"/>
  <c r="B17" i="2"/>
  <c r="L16" i="2"/>
  <c r="K16" i="2"/>
  <c r="J16" i="2"/>
  <c r="I16" i="2"/>
  <c r="H16" i="2"/>
  <c r="G16" i="2"/>
  <c r="F16" i="2"/>
  <c r="E16" i="2"/>
  <c r="D16" i="2"/>
  <c r="C16" i="2"/>
  <c r="B16" i="2"/>
  <c r="AS3" i="4"/>
  <c r="AS4" i="4"/>
  <c r="AS5" i="4"/>
  <c r="AS6" i="4"/>
  <c r="AS7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" i="4"/>
  <c r="AR3" i="4"/>
  <c r="AR4" i="4"/>
  <c r="AR5" i="4"/>
  <c r="AR6" i="4"/>
  <c r="AR7" i="4"/>
  <c r="AR8" i="4"/>
  <c r="AR9" i="4"/>
  <c r="AR10" i="4"/>
  <c r="AR11" i="4"/>
  <c r="AR12" i="4"/>
  <c r="AR13" i="4"/>
  <c r="AR14" i="4"/>
  <c r="AR15" i="4"/>
  <c r="AR16" i="4"/>
  <c r="AR17" i="4"/>
  <c r="AR18" i="4"/>
  <c r="AR19" i="4"/>
  <c r="AR20" i="4"/>
  <c r="AR21" i="4"/>
  <c r="AR22" i="4"/>
  <c r="AR2" i="4"/>
  <c r="AO2" i="4"/>
  <c r="AK3" i="4"/>
  <c r="AK2" i="4"/>
  <c r="AJ3" i="4"/>
  <c r="AJ2" i="4"/>
  <c r="AG3" i="4"/>
  <c r="AC2" i="4"/>
  <c r="AB2" i="4"/>
  <c r="X4" i="4"/>
  <c r="X2" i="4"/>
  <c r="U2" i="4"/>
  <c r="T2" i="4"/>
  <c r="P2" i="4"/>
  <c r="I2" i="4"/>
  <c r="AQ2" i="4"/>
  <c r="AQ3" i="4" s="1"/>
  <c r="O2" i="4"/>
  <c r="Q2" i="4" s="1"/>
  <c r="S2" i="4"/>
  <c r="W2" i="4"/>
  <c r="W3" i="4" s="1"/>
  <c r="W4" i="4" s="1"/>
  <c r="Y4" i="4" s="1"/>
  <c r="AA2" i="4"/>
  <c r="AE2" i="4"/>
  <c r="AE3" i="4" s="1"/>
  <c r="AF3" i="4" s="1"/>
  <c r="AI2" i="4"/>
  <c r="AI3" i="4" s="1"/>
  <c r="AM2" i="4"/>
  <c r="AN2" i="4" s="1"/>
  <c r="K2" i="4"/>
  <c r="M2" i="4" s="1"/>
  <c r="G2" i="4"/>
  <c r="G3" i="4" s="1"/>
  <c r="H3" i="4" s="1"/>
  <c r="C2" i="4"/>
  <c r="C3" i="4" s="1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D22" i="4" s="1"/>
  <c r="C12" i="3"/>
  <c r="D12" i="3"/>
  <c r="E12" i="3"/>
  <c r="F12" i="3" s="1"/>
  <c r="G12" i="3" s="1"/>
  <c r="H12" i="3" s="1"/>
  <c r="I12" i="3" s="1"/>
  <c r="J12" i="3" s="1"/>
  <c r="K12" i="3" s="1"/>
  <c r="L12" i="3" s="1"/>
  <c r="M12" i="3" s="1"/>
  <c r="N12" i="3" s="1"/>
  <c r="O12" i="3" s="1"/>
  <c r="P12" i="3" s="1"/>
  <c r="Q12" i="3" s="1"/>
  <c r="R12" i="3" s="1"/>
  <c r="S12" i="3" s="1"/>
  <c r="T12" i="3" s="1"/>
  <c r="U12" i="3" s="1"/>
  <c r="V12" i="3" s="1"/>
  <c r="C13" i="3"/>
  <c r="D13" i="3"/>
  <c r="E13" i="3" s="1"/>
  <c r="F13" i="3" s="1"/>
  <c r="G13" i="3" s="1"/>
  <c r="H13" i="3" s="1"/>
  <c r="I13" i="3" s="1"/>
  <c r="J13" i="3" s="1"/>
  <c r="K13" i="3" s="1"/>
  <c r="L13" i="3" s="1"/>
  <c r="M13" i="3" s="1"/>
  <c r="N13" i="3" s="1"/>
  <c r="O13" i="3" s="1"/>
  <c r="P13" i="3" s="1"/>
  <c r="Q13" i="3" s="1"/>
  <c r="R13" i="3" s="1"/>
  <c r="S13" i="3" s="1"/>
  <c r="T13" i="3" s="1"/>
  <c r="U13" i="3" s="1"/>
  <c r="V13" i="3" s="1"/>
  <c r="C14" i="3"/>
  <c r="D14" i="3" s="1"/>
  <c r="E14" i="3" s="1"/>
  <c r="F14" i="3" s="1"/>
  <c r="G14" i="3" s="1"/>
  <c r="H14" i="3" s="1"/>
  <c r="I14" i="3" s="1"/>
  <c r="J14" i="3" s="1"/>
  <c r="K14" i="3" s="1"/>
  <c r="L14" i="3" s="1"/>
  <c r="M14" i="3" s="1"/>
  <c r="N14" i="3" s="1"/>
  <c r="O14" i="3" s="1"/>
  <c r="P14" i="3" s="1"/>
  <c r="Q14" i="3" s="1"/>
  <c r="R14" i="3" s="1"/>
  <c r="S14" i="3" s="1"/>
  <c r="T14" i="3" s="1"/>
  <c r="U14" i="3" s="1"/>
  <c r="V14" i="3" s="1"/>
  <c r="C15" i="3"/>
  <c r="D15" i="3"/>
  <c r="E15" i="3"/>
  <c r="F15" i="3"/>
  <c r="G15" i="3" s="1"/>
  <c r="H15" i="3" s="1"/>
  <c r="I15" i="3" s="1"/>
  <c r="J15" i="3" s="1"/>
  <c r="K15" i="3" s="1"/>
  <c r="L15" i="3" s="1"/>
  <c r="M15" i="3" s="1"/>
  <c r="N15" i="3" s="1"/>
  <c r="O15" i="3" s="1"/>
  <c r="P15" i="3" s="1"/>
  <c r="Q15" i="3" s="1"/>
  <c r="R15" i="3" s="1"/>
  <c r="S15" i="3" s="1"/>
  <c r="T15" i="3" s="1"/>
  <c r="U15" i="3" s="1"/>
  <c r="V15" i="3" s="1"/>
  <c r="C16" i="3"/>
  <c r="D16" i="3"/>
  <c r="E16" i="3"/>
  <c r="F16" i="3" s="1"/>
  <c r="G16" i="3" s="1"/>
  <c r="H16" i="3" s="1"/>
  <c r="I16" i="3" s="1"/>
  <c r="J16" i="3" s="1"/>
  <c r="K16" i="3" s="1"/>
  <c r="L16" i="3" s="1"/>
  <c r="M16" i="3" s="1"/>
  <c r="N16" i="3" s="1"/>
  <c r="O16" i="3" s="1"/>
  <c r="P16" i="3" s="1"/>
  <c r="Q16" i="3" s="1"/>
  <c r="R16" i="3" s="1"/>
  <c r="S16" i="3" s="1"/>
  <c r="T16" i="3" s="1"/>
  <c r="U16" i="3" s="1"/>
  <c r="V16" i="3" s="1"/>
  <c r="C11" i="3"/>
  <c r="D11" i="3" s="1"/>
  <c r="E11" i="3" s="1"/>
  <c r="F11" i="3" s="1"/>
  <c r="G11" i="3" s="1"/>
  <c r="H11" i="3" s="1"/>
  <c r="I11" i="3" s="1"/>
  <c r="J11" i="3" s="1"/>
  <c r="K11" i="3" s="1"/>
  <c r="L11" i="3" s="1"/>
  <c r="M11" i="3" s="1"/>
  <c r="N11" i="3" s="1"/>
  <c r="O11" i="3" s="1"/>
  <c r="P11" i="3" s="1"/>
  <c r="Q11" i="3" s="1"/>
  <c r="R11" i="3" s="1"/>
  <c r="S11" i="3" s="1"/>
  <c r="T11" i="3" s="1"/>
  <c r="U11" i="3" s="1"/>
  <c r="V11" i="3" s="1"/>
  <c r="D10" i="3"/>
  <c r="E10" i="3" s="1"/>
  <c r="F10" i="3" s="1"/>
  <c r="G10" i="3" s="1"/>
  <c r="H10" i="3" s="1"/>
  <c r="I10" i="3" s="1"/>
  <c r="J10" i="3" s="1"/>
  <c r="K10" i="3" s="1"/>
  <c r="L10" i="3" s="1"/>
  <c r="M10" i="3" s="1"/>
  <c r="N10" i="3" s="1"/>
  <c r="O10" i="3" s="1"/>
  <c r="P10" i="3" s="1"/>
  <c r="Q10" i="3" s="1"/>
  <c r="R10" i="3" s="1"/>
  <c r="S10" i="3" s="1"/>
  <c r="T10" i="3" s="1"/>
  <c r="U10" i="3" s="1"/>
  <c r="V10" i="3" s="1"/>
  <c r="C10" i="3"/>
  <c r="C9" i="3"/>
  <c r="D9" i="3" s="1"/>
  <c r="E9" i="3" s="1"/>
  <c r="F9" i="3" s="1"/>
  <c r="G9" i="3" s="1"/>
  <c r="H9" i="3" s="1"/>
  <c r="I9" i="3" s="1"/>
  <c r="J9" i="3" s="1"/>
  <c r="K9" i="3" s="1"/>
  <c r="L9" i="3" s="1"/>
  <c r="M9" i="3" s="1"/>
  <c r="N9" i="3" s="1"/>
  <c r="O9" i="3" s="1"/>
  <c r="P9" i="3" s="1"/>
  <c r="Q9" i="3" s="1"/>
  <c r="R9" i="3" s="1"/>
  <c r="S9" i="3" s="1"/>
  <c r="T9" i="3" s="1"/>
  <c r="U9" i="3" s="1"/>
  <c r="V9" i="3" s="1"/>
  <c r="C8" i="3"/>
  <c r="D8" i="3" s="1"/>
  <c r="E8" i="3" s="1"/>
  <c r="F8" i="3" s="1"/>
  <c r="G8" i="3" s="1"/>
  <c r="H8" i="3" s="1"/>
  <c r="I8" i="3" s="1"/>
  <c r="J8" i="3" s="1"/>
  <c r="K8" i="3" s="1"/>
  <c r="L8" i="3" s="1"/>
  <c r="M8" i="3" s="1"/>
  <c r="N8" i="3" s="1"/>
  <c r="O8" i="3" s="1"/>
  <c r="P8" i="3" s="1"/>
  <c r="Q8" i="3" s="1"/>
  <c r="R8" i="3" s="1"/>
  <c r="S8" i="3" s="1"/>
  <c r="T8" i="3" s="1"/>
  <c r="U8" i="3" s="1"/>
  <c r="V8" i="3" s="1"/>
  <c r="C7" i="3"/>
  <c r="D7" i="3" s="1"/>
  <c r="E7" i="3" s="1"/>
  <c r="F7" i="3" s="1"/>
  <c r="G7" i="3" s="1"/>
  <c r="H7" i="3" s="1"/>
  <c r="I7" i="3" s="1"/>
  <c r="J7" i="3" s="1"/>
  <c r="K7" i="3" s="1"/>
  <c r="L7" i="3" s="1"/>
  <c r="M7" i="3" s="1"/>
  <c r="N7" i="3" s="1"/>
  <c r="O7" i="3" s="1"/>
  <c r="P7" i="3" s="1"/>
  <c r="Q7" i="3" s="1"/>
  <c r="R7" i="3" s="1"/>
  <c r="S7" i="3" s="1"/>
  <c r="T7" i="3" s="1"/>
  <c r="U7" i="3" s="1"/>
  <c r="V7" i="3" s="1"/>
  <c r="C6" i="3"/>
  <c r="D6" i="3" s="1"/>
  <c r="E6" i="3" s="1"/>
  <c r="F6" i="3" s="1"/>
  <c r="G6" i="3" s="1"/>
  <c r="H6" i="3" s="1"/>
  <c r="I6" i="3" s="1"/>
  <c r="J6" i="3" s="1"/>
  <c r="K6" i="3" s="1"/>
  <c r="L6" i="3" s="1"/>
  <c r="M6" i="3" s="1"/>
  <c r="N6" i="3" s="1"/>
  <c r="O6" i="3" s="1"/>
  <c r="P6" i="3" s="1"/>
  <c r="Q6" i="3" s="1"/>
  <c r="R6" i="3" s="1"/>
  <c r="S6" i="3" s="1"/>
  <c r="T6" i="3" s="1"/>
  <c r="U6" i="3" s="1"/>
  <c r="V6" i="3" s="1"/>
  <c r="C5" i="3"/>
  <c r="D5" i="3" s="1"/>
  <c r="E5" i="3" s="1"/>
  <c r="F5" i="3" s="1"/>
  <c r="G5" i="3" s="1"/>
  <c r="H5" i="3" s="1"/>
  <c r="I5" i="3" s="1"/>
  <c r="J5" i="3" s="1"/>
  <c r="K5" i="3" s="1"/>
  <c r="L5" i="3" s="1"/>
  <c r="M5" i="3" s="1"/>
  <c r="N5" i="3" s="1"/>
  <c r="O5" i="3" s="1"/>
  <c r="P5" i="3" s="1"/>
  <c r="Q5" i="3" s="1"/>
  <c r="R5" i="3" s="1"/>
  <c r="S5" i="3" s="1"/>
  <c r="T5" i="3" s="1"/>
  <c r="U5" i="3" s="1"/>
  <c r="V5" i="3" s="1"/>
  <c r="C4" i="3"/>
  <c r="D4" i="3" s="1"/>
  <c r="E4" i="3" s="1"/>
  <c r="F4" i="3" s="1"/>
  <c r="G4" i="3" s="1"/>
  <c r="H4" i="3" s="1"/>
  <c r="I4" i="3" s="1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V4" i="3" s="1"/>
  <c r="C3" i="3"/>
  <c r="D3" i="3" s="1"/>
  <c r="E3" i="3" s="1"/>
  <c r="F3" i="3" s="1"/>
  <c r="G3" i="3" s="1"/>
  <c r="H3" i="3" s="1"/>
  <c r="I3" i="3" s="1"/>
  <c r="J3" i="3" s="1"/>
  <c r="K3" i="3" s="1"/>
  <c r="L3" i="3" s="1"/>
  <c r="M3" i="3" s="1"/>
  <c r="N3" i="3" s="1"/>
  <c r="O3" i="3" s="1"/>
  <c r="P3" i="3" s="1"/>
  <c r="Q3" i="3" s="1"/>
  <c r="R3" i="3" s="1"/>
  <c r="S3" i="3" s="1"/>
  <c r="T3" i="3" s="1"/>
  <c r="U3" i="3" s="1"/>
  <c r="V3" i="3" s="1"/>
  <c r="V2" i="3"/>
  <c r="N2" i="3"/>
  <c r="O2" i="3" s="1"/>
  <c r="P2" i="3" s="1"/>
  <c r="Q2" i="3" s="1"/>
  <c r="R2" i="3" s="1"/>
  <c r="S2" i="3" s="1"/>
  <c r="T2" i="3" s="1"/>
  <c r="U2" i="3" s="1"/>
  <c r="D2" i="3"/>
  <c r="E2" i="3" s="1"/>
  <c r="F2" i="3" s="1"/>
  <c r="G2" i="3" s="1"/>
  <c r="H2" i="3" s="1"/>
  <c r="I2" i="3" s="1"/>
  <c r="J2" i="3" s="1"/>
  <c r="K2" i="3" s="1"/>
  <c r="L2" i="3" s="1"/>
  <c r="M2" i="3" s="1"/>
  <c r="C2" i="3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B10" i="2" l="1"/>
  <c r="B9" i="2"/>
  <c r="S5" i="2" a="1"/>
  <c r="S5" i="2" s="1"/>
  <c r="X3" i="4"/>
  <c r="AF2" i="4"/>
  <c r="Y2" i="4"/>
  <c r="L2" i="4"/>
  <c r="I3" i="4"/>
  <c r="H2" i="4"/>
  <c r="Y3" i="4"/>
  <c r="AG2" i="4"/>
  <c r="AQ4" i="4"/>
  <c r="E3" i="4"/>
  <c r="E12" i="4"/>
  <c r="E13" i="4"/>
  <c r="E14" i="4"/>
  <c r="E15" i="4"/>
  <c r="E16" i="4"/>
  <c r="E17" i="4"/>
  <c r="E2" i="4"/>
  <c r="E18" i="4"/>
  <c r="E22" i="4"/>
  <c r="E19" i="4"/>
  <c r="E4" i="4"/>
  <c r="E20" i="4"/>
  <c r="E5" i="4"/>
  <c r="E21" i="4"/>
  <c r="E6" i="4"/>
  <c r="E7" i="4"/>
  <c r="E8" i="4"/>
  <c r="E9" i="4"/>
  <c r="E10" i="4"/>
  <c r="E11" i="4"/>
  <c r="O3" i="4"/>
  <c r="S3" i="4"/>
  <c r="W5" i="4"/>
  <c r="AA3" i="4"/>
  <c r="AE4" i="4"/>
  <c r="AM3" i="4"/>
  <c r="AI4" i="4"/>
  <c r="K3" i="4"/>
  <c r="G4" i="4"/>
  <c r="D2" i="4"/>
  <c r="D18" i="4"/>
  <c r="D17" i="4"/>
  <c r="D4" i="4"/>
  <c r="D5" i="4"/>
  <c r="D21" i="4"/>
  <c r="D3" i="4"/>
  <c r="D20" i="4"/>
  <c r="D6" i="4"/>
  <c r="D19" i="4"/>
  <c r="D7" i="4"/>
  <c r="D16" i="4"/>
  <c r="D9" i="4"/>
  <c r="D8" i="4"/>
  <c r="D10" i="4"/>
  <c r="D14" i="4"/>
  <c r="D11" i="4"/>
  <c r="D12" i="4"/>
  <c r="D13" i="4"/>
  <c r="D15" i="4"/>
  <c r="S23" i="2" l="1"/>
  <c r="AB33" i="2"/>
  <c r="Z32" i="2"/>
  <c r="X31" i="2"/>
  <c r="V30" i="2"/>
  <c r="T29" i="2"/>
  <c r="AB25" i="2"/>
  <c r="Z24" i="2"/>
  <c r="X23" i="2"/>
  <c r="S26" i="2"/>
  <c r="T33" i="2"/>
  <c r="AA33" i="2"/>
  <c r="Y32" i="2"/>
  <c r="W31" i="2"/>
  <c r="U30" i="2"/>
  <c r="AC26" i="2"/>
  <c r="AA25" i="2"/>
  <c r="Y24" i="2"/>
  <c r="W23" i="2"/>
  <c r="S25" i="2"/>
  <c r="Y33" i="2"/>
  <c r="W32" i="2"/>
  <c r="U31" i="2"/>
  <c r="AC27" i="2"/>
  <c r="AA26" i="2"/>
  <c r="Y25" i="2"/>
  <c r="W24" i="2"/>
  <c r="U23" i="2"/>
  <c r="X33" i="2"/>
  <c r="V32" i="2"/>
  <c r="T31" i="2"/>
  <c r="AB27" i="2"/>
  <c r="Z26" i="2"/>
  <c r="X25" i="2"/>
  <c r="V24" i="2"/>
  <c r="T23" i="2"/>
  <c r="AB29" i="2"/>
  <c r="X27" i="2"/>
  <c r="T25" i="2"/>
  <c r="Z33" i="2"/>
  <c r="X32" i="2"/>
  <c r="V31" i="2"/>
  <c r="T30" i="2"/>
  <c r="AB26" i="2"/>
  <c r="Z25" i="2"/>
  <c r="X24" i="2"/>
  <c r="V23" i="2"/>
  <c r="S24" i="2"/>
  <c r="X28" i="2"/>
  <c r="V27" i="2"/>
  <c r="W33" i="2"/>
  <c r="U32" i="2"/>
  <c r="AC28" i="2"/>
  <c r="AA27" i="2"/>
  <c r="Y26" i="2"/>
  <c r="W25" i="2"/>
  <c r="U24" i="2"/>
  <c r="V33" i="2"/>
  <c r="T32" i="2"/>
  <c r="AB28" i="2"/>
  <c r="Z27" i="2"/>
  <c r="X26" i="2"/>
  <c r="V25" i="2"/>
  <c r="T24" i="2"/>
  <c r="U33" i="2"/>
  <c r="AC29" i="2"/>
  <c r="AA28" i="2"/>
  <c r="Y27" i="2"/>
  <c r="W26" i="2"/>
  <c r="U25" i="2"/>
  <c r="Z28" i="2"/>
  <c r="V26" i="2"/>
  <c r="AC30" i="2"/>
  <c r="AA29" i="2"/>
  <c r="Y28" i="2"/>
  <c r="W27" i="2"/>
  <c r="U26" i="2"/>
  <c r="S33" i="2"/>
  <c r="S32" i="2"/>
  <c r="Z29" i="2"/>
  <c r="AC31" i="2"/>
  <c r="AA30" i="2"/>
  <c r="Y29" i="2"/>
  <c r="W28" i="2"/>
  <c r="U27" i="2"/>
  <c r="AC23" i="2"/>
  <c r="S31" i="2"/>
  <c r="AB31" i="2"/>
  <c r="Z30" i="2"/>
  <c r="X29" i="2"/>
  <c r="V28" i="2"/>
  <c r="T27" i="2"/>
  <c r="AB23" i="2"/>
  <c r="S30" i="2"/>
  <c r="AC32" i="2"/>
  <c r="AA31" i="2"/>
  <c r="Y30" i="2"/>
  <c r="W29" i="2"/>
  <c r="U28" i="2"/>
  <c r="AC24" i="2"/>
  <c r="AA23" i="2"/>
  <c r="S29" i="2"/>
  <c r="AB30" i="2"/>
  <c r="AB32" i="2"/>
  <c r="Z31" i="2"/>
  <c r="X30" i="2"/>
  <c r="V29" i="2"/>
  <c r="T28" i="2"/>
  <c r="AB24" i="2"/>
  <c r="Z23" i="2"/>
  <c r="S28" i="2"/>
  <c r="AC33" i="2"/>
  <c r="AA32" i="2"/>
  <c r="Y31" i="2"/>
  <c r="W30" i="2"/>
  <c r="U29" i="2"/>
  <c r="AC25" i="2"/>
  <c r="AA24" i="2"/>
  <c r="Y23" i="2"/>
  <c r="S27" i="2"/>
  <c r="T26" i="2"/>
  <c r="M3" i="4"/>
  <c r="L3" i="4"/>
  <c r="AO3" i="4"/>
  <c r="AN3" i="4"/>
  <c r="AG4" i="4"/>
  <c r="AF4" i="4"/>
  <c r="X5" i="4"/>
  <c r="Y5" i="4"/>
  <c r="P3" i="4"/>
  <c r="Q3" i="4"/>
  <c r="I4" i="4"/>
  <c r="H4" i="4"/>
  <c r="AJ4" i="4"/>
  <c r="AK4" i="4"/>
  <c r="AC3" i="4"/>
  <c r="AB3" i="4"/>
  <c r="T3" i="4"/>
  <c r="U3" i="4"/>
  <c r="S4" i="4"/>
  <c r="O4" i="4"/>
  <c r="O5" i="4"/>
  <c r="AQ5" i="4"/>
  <c r="AM4" i="4"/>
  <c r="O6" i="4"/>
  <c r="AA4" i="4"/>
  <c r="W6" i="4"/>
  <c r="AE5" i="4"/>
  <c r="AI5" i="4"/>
  <c r="K4" i="4"/>
  <c r="G5" i="4"/>
  <c r="M4" i="4" l="1"/>
  <c r="L4" i="4"/>
  <c r="I5" i="4"/>
  <c r="H5" i="4"/>
  <c r="AJ5" i="4"/>
  <c r="AK5" i="4"/>
  <c r="AG5" i="4"/>
  <c r="AF5" i="4"/>
  <c r="X6" i="4"/>
  <c r="Y6" i="4"/>
  <c r="AC4" i="4"/>
  <c r="AB4" i="4"/>
  <c r="P6" i="4"/>
  <c r="Q6" i="4"/>
  <c r="AM5" i="4"/>
  <c r="AO4" i="4"/>
  <c r="AN4" i="4"/>
  <c r="P5" i="4"/>
  <c r="Q5" i="4"/>
  <c r="P4" i="4"/>
  <c r="Q4" i="4"/>
  <c r="T4" i="4"/>
  <c r="U4" i="4"/>
  <c r="S5" i="4"/>
  <c r="K5" i="4"/>
  <c r="AQ6" i="4"/>
  <c r="O7" i="4"/>
  <c r="W7" i="4"/>
  <c r="AA5" i="4"/>
  <c r="AE6" i="4"/>
  <c r="AI6" i="4"/>
  <c r="G6" i="4"/>
  <c r="AO5" i="4" l="1"/>
  <c r="AN5" i="4"/>
  <c r="AC5" i="4"/>
  <c r="AB5" i="4"/>
  <c r="X7" i="4"/>
  <c r="Y7" i="4"/>
  <c r="Q7" i="4"/>
  <c r="P7" i="4"/>
  <c r="AM6" i="4"/>
  <c r="M5" i="4"/>
  <c r="L5" i="4"/>
  <c r="T5" i="4"/>
  <c r="U5" i="4"/>
  <c r="I6" i="4"/>
  <c r="H6" i="4"/>
  <c r="K6" i="4"/>
  <c r="K7" i="4" s="1"/>
  <c r="AJ6" i="4"/>
  <c r="AK6" i="4"/>
  <c r="AG6" i="4"/>
  <c r="AF6" i="4"/>
  <c r="S6" i="4"/>
  <c r="AQ7" i="4"/>
  <c r="O8" i="4"/>
  <c r="AA6" i="4"/>
  <c r="W8" i="4"/>
  <c r="AE7" i="4"/>
  <c r="AI7" i="4"/>
  <c r="G7" i="4"/>
  <c r="M7" i="4" l="1"/>
  <c r="L7" i="4"/>
  <c r="I7" i="4"/>
  <c r="H7" i="4"/>
  <c r="AC6" i="4"/>
  <c r="AB6" i="4"/>
  <c r="Q8" i="4"/>
  <c r="P8" i="4"/>
  <c r="AN6" i="4"/>
  <c r="AO6" i="4"/>
  <c r="M6" i="4"/>
  <c r="L6" i="4"/>
  <c r="AK7" i="4"/>
  <c r="AJ7" i="4"/>
  <c r="AG7" i="4"/>
  <c r="AF7" i="4"/>
  <c r="X8" i="4"/>
  <c r="Y8" i="4"/>
  <c r="AM7" i="4"/>
  <c r="T6" i="4"/>
  <c r="U6" i="4"/>
  <c r="S7" i="4"/>
  <c r="AM8" i="4"/>
  <c r="AQ8" i="4"/>
  <c r="O9" i="4"/>
  <c r="W9" i="4"/>
  <c r="AA7" i="4"/>
  <c r="AE8" i="4"/>
  <c r="AI8" i="4"/>
  <c r="K8" i="4"/>
  <c r="G8" i="4"/>
  <c r="Q9" i="4" l="1"/>
  <c r="P9" i="4"/>
  <c r="L8" i="4"/>
  <c r="M8" i="4"/>
  <c r="AK8" i="4"/>
  <c r="AJ8" i="4"/>
  <c r="AG8" i="4"/>
  <c r="AF8" i="4"/>
  <c r="AC7" i="4"/>
  <c r="AB7" i="4"/>
  <c r="X9" i="4"/>
  <c r="Y9" i="4"/>
  <c r="AN8" i="4"/>
  <c r="AO8" i="4"/>
  <c r="U7" i="4"/>
  <c r="T7" i="4"/>
  <c r="AN7" i="4"/>
  <c r="AO7" i="4"/>
  <c r="H8" i="4"/>
  <c r="I8" i="4"/>
  <c r="AM9" i="4"/>
  <c r="S8" i="4"/>
  <c r="AQ9" i="4"/>
  <c r="O10" i="4"/>
  <c r="AA8" i="4"/>
  <c r="W10" i="4"/>
  <c r="AE9" i="4"/>
  <c r="AI9" i="4"/>
  <c r="AM10" i="4"/>
  <c r="K9" i="4"/>
  <c r="G9" i="4"/>
  <c r="Y10" i="4" l="1"/>
  <c r="X10" i="4"/>
  <c r="AK9" i="4"/>
  <c r="AJ9" i="4"/>
  <c r="U8" i="4"/>
  <c r="T8" i="4"/>
  <c r="L9" i="4"/>
  <c r="M9" i="4"/>
  <c r="AO10" i="4"/>
  <c r="AN10" i="4"/>
  <c r="AG9" i="4"/>
  <c r="AF9" i="4"/>
  <c r="AB8" i="4"/>
  <c r="AC8" i="4"/>
  <c r="Q10" i="4"/>
  <c r="P10" i="4"/>
  <c r="AO9" i="4"/>
  <c r="AN9" i="4"/>
  <c r="H9" i="4"/>
  <c r="I9" i="4"/>
  <c r="S9" i="4"/>
  <c r="AQ10" i="4"/>
  <c r="O11" i="4"/>
  <c r="W11" i="4"/>
  <c r="AA9" i="4"/>
  <c r="AE10" i="4"/>
  <c r="AI10" i="4"/>
  <c r="AM11" i="4"/>
  <c r="K10" i="4"/>
  <c r="G10" i="4"/>
  <c r="AC9" i="4" l="1"/>
  <c r="AB9" i="4"/>
  <c r="L10" i="4"/>
  <c r="M10" i="4"/>
  <c r="AO11" i="4"/>
  <c r="AN11" i="4"/>
  <c r="AF10" i="4"/>
  <c r="AG10" i="4"/>
  <c r="Q11" i="4"/>
  <c r="P11" i="4"/>
  <c r="U9" i="4"/>
  <c r="T9" i="4"/>
  <c r="H10" i="4"/>
  <c r="I10" i="4"/>
  <c r="AK10" i="4"/>
  <c r="AJ10" i="4"/>
  <c r="Y11" i="4"/>
  <c r="X11" i="4"/>
  <c r="S10" i="4"/>
  <c r="AQ11" i="4"/>
  <c r="O12" i="4"/>
  <c r="AA10" i="4"/>
  <c r="W12" i="4"/>
  <c r="AE11" i="4"/>
  <c r="AI11" i="4"/>
  <c r="AM12" i="4"/>
  <c r="K11" i="4"/>
  <c r="G11" i="4"/>
  <c r="AO12" i="4" l="1"/>
  <c r="AN12" i="4"/>
  <c r="M11" i="4"/>
  <c r="L11" i="4"/>
  <c r="AK11" i="4"/>
  <c r="AJ11" i="4"/>
  <c r="AF11" i="4"/>
  <c r="AG11" i="4"/>
  <c r="Y12" i="4"/>
  <c r="X12" i="4"/>
  <c r="AB10" i="4"/>
  <c r="AC10" i="4"/>
  <c r="Q12" i="4"/>
  <c r="P12" i="4"/>
  <c r="H11" i="4"/>
  <c r="I11" i="4"/>
  <c r="U10" i="4"/>
  <c r="T10" i="4"/>
  <c r="S11" i="4"/>
  <c r="AQ12" i="4"/>
  <c r="O13" i="4"/>
  <c r="W13" i="4"/>
  <c r="AA11" i="4"/>
  <c r="AE12" i="4"/>
  <c r="AI12" i="4"/>
  <c r="AM13" i="4"/>
  <c r="K12" i="4"/>
  <c r="G12" i="4"/>
  <c r="H12" i="4" l="1"/>
  <c r="I12" i="4"/>
  <c r="L12" i="4"/>
  <c r="M12" i="4"/>
  <c r="AJ12" i="4"/>
  <c r="AK12" i="4"/>
  <c r="AF12" i="4"/>
  <c r="AG12" i="4"/>
  <c r="X13" i="4"/>
  <c r="Y13" i="4"/>
  <c r="AC11" i="4"/>
  <c r="AB11" i="4"/>
  <c r="AO13" i="4"/>
  <c r="AN13" i="4"/>
  <c r="Q13" i="4"/>
  <c r="P13" i="4"/>
  <c r="T11" i="4"/>
  <c r="U11" i="4"/>
  <c r="S12" i="4"/>
  <c r="AQ13" i="4"/>
  <c r="O14" i="4"/>
  <c r="AA12" i="4"/>
  <c r="W14" i="4"/>
  <c r="AE13" i="4"/>
  <c r="AI13" i="4"/>
  <c r="AM14" i="4"/>
  <c r="K13" i="4"/>
  <c r="G13" i="4"/>
  <c r="M13" i="4" l="1"/>
  <c r="L13" i="4"/>
  <c r="AN14" i="4"/>
  <c r="AO14" i="4"/>
  <c r="AJ13" i="4"/>
  <c r="AK13" i="4"/>
  <c r="AG13" i="4"/>
  <c r="AF13" i="4"/>
  <c r="X14" i="4"/>
  <c r="Y14" i="4"/>
  <c r="P14" i="4"/>
  <c r="Q14" i="4"/>
  <c r="AC12" i="4"/>
  <c r="AB12" i="4"/>
  <c r="H13" i="4"/>
  <c r="I13" i="4"/>
  <c r="T12" i="4"/>
  <c r="U12" i="4"/>
  <c r="S13" i="4"/>
  <c r="AQ14" i="4"/>
  <c r="O15" i="4"/>
  <c r="W15" i="4"/>
  <c r="AA13" i="4"/>
  <c r="AE14" i="4"/>
  <c r="AI14" i="4"/>
  <c r="AM15" i="4"/>
  <c r="K14" i="4"/>
  <c r="G14" i="4"/>
  <c r="AC13" i="4" l="1"/>
  <c r="AB13" i="4"/>
  <c r="M14" i="4"/>
  <c r="L14" i="4"/>
  <c r="AJ14" i="4"/>
  <c r="AK14" i="4"/>
  <c r="AN15" i="4"/>
  <c r="AO15" i="4"/>
  <c r="AG14" i="4"/>
  <c r="AF14" i="4"/>
  <c r="Q15" i="4"/>
  <c r="P15" i="4"/>
  <c r="I14" i="4"/>
  <c r="H14" i="4"/>
  <c r="X15" i="4"/>
  <c r="Y15" i="4"/>
  <c r="T13" i="4"/>
  <c r="U13" i="4"/>
  <c r="S14" i="4"/>
  <c r="AQ15" i="4"/>
  <c r="O16" i="4"/>
  <c r="AA14" i="4"/>
  <c r="W16" i="4"/>
  <c r="AE15" i="4"/>
  <c r="AI15" i="4"/>
  <c r="AM16" i="4"/>
  <c r="K15" i="4"/>
  <c r="G15" i="4"/>
  <c r="I15" i="4" l="1"/>
  <c r="H15" i="4"/>
  <c r="L15" i="4"/>
  <c r="M15" i="4"/>
  <c r="AN16" i="4"/>
  <c r="AO16" i="4"/>
  <c r="AK15" i="4"/>
  <c r="AJ15" i="4"/>
  <c r="AG15" i="4"/>
  <c r="AF15" i="4"/>
  <c r="Y16" i="4"/>
  <c r="X16" i="4"/>
  <c r="AC14" i="4"/>
  <c r="AB14" i="4"/>
  <c r="Q16" i="4"/>
  <c r="P16" i="4"/>
  <c r="T14" i="4"/>
  <c r="U14" i="4"/>
  <c r="S15" i="4"/>
  <c r="AQ16" i="4"/>
  <c r="O17" i="4"/>
  <c r="W17" i="4"/>
  <c r="AA15" i="4"/>
  <c r="AE16" i="4"/>
  <c r="AI16" i="4"/>
  <c r="AM17" i="4"/>
  <c r="K16" i="4"/>
  <c r="G16" i="4"/>
  <c r="P17" i="4" l="1"/>
  <c r="Q17" i="4"/>
  <c r="AB15" i="4"/>
  <c r="AC15" i="4"/>
  <c r="H16" i="4"/>
  <c r="I16" i="4"/>
  <c r="AN17" i="4"/>
  <c r="AO17" i="4"/>
  <c r="AG16" i="4"/>
  <c r="AF16" i="4"/>
  <c r="Y17" i="4"/>
  <c r="X17" i="4"/>
  <c r="T15" i="4"/>
  <c r="U15" i="4"/>
  <c r="L16" i="4"/>
  <c r="M16" i="4"/>
  <c r="AK16" i="4"/>
  <c r="AJ16" i="4"/>
  <c r="S16" i="4"/>
  <c r="AQ17" i="4"/>
  <c r="O18" i="4"/>
  <c r="AA16" i="4"/>
  <c r="W18" i="4"/>
  <c r="AE17" i="4"/>
  <c r="AI17" i="4"/>
  <c r="AM18" i="4"/>
  <c r="K17" i="4"/>
  <c r="G17" i="4"/>
  <c r="L17" i="4" l="1"/>
  <c r="M17" i="4"/>
  <c r="AG17" i="4"/>
  <c r="AF17" i="4"/>
  <c r="H17" i="4"/>
  <c r="I17" i="4"/>
  <c r="AO18" i="4"/>
  <c r="AN18" i="4"/>
  <c r="Y18" i="4"/>
  <c r="X18" i="4"/>
  <c r="AB16" i="4"/>
  <c r="AC16" i="4"/>
  <c r="T16" i="4"/>
  <c r="U16" i="4"/>
  <c r="AK17" i="4"/>
  <c r="AJ17" i="4"/>
  <c r="P18" i="4"/>
  <c r="Q18" i="4"/>
  <c r="S17" i="4"/>
  <c r="AQ18" i="4"/>
  <c r="O19" i="4"/>
  <c r="W19" i="4"/>
  <c r="AA17" i="4"/>
  <c r="AE18" i="4"/>
  <c r="AI18" i="4"/>
  <c r="AM19" i="4"/>
  <c r="K18" i="4"/>
  <c r="G18" i="4"/>
  <c r="H18" i="4" l="1"/>
  <c r="I18" i="4"/>
  <c r="M18" i="4"/>
  <c r="L18" i="4"/>
  <c r="AO19" i="4"/>
  <c r="AN19" i="4"/>
  <c r="AK18" i="4"/>
  <c r="AJ18" i="4"/>
  <c r="AF18" i="4"/>
  <c r="AG18" i="4"/>
  <c r="AB17" i="4"/>
  <c r="AC17" i="4"/>
  <c r="Y19" i="4"/>
  <c r="X19" i="4"/>
  <c r="Q19" i="4"/>
  <c r="P19" i="4"/>
  <c r="U17" i="4"/>
  <c r="T17" i="4"/>
  <c r="S18" i="4"/>
  <c r="AQ19" i="4"/>
  <c r="O20" i="4"/>
  <c r="AA18" i="4"/>
  <c r="W20" i="4"/>
  <c r="AE19" i="4"/>
  <c r="AI19" i="4"/>
  <c r="AM20" i="4"/>
  <c r="K19" i="4"/>
  <c r="G19" i="4"/>
  <c r="H19" i="4" l="1"/>
  <c r="I19" i="4"/>
  <c r="P20" i="4"/>
  <c r="Q20" i="4"/>
  <c r="AJ19" i="4"/>
  <c r="AK19" i="4"/>
  <c r="Y20" i="4"/>
  <c r="X20" i="4"/>
  <c r="AB18" i="4"/>
  <c r="AC18" i="4"/>
  <c r="U18" i="4"/>
  <c r="T18" i="4"/>
  <c r="AO20" i="4"/>
  <c r="AN20" i="4"/>
  <c r="AG19" i="4"/>
  <c r="AF19" i="4"/>
  <c r="M19" i="4"/>
  <c r="L19" i="4"/>
  <c r="S19" i="4"/>
  <c r="AQ20" i="4"/>
  <c r="O21" i="4"/>
  <c r="W21" i="4"/>
  <c r="AA19" i="4"/>
  <c r="AE20" i="4"/>
  <c r="AI20" i="4"/>
  <c r="AM21" i="4"/>
  <c r="K20" i="4"/>
  <c r="G20" i="4"/>
  <c r="I20" i="4" l="1"/>
  <c r="H20" i="4"/>
  <c r="M20" i="4"/>
  <c r="L20" i="4"/>
  <c r="AO21" i="4"/>
  <c r="AN21" i="4"/>
  <c r="AJ20" i="4"/>
  <c r="AK20" i="4"/>
  <c r="AF20" i="4"/>
  <c r="AG20" i="4"/>
  <c r="AB19" i="4"/>
  <c r="AC19" i="4"/>
  <c r="Y21" i="4"/>
  <c r="X21" i="4"/>
  <c r="P21" i="4"/>
  <c r="Q21" i="4"/>
  <c r="U19" i="4"/>
  <c r="T19" i="4"/>
  <c r="S20" i="4"/>
  <c r="AQ21" i="4"/>
  <c r="O22" i="4"/>
  <c r="AA20" i="4"/>
  <c r="W22" i="4"/>
  <c r="AE21" i="4"/>
  <c r="AI21" i="4"/>
  <c r="AM22" i="4"/>
  <c r="K21" i="4"/>
  <c r="G21" i="4"/>
  <c r="I21" i="4" l="1"/>
  <c r="H21" i="4"/>
  <c r="M21" i="4"/>
  <c r="L21" i="4"/>
  <c r="AN22" i="4"/>
  <c r="AO22" i="4"/>
  <c r="AJ21" i="4"/>
  <c r="AK21" i="4"/>
  <c r="AG21" i="4"/>
  <c r="AF21" i="4"/>
  <c r="X22" i="4"/>
  <c r="Y22" i="4"/>
  <c r="AB20" i="4"/>
  <c r="AC20" i="4"/>
  <c r="P22" i="4"/>
  <c r="Q22" i="4"/>
  <c r="T20" i="4"/>
  <c r="U20" i="4"/>
  <c r="S21" i="4"/>
  <c r="AQ22" i="4"/>
  <c r="AA21" i="4"/>
  <c r="AE22" i="4"/>
  <c r="AI22" i="4"/>
  <c r="K22" i="4"/>
  <c r="G22" i="4"/>
  <c r="I22" i="4" l="1"/>
  <c r="H22" i="4"/>
  <c r="M22" i="4"/>
  <c r="L22" i="4"/>
  <c r="AJ22" i="4"/>
  <c r="AK22" i="4"/>
  <c r="AG22" i="4"/>
  <c r="AF22" i="4"/>
  <c r="AC21" i="4"/>
  <c r="AB21" i="4"/>
  <c r="T21" i="4"/>
  <c r="U21" i="4"/>
  <c r="S22" i="4"/>
  <c r="AA22" i="4"/>
  <c r="AC22" i="4" l="1"/>
  <c r="AB22" i="4"/>
  <c r="T22" i="4"/>
  <c r="U2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<sst xmlns="http://schemas.openxmlformats.org/spreadsheetml/2006/main" count="210" uniqueCount="56">
  <si>
    <t>Ticker</t>
  </si>
  <si>
    <t>MthCalDt</t>
  </si>
  <si>
    <t>KO</t>
  </si>
  <si>
    <t>XOM</t>
  </si>
  <si>
    <t>AAPL</t>
  </si>
  <si>
    <t>NEE</t>
  </si>
  <si>
    <t>JPM</t>
  </si>
  <si>
    <t>PCAR</t>
  </si>
  <si>
    <t>BHP</t>
  </si>
  <si>
    <t>CSCO</t>
  </si>
  <si>
    <t>AMZN</t>
  </si>
  <si>
    <t>PLD</t>
  </si>
  <si>
    <t>UNH</t>
  </si>
  <si>
    <t>vwretd</t>
  </si>
  <si>
    <t>ewretd</t>
  </si>
  <si>
    <t>sprtrn</t>
  </si>
  <si>
    <t>t90ret</t>
  </si>
  <si>
    <t>Number of Stocks</t>
  </si>
  <si>
    <t>Mean</t>
  </si>
  <si>
    <t>Std.Dev</t>
  </si>
  <si>
    <t>VWRETD</t>
  </si>
  <si>
    <t>EWRETD</t>
  </si>
  <si>
    <t>SPRRTN</t>
  </si>
  <si>
    <t>T90RTN</t>
  </si>
  <si>
    <t>Min</t>
  </si>
  <si>
    <t>Max</t>
  </si>
  <si>
    <t>Portfolio Weight</t>
  </si>
  <si>
    <t>Weight</t>
  </si>
  <si>
    <t>KO_Ret</t>
  </si>
  <si>
    <t>KO_Dev</t>
  </si>
  <si>
    <t>Excess Returns</t>
  </si>
  <si>
    <t>Step 1</t>
  </si>
  <si>
    <t>XTX</t>
  </si>
  <si>
    <t>Step 3: Variance-Covariance</t>
  </si>
  <si>
    <t>Step 4: Weights</t>
  </si>
  <si>
    <t>Step 2: Covariance Matrix</t>
  </si>
  <si>
    <t>Number of Obs</t>
  </si>
  <si>
    <t>Number of Asset</t>
  </si>
  <si>
    <t>(Incl SNP, EW, &amp; 90TBILL)</t>
  </si>
  <si>
    <t>132 observations</t>
  </si>
  <si>
    <t>Total</t>
  </si>
  <si>
    <t>Mean (E[x])</t>
  </si>
  <si>
    <t>Std.Dev (Sigma^2)</t>
  </si>
  <si>
    <t>Min Ret</t>
  </si>
  <si>
    <t>Max Ret</t>
  </si>
  <si>
    <t>Min Std Dev</t>
  </si>
  <si>
    <t>Max Mean Ret</t>
  </si>
  <si>
    <t>Max Possible Ports</t>
  </si>
  <si>
    <t>2^N</t>
  </si>
  <si>
    <t>Weights</t>
  </si>
  <si>
    <t>One</t>
  </si>
  <si>
    <t>Constraints</t>
  </si>
  <si>
    <t>Port Retn</t>
  </si>
  <si>
    <t>Port Var</t>
  </si>
  <si>
    <t>Port Std Dev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</si>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</sst>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5" formatCode="0.000000"/>
    <numFmt numFmtId="169" formatCode="_-* #,##0.000_-;\-* #,##0.000_-;_-* &quot;-&quot;??_-;_-@_-"/>
    <numFmt numFmtId="170" formatCode="_-* #,##0.0000_-;\-* #,##0.0000_-;_-* &quot;-&quot;??_-;_-@_-"/>
    <numFmt numFmtId="171" formatCode="_-* #,##0.00000_-;\-* #,##0.00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 nova"/>
    </font>
    <font>
      <sz val="8"/>
      <color theme="1"/>
      <name val="Arial nova"/>
    </font>
    <font>
      <b/>
      <sz val="9"/>
      <color theme="1"/>
      <name val="Arial no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/>
    <xf numFmtId="165" fontId="2" fillId="0" borderId="0" xfId="0" applyNumberFormat="1" applyFont="1"/>
    <xf numFmtId="9" fontId="2" fillId="0" borderId="0" xfId="0" applyNumberFormat="1" applyFont="1"/>
    <xf numFmtId="10" fontId="2" fillId="0" borderId="0" xfId="0" applyNumberFormat="1" applyFont="1"/>
    <xf numFmtId="43" fontId="2" fillId="0" borderId="0" xfId="1" applyFont="1"/>
    <xf numFmtId="9" fontId="2" fillId="0" borderId="0" xfId="2" applyFont="1"/>
    <xf numFmtId="169" fontId="2" fillId="0" borderId="0" xfId="1" applyNumberFormat="1" applyFont="1"/>
    <xf numFmtId="170" fontId="2" fillId="0" borderId="0" xfId="1" applyNumberFormat="1" applyFont="1"/>
    <xf numFmtId="171" fontId="2" fillId="0" borderId="0" xfId="1" applyNumberFormat="1" applyFont="1"/>
    <xf numFmtId="171" fontId="2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2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0" fontId="2" fillId="0" borderId="0" xfId="2" applyNumberFormat="1" applyFont="1"/>
    <xf numFmtId="171" fontId="4" fillId="0" borderId="0" xfId="1" applyNumberFormat="1" applyFont="1"/>
    <xf numFmtId="43" fontId="2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Efficient Frontier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Analysis!$AG$23:$AG$28</c:f>
              <c:numCache>
                <c:formatCode>_-* #,##0.00000_-;\-* #,##0.00000_-;_-* "-"??_-;_-@_-</c:formatCode>
                <c:ptCount val="6"/>
                <c:pt idx="0">
                  <c:v>3.4447301633818372E-2</c:v>
                </c:pt>
                <c:pt idx="1">
                  <c:v>3.4931469294763887E-2</c:v>
                </c:pt>
                <c:pt idx="2">
                  <c:v>3.4855323571937921E-2</c:v>
                </c:pt>
                <c:pt idx="3">
                  <c:v>3.6638605412889283E-2</c:v>
                </c:pt>
                <c:pt idx="4">
                  <c:v>3.9900457972787386E-2</c:v>
                </c:pt>
                <c:pt idx="5">
                  <c:v>5.1918111373765514E-2</c:v>
                </c:pt>
              </c:numCache>
            </c:numRef>
          </c:xVal>
          <c:yVal>
            <c:numRef>
              <c:f>Analysis!$AF$23:$AF$28</c:f>
              <c:numCache>
                <c:formatCode>_-* #,##0.00000_-;\-* #,##0.00000_-;_-* "-"??_-;_-@_-</c:formatCode>
                <c:ptCount val="6"/>
                <c:pt idx="0">
                  <c:v>1.3523319248392642E-2</c:v>
                </c:pt>
                <c:pt idx="1">
                  <c:v>1.1999999968266435E-2</c:v>
                </c:pt>
                <c:pt idx="2">
                  <c:v>1.499999999773308E-2</c:v>
                </c:pt>
                <c:pt idx="3">
                  <c:v>1.7000000086805918E-2</c:v>
                </c:pt>
                <c:pt idx="4">
                  <c:v>1.900000008680592E-2</c:v>
                </c:pt>
                <c:pt idx="5">
                  <c:v>2.1000000086805921E-2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97-4EDF-AE87-D7A58BD84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8981056"/>
        <c:axId val="1765891040"/>
      </c:scatterChart>
      <c:valAx>
        <c:axId val="176898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Portfolio</a:t>
                </a:r>
                <a:r>
                  <a:rPr lang="en-SG" baseline="0"/>
                  <a:t> Std. Dev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.00000_-;\-* #,##0.000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91040"/>
        <c:crossesAt val="0"/>
        <c:crossBetween val="midCat"/>
      </c:valAx>
      <c:valAx>
        <c:axId val="176589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Portfolio Expected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.00000_-;\-* #,##0.000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981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365760</xdr:colOff>
      <xdr:row>19</xdr:row>
      <xdr:rowOff>83820</xdr:rowOff>
    </xdr:from>
    <xdr:to>
      <xdr:col>29</xdr:col>
      <xdr:colOff>396240</xdr:colOff>
      <xdr:row>38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A4A273-67E5-AECF-FD86-7EE14484C4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15C8C-4575-40A7-AE39-A5F147809CB0}">
  <sheetPr codeName="Sheet1"/>
  <dimension ref="A1:P133"/>
  <sheetViews>
    <sheetView topLeftCell="A88" workbookViewId="0">
      <selection sqref="A1:A133"/>
    </sheetView>
  </sheetViews>
  <sheetFormatPr defaultRowHeight="10.199999999999999" x14ac:dyDescent="0.2"/>
  <cols>
    <col min="1" max="1" width="10.5546875" style="2" bestFit="1" customWidth="1"/>
    <col min="2" max="4" width="9.6640625" style="2" bestFit="1" customWidth="1"/>
    <col min="5" max="12" width="8.88671875" style="2"/>
    <col min="13" max="16" width="9" style="2" bestFit="1" customWidth="1"/>
    <col min="17" max="16384" width="8.88671875" style="2"/>
  </cols>
  <sheetData>
    <row r="1" spans="1:16" s="4" customFormat="1" x14ac:dyDescent="0.2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 spans="1:16" x14ac:dyDescent="0.2">
      <c r="A2" s="5">
        <v>40939</v>
      </c>
      <c r="B2" s="2">
        <v>-3.4872E-2</v>
      </c>
      <c r="C2" s="2">
        <v>-1.2034E-2</v>
      </c>
      <c r="D2" s="2">
        <v>0.127111</v>
      </c>
      <c r="E2" s="2">
        <v>-1.6919E-2</v>
      </c>
      <c r="F2" s="2">
        <v>0.129829</v>
      </c>
      <c r="G2" s="2">
        <v>0.17960999999999999</v>
      </c>
      <c r="H2" s="2">
        <v>0.124735</v>
      </c>
      <c r="I2" s="2">
        <v>9.0059E-2</v>
      </c>
      <c r="J2" s="2">
        <v>0.123281</v>
      </c>
      <c r="K2" s="2">
        <v>0.109129</v>
      </c>
      <c r="L2" s="2">
        <v>2.1902000000000001E-2</v>
      </c>
      <c r="M2" s="2">
        <v>5.4140000000000001E-2</v>
      </c>
      <c r="N2" s="2">
        <v>8.5342000000000001E-2</v>
      </c>
      <c r="O2" s="2">
        <v>4.3582999999999997E-2</v>
      </c>
      <c r="P2" s="2">
        <v>-4.8000000000000001E-5</v>
      </c>
    </row>
    <row r="3" spans="1:16" x14ac:dyDescent="0.2">
      <c r="A3" s="5">
        <v>40968</v>
      </c>
      <c r="B3" s="2">
        <v>3.4502999999999999E-2</v>
      </c>
      <c r="C3" s="2">
        <v>3.8649000000000003E-2</v>
      </c>
      <c r="D3" s="2">
        <v>0.18831100000000001</v>
      </c>
      <c r="E3" s="2">
        <v>4.3439999999999998E-3</v>
      </c>
      <c r="F3" s="2">
        <v>5.2011000000000002E-2</v>
      </c>
      <c r="G3" s="2">
        <v>4.5176000000000001E-2</v>
      </c>
      <c r="H3" s="2">
        <v>-1.9134000000000002E-2</v>
      </c>
      <c r="I3" s="2">
        <v>1.1962E-2</v>
      </c>
      <c r="J3" s="2">
        <v>-7.5858999999999996E-2</v>
      </c>
      <c r="K3" s="2">
        <v>6.1495000000000001E-2</v>
      </c>
      <c r="L3" s="2">
        <v>7.6463000000000003E-2</v>
      </c>
      <c r="M3" s="2">
        <v>4.1252999999999998E-2</v>
      </c>
      <c r="N3" s="2">
        <v>3.6493999999999999E-2</v>
      </c>
      <c r="O3" s="2">
        <v>4.0589E-2</v>
      </c>
      <c r="P3" s="2">
        <v>1.8E-5</v>
      </c>
    </row>
    <row r="4" spans="1:16" x14ac:dyDescent="0.2">
      <c r="A4" s="5">
        <v>40998</v>
      </c>
      <c r="B4" s="2">
        <v>6.7096000000000003E-2</v>
      </c>
      <c r="C4" s="2">
        <v>2.6589999999999999E-3</v>
      </c>
      <c r="D4" s="2">
        <v>0.105284</v>
      </c>
      <c r="E4" s="2">
        <v>2.6381999999999999E-2</v>
      </c>
      <c r="F4" s="2">
        <v>0.171764</v>
      </c>
      <c r="G4" s="2">
        <v>1.7822000000000001E-2</v>
      </c>
      <c r="H4" s="2">
        <v>-5.7536999999999998E-2</v>
      </c>
      <c r="I4" s="2">
        <v>6.3882999999999995E-2</v>
      </c>
      <c r="J4" s="2">
        <v>0.126996</v>
      </c>
      <c r="K4" s="2">
        <v>7.9031000000000004E-2</v>
      </c>
      <c r="L4" s="2">
        <v>6.0288000000000001E-2</v>
      </c>
      <c r="M4" s="2">
        <v>2.4039000000000001E-2</v>
      </c>
      <c r="N4" s="2">
        <v>1.7607999999999999E-2</v>
      </c>
      <c r="O4" s="2">
        <v>3.1331999999999999E-2</v>
      </c>
      <c r="P4" s="2">
        <v>8.7999999999999998E-5</v>
      </c>
    </row>
    <row r="5" spans="1:16" x14ac:dyDescent="0.2">
      <c r="A5" s="5">
        <v>41029</v>
      </c>
      <c r="B5" s="2">
        <v>3.1212E-2</v>
      </c>
      <c r="C5" s="2">
        <v>-4.4970000000000001E-3</v>
      </c>
      <c r="D5" s="2">
        <v>-2.5968999999999999E-2</v>
      </c>
      <c r="E5" s="2">
        <v>5.3536E-2</v>
      </c>
      <c r="F5" s="2">
        <v>-5.9072E-2</v>
      </c>
      <c r="G5" s="2">
        <v>-8.2852999999999996E-2</v>
      </c>
      <c r="H5" s="2">
        <v>2.6242999999999999E-2</v>
      </c>
      <c r="I5" s="2">
        <v>-4.3382999999999998E-2</v>
      </c>
      <c r="J5" s="2">
        <v>0.14512900000000001</v>
      </c>
      <c r="K5" s="2">
        <v>-7.2179999999999996E-3</v>
      </c>
      <c r="L5" s="2">
        <v>-4.7336000000000003E-2</v>
      </c>
      <c r="M5" s="2">
        <v>-6.8399999999999997E-3</v>
      </c>
      <c r="N5" s="2">
        <v>-9.1059999999999995E-3</v>
      </c>
      <c r="O5" s="2">
        <v>-7.4970000000000002E-3</v>
      </c>
      <c r="P5" s="2">
        <v>3.6000000000000001E-5</v>
      </c>
    </row>
    <row r="6" spans="1:16" x14ac:dyDescent="0.2">
      <c r="A6" s="5">
        <v>41060</v>
      </c>
      <c r="B6" s="2">
        <v>-2.0833000000000001E-2</v>
      </c>
      <c r="C6" s="2">
        <v>-8.3031999999999995E-2</v>
      </c>
      <c r="D6" s="2">
        <v>-1.0702E-2</v>
      </c>
      <c r="E6" s="2">
        <v>2.4708999999999998E-2</v>
      </c>
      <c r="F6" s="2">
        <v>-0.228711</v>
      </c>
      <c r="G6" s="2">
        <v>-0.12076099999999999</v>
      </c>
      <c r="H6" s="2">
        <v>-0.171871</v>
      </c>
      <c r="I6" s="2">
        <v>-0.189779</v>
      </c>
      <c r="J6" s="2">
        <v>-8.1889000000000003E-2</v>
      </c>
      <c r="K6" s="2">
        <v>-0.10570499999999999</v>
      </c>
      <c r="L6" s="2">
        <v>-6.7679999999999997E-3</v>
      </c>
      <c r="M6" s="2">
        <v>-6.5641000000000005E-2</v>
      </c>
      <c r="N6" s="2">
        <v>-6.8418000000000007E-2</v>
      </c>
      <c r="O6" s="2">
        <v>-6.2650999999999998E-2</v>
      </c>
      <c r="P6" s="2">
        <v>1.75E-4</v>
      </c>
    </row>
    <row r="7" spans="1:16" x14ac:dyDescent="0.2">
      <c r="A7" s="5">
        <v>41089</v>
      </c>
      <c r="B7" s="2">
        <v>5.3443999999999998E-2</v>
      </c>
      <c r="C7" s="2">
        <v>8.8261000000000006E-2</v>
      </c>
      <c r="D7" s="2">
        <v>1.0853E-2</v>
      </c>
      <c r="E7" s="2">
        <v>5.3107000000000001E-2</v>
      </c>
      <c r="F7" s="2">
        <v>7.7827999999999994E-2</v>
      </c>
      <c r="G7" s="2">
        <v>4.3119999999999999E-2</v>
      </c>
      <c r="H7" s="2">
        <v>6.1270999999999999E-2</v>
      </c>
      <c r="I7" s="2">
        <v>5.1438999999999999E-2</v>
      </c>
      <c r="J7" s="2">
        <v>7.2519E-2</v>
      </c>
      <c r="K7" s="2">
        <v>4.8259000000000003E-2</v>
      </c>
      <c r="L7" s="2">
        <v>5.2794000000000001E-2</v>
      </c>
      <c r="M7" s="2">
        <v>3.8181E-2</v>
      </c>
      <c r="N7" s="2">
        <v>3.4188000000000003E-2</v>
      </c>
      <c r="O7" s="2">
        <v>3.9555E-2</v>
      </c>
      <c r="P7" s="2">
        <v>9.5000000000000005E-5</v>
      </c>
    </row>
    <row r="8" spans="1:16" x14ac:dyDescent="0.2">
      <c r="A8" s="5">
        <v>41121</v>
      </c>
      <c r="B8" s="2">
        <v>3.338E-2</v>
      </c>
      <c r="C8" s="2">
        <v>1.4959E-2</v>
      </c>
      <c r="D8" s="2">
        <v>4.5822000000000002E-2</v>
      </c>
      <c r="E8" s="2">
        <v>3.0373000000000001E-2</v>
      </c>
      <c r="F8" s="2">
        <v>1.5980999999999999E-2</v>
      </c>
      <c r="G8" s="2">
        <v>2.0924000000000002E-2</v>
      </c>
      <c r="H8" s="2">
        <v>1.5925999999999999E-2</v>
      </c>
      <c r="I8" s="2">
        <v>-6.6702999999999998E-2</v>
      </c>
      <c r="J8" s="2">
        <v>2.1676999999999998E-2</v>
      </c>
      <c r="K8" s="2">
        <v>-2.7084E-2</v>
      </c>
      <c r="L8" s="2">
        <v>-0.126667</v>
      </c>
      <c r="M8" s="2">
        <v>1.0305999999999999E-2</v>
      </c>
      <c r="N8" s="2">
        <v>-3.2810000000000001E-3</v>
      </c>
      <c r="O8" s="2">
        <v>1.2598E-2</v>
      </c>
      <c r="P8" s="2">
        <v>1.02E-4</v>
      </c>
    </row>
    <row r="9" spans="1:16" x14ac:dyDescent="0.2">
      <c r="A9" s="5">
        <v>41152</v>
      </c>
      <c r="B9" s="2">
        <v>-7.4257000000000004E-2</v>
      </c>
      <c r="C9" s="2">
        <v>1.1677E-2</v>
      </c>
      <c r="D9" s="2">
        <v>9.3850000000000003E-2</v>
      </c>
      <c r="E9" s="2">
        <v>-4.2227000000000001E-2</v>
      </c>
      <c r="F9" s="2">
        <v>3.1667000000000001E-2</v>
      </c>
      <c r="G9" s="2">
        <v>2.356E-3</v>
      </c>
      <c r="H9" s="2">
        <v>-8.1399999999999997E-3</v>
      </c>
      <c r="I9" s="2">
        <v>0.196238</v>
      </c>
      <c r="J9" s="2">
        <v>6.4166000000000001E-2</v>
      </c>
      <c r="K9" s="2">
        <v>5.6912999999999998E-2</v>
      </c>
      <c r="L9" s="2">
        <v>6.2829999999999997E-2</v>
      </c>
      <c r="M9" s="2">
        <v>2.6335999999999998E-2</v>
      </c>
      <c r="N9" s="2">
        <v>2.4819000000000001E-2</v>
      </c>
      <c r="O9" s="2">
        <v>1.9762999999999999E-2</v>
      </c>
      <c r="P9" s="2">
        <v>1.2300000000000001E-4</v>
      </c>
    </row>
    <row r="10" spans="1:16" x14ac:dyDescent="0.2">
      <c r="A10" s="5">
        <v>41180</v>
      </c>
      <c r="B10" s="2">
        <v>2.1058E-2</v>
      </c>
      <c r="C10" s="2">
        <v>4.7537000000000003E-2</v>
      </c>
      <c r="D10" s="2">
        <v>2.8029999999999999E-3</v>
      </c>
      <c r="E10" s="2">
        <v>4.4866999999999997E-2</v>
      </c>
      <c r="F10" s="2">
        <v>8.9929999999999996E-2</v>
      </c>
      <c r="G10" s="2">
        <v>2.7560000000000002E-3</v>
      </c>
      <c r="H10" s="2">
        <v>6.1429999999999998E-2</v>
      </c>
      <c r="I10" s="2">
        <v>7.8600000000000002E-4</v>
      </c>
      <c r="J10" s="2">
        <v>2.4368999999999998E-2</v>
      </c>
      <c r="K10" s="2">
        <v>3.3126000000000003E-2</v>
      </c>
      <c r="L10" s="2">
        <v>2.4546999999999999E-2</v>
      </c>
      <c r="M10" s="2">
        <v>2.6532E-2</v>
      </c>
      <c r="N10" s="2">
        <v>3.4924999999999998E-2</v>
      </c>
      <c r="O10" s="2">
        <v>2.4236000000000001E-2</v>
      </c>
      <c r="P10" s="2">
        <v>1.0900000000000001E-4</v>
      </c>
    </row>
    <row r="11" spans="1:16" x14ac:dyDescent="0.2">
      <c r="A11" s="5">
        <v>41213</v>
      </c>
      <c r="B11" s="2">
        <v>-1.9772999999999999E-2</v>
      </c>
      <c r="C11" s="2">
        <v>-3.0620000000000001E-3</v>
      </c>
      <c r="D11" s="2">
        <v>-0.10760699999999999</v>
      </c>
      <c r="E11" s="2">
        <v>-3.839E-3</v>
      </c>
      <c r="F11" s="2">
        <v>3.7204000000000001E-2</v>
      </c>
      <c r="G11" s="2">
        <v>8.3708000000000005E-2</v>
      </c>
      <c r="H11" s="2">
        <v>3.1045E-2</v>
      </c>
      <c r="I11" s="2">
        <v>-9.5459000000000002E-2</v>
      </c>
      <c r="J11" s="2">
        <v>-8.4251999999999994E-2</v>
      </c>
      <c r="K11" s="2">
        <v>-2.1125000000000001E-2</v>
      </c>
      <c r="L11" s="2">
        <v>1.0647999999999999E-2</v>
      </c>
      <c r="M11" s="2">
        <v>-1.4064E-2</v>
      </c>
      <c r="N11" s="2">
        <v>-1.3476999999999999E-2</v>
      </c>
      <c r="O11" s="2">
        <v>-1.9789000000000001E-2</v>
      </c>
      <c r="P11" s="2">
        <v>6.7000000000000002E-5</v>
      </c>
    </row>
    <row r="12" spans="1:16" x14ac:dyDescent="0.2">
      <c r="A12" s="5">
        <v>41243</v>
      </c>
      <c r="B12" s="2">
        <v>2.6827E-2</v>
      </c>
      <c r="C12" s="2">
        <v>-2.6984999999999999E-2</v>
      </c>
      <c r="D12" s="2">
        <v>-1.2196E-2</v>
      </c>
      <c r="E12" s="2">
        <v>-1.0540000000000001E-2</v>
      </c>
      <c r="F12" s="2">
        <v>-1.4395E-2</v>
      </c>
      <c r="G12" s="2">
        <v>1.8016999999999998E-2</v>
      </c>
      <c r="H12" s="2">
        <v>1.8377000000000001E-2</v>
      </c>
      <c r="I12" s="2">
        <v>0.11108999999999999</v>
      </c>
      <c r="J12" s="2">
        <v>8.2255999999999996E-2</v>
      </c>
      <c r="K12" s="2">
        <v>-1.0207000000000001E-2</v>
      </c>
      <c r="L12" s="2">
        <v>-2.8750000000000001E-2</v>
      </c>
      <c r="M12" s="2">
        <v>6.2189999999999997E-3</v>
      </c>
      <c r="N12" s="2">
        <v>2.7899999999999999E-3</v>
      </c>
      <c r="O12" s="2">
        <v>2.8470000000000001E-3</v>
      </c>
      <c r="P12" s="2">
        <v>1.95E-4</v>
      </c>
    </row>
    <row r="13" spans="1:16" x14ac:dyDescent="0.2">
      <c r="A13" s="5">
        <v>41274</v>
      </c>
      <c r="B13" s="2">
        <v>-4.4040000000000003E-2</v>
      </c>
      <c r="C13" s="2">
        <v>-1.8038999999999999E-2</v>
      </c>
      <c r="D13" s="2">
        <v>-9.0737999999999999E-2</v>
      </c>
      <c r="E13" s="2">
        <v>6.986E-3</v>
      </c>
      <c r="F13" s="2">
        <v>7.0329000000000003E-2</v>
      </c>
      <c r="G13" s="2">
        <v>4.7342000000000002E-2</v>
      </c>
      <c r="H13" s="2">
        <v>8.8562000000000002E-2</v>
      </c>
      <c r="I13" s="2">
        <v>3.9100999999999997E-2</v>
      </c>
      <c r="J13" s="2">
        <v>-4.6820000000000004E-3</v>
      </c>
      <c r="K13" s="2">
        <v>8.3728999999999998E-2</v>
      </c>
      <c r="L13" s="2">
        <v>1.176E-3</v>
      </c>
      <c r="M13" s="2">
        <v>1.2579999999999999E-2</v>
      </c>
      <c r="N13" s="2">
        <v>2.1871999999999999E-2</v>
      </c>
      <c r="O13" s="2">
        <v>7.0679999999999996E-3</v>
      </c>
      <c r="P13" s="2">
        <v>1.18E-4</v>
      </c>
    </row>
    <row r="14" spans="1:16" x14ac:dyDescent="0.2">
      <c r="A14" s="5">
        <v>41305</v>
      </c>
      <c r="B14" s="2">
        <v>2.7310000000000001E-2</v>
      </c>
      <c r="C14" s="2">
        <v>3.9515000000000002E-2</v>
      </c>
      <c r="D14" s="2">
        <v>-0.144094</v>
      </c>
      <c r="E14" s="2">
        <v>4.1334999999999997E-2</v>
      </c>
      <c r="F14" s="2">
        <v>7.7257999999999993E-2</v>
      </c>
      <c r="G14" s="2">
        <v>4.0919999999999998E-2</v>
      </c>
      <c r="H14" s="2">
        <v>3.826E-3</v>
      </c>
      <c r="I14" s="2">
        <v>4.6850999999999997E-2</v>
      </c>
      <c r="J14" s="2">
        <v>5.8317000000000001E-2</v>
      </c>
      <c r="K14" s="2">
        <v>9.3450000000000005E-2</v>
      </c>
      <c r="L14" s="2">
        <v>1.7883E-2</v>
      </c>
      <c r="M14" s="2">
        <v>5.4189000000000001E-2</v>
      </c>
      <c r="N14" s="2">
        <v>6.3508999999999996E-2</v>
      </c>
      <c r="O14" s="2">
        <v>5.0428000000000001E-2</v>
      </c>
      <c r="P14" s="2">
        <v>1.9000000000000001E-5</v>
      </c>
    </row>
    <row r="15" spans="1:16" x14ac:dyDescent="0.2">
      <c r="A15" s="5">
        <v>41333</v>
      </c>
      <c r="B15" s="2">
        <v>3.9742E-2</v>
      </c>
      <c r="C15" s="2">
        <v>1.761E-3</v>
      </c>
      <c r="D15" s="2">
        <v>-2.5448999999999999E-2</v>
      </c>
      <c r="E15" s="2">
        <v>6.6530000000000001E-3</v>
      </c>
      <c r="F15" s="2">
        <v>3.9745000000000003E-2</v>
      </c>
      <c r="G15" s="2">
        <v>1.2485E-2</v>
      </c>
      <c r="H15" s="2">
        <v>-4.9035000000000002E-2</v>
      </c>
      <c r="I15" s="2">
        <v>1.3854999999999999E-2</v>
      </c>
      <c r="J15" s="2">
        <v>-4.633E-3</v>
      </c>
      <c r="K15" s="2">
        <v>-2.4060000000000002E-2</v>
      </c>
      <c r="L15" s="2">
        <v>-3.1877999999999997E-2</v>
      </c>
      <c r="M15" s="2">
        <v>8.2839999999999997E-3</v>
      </c>
      <c r="N15" s="2">
        <v>3.4910000000000002E-3</v>
      </c>
      <c r="O15" s="2">
        <v>1.1061E-2</v>
      </c>
      <c r="P15" s="2">
        <v>1.7E-5</v>
      </c>
    </row>
    <row r="16" spans="1:16" x14ac:dyDescent="0.2">
      <c r="A16" s="5">
        <v>41361</v>
      </c>
      <c r="B16" s="2">
        <v>5.1999999999999998E-2</v>
      </c>
      <c r="C16" s="2">
        <v>6.2529999999999999E-3</v>
      </c>
      <c r="D16" s="2">
        <v>2.8549999999999999E-3</v>
      </c>
      <c r="E16" s="2">
        <v>8.0839999999999995E-2</v>
      </c>
      <c r="F16" s="2">
        <v>-2.9845E-2</v>
      </c>
      <c r="G16" s="2">
        <v>6.5543000000000004E-2</v>
      </c>
      <c r="H16" s="2">
        <v>-7.1775000000000005E-2</v>
      </c>
      <c r="I16" s="2">
        <v>1.918E-3</v>
      </c>
      <c r="J16" s="2">
        <v>8.3999999999999995E-3</v>
      </c>
      <c r="K16" s="2">
        <v>3.4040000000000001E-2</v>
      </c>
      <c r="L16" s="2">
        <v>7.4521000000000004E-2</v>
      </c>
      <c r="M16" s="2">
        <v>3.5319999999999997E-2</v>
      </c>
      <c r="N16" s="2">
        <v>3.1419000000000002E-2</v>
      </c>
      <c r="O16" s="2">
        <v>3.5987999999999999E-2</v>
      </c>
      <c r="P16" s="2">
        <v>1.4300000000000001E-4</v>
      </c>
    </row>
    <row r="17" spans="1:16" x14ac:dyDescent="0.2">
      <c r="A17" s="5">
        <v>41394</v>
      </c>
      <c r="B17" s="2">
        <v>4.6736E-2</v>
      </c>
      <c r="C17" s="2">
        <v>-1.2429000000000001E-2</v>
      </c>
      <c r="D17" s="2">
        <v>2.7099999999999997E-4</v>
      </c>
      <c r="E17" s="2">
        <v>5.5999E-2</v>
      </c>
      <c r="F17" s="2">
        <v>3.9272000000000001E-2</v>
      </c>
      <c r="G17" s="2">
        <v>-1.5427E-2</v>
      </c>
      <c r="H17" s="2">
        <v>-1.7682E-2</v>
      </c>
      <c r="I17" s="2">
        <v>9.2860000000000009E-3</v>
      </c>
      <c r="J17" s="2">
        <v>-4.7581999999999999E-2</v>
      </c>
      <c r="K17" s="2">
        <v>4.9274999999999999E-2</v>
      </c>
      <c r="L17" s="2">
        <v>4.7544000000000003E-2</v>
      </c>
      <c r="M17" s="2">
        <v>1.4942E-2</v>
      </c>
      <c r="N17" s="2">
        <v>2.477E-3</v>
      </c>
      <c r="O17" s="2">
        <v>1.8086000000000001E-2</v>
      </c>
      <c r="P17" s="2">
        <v>1.65E-4</v>
      </c>
    </row>
    <row r="18" spans="1:16" x14ac:dyDescent="0.2">
      <c r="A18" s="5">
        <v>41425</v>
      </c>
      <c r="B18" s="2">
        <v>-5.5280000000000003E-2</v>
      </c>
      <c r="C18" s="2">
        <v>2.3667000000000001E-2</v>
      </c>
      <c r="D18" s="2">
        <v>2.249E-2</v>
      </c>
      <c r="E18" s="2">
        <v>-7.0106000000000002E-2</v>
      </c>
      <c r="F18" s="2">
        <v>0.113854</v>
      </c>
      <c r="G18" s="2">
        <v>8.0785999999999997E-2</v>
      </c>
      <c r="H18" s="2">
        <v>-2.8264999999999998E-2</v>
      </c>
      <c r="I18" s="2">
        <v>0.152725</v>
      </c>
      <c r="J18" s="2">
        <v>6.0636000000000002E-2</v>
      </c>
      <c r="K18" s="2">
        <v>-3.9333E-2</v>
      </c>
      <c r="L18" s="2">
        <v>4.5053000000000003E-2</v>
      </c>
      <c r="M18" s="2">
        <v>1.9154999999999998E-2</v>
      </c>
      <c r="N18" s="2">
        <v>2.3984999999999999E-2</v>
      </c>
      <c r="O18" s="2">
        <v>2.0763E-2</v>
      </c>
      <c r="P18" s="2">
        <v>9.2999999999999997E-5</v>
      </c>
    </row>
    <row r="19" spans="1:16" x14ac:dyDescent="0.2">
      <c r="A19" s="5">
        <v>41453</v>
      </c>
      <c r="B19" s="2">
        <v>9.9539999999999993E-3</v>
      </c>
      <c r="C19" s="2">
        <v>-1.3259999999999999E-3</v>
      </c>
      <c r="D19" s="2">
        <v>-0.11830300000000001</v>
      </c>
      <c r="E19" s="2">
        <v>7.7493000000000006E-2</v>
      </c>
      <c r="F19" s="2">
        <v>-3.2973000000000002E-2</v>
      </c>
      <c r="G19" s="2">
        <v>1.119E-3</v>
      </c>
      <c r="H19" s="2">
        <v>-0.117269</v>
      </c>
      <c r="I19" s="2">
        <v>9.1229999999999992E-3</v>
      </c>
      <c r="J19" s="2">
        <v>3.1537999999999997E-2</v>
      </c>
      <c r="K19" s="2">
        <v>-5.7305000000000002E-2</v>
      </c>
      <c r="L19" s="2">
        <v>5.0069000000000002E-2</v>
      </c>
      <c r="M19" s="2">
        <v>-1.5070999999999999E-2</v>
      </c>
      <c r="N19" s="2">
        <v>-1.3011999999999999E-2</v>
      </c>
      <c r="O19" s="2">
        <v>-1.4999E-2</v>
      </c>
      <c r="P19" s="2">
        <v>5.3000000000000001E-5</v>
      </c>
    </row>
    <row r="20" spans="1:16" x14ac:dyDescent="0.2">
      <c r="A20" s="5">
        <v>41486</v>
      </c>
      <c r="B20" s="2">
        <v>-7.4799999999999997E-4</v>
      </c>
      <c r="C20" s="2">
        <v>3.7630999999999998E-2</v>
      </c>
      <c r="D20" s="2">
        <v>0.14122499999999999</v>
      </c>
      <c r="E20" s="2">
        <v>6.2960000000000002E-2</v>
      </c>
      <c r="F20" s="2">
        <v>6.3289999999999999E-2</v>
      </c>
      <c r="G20" s="2">
        <v>4.8640000000000003E-2</v>
      </c>
      <c r="H20" s="2">
        <v>8.7928999999999993E-2</v>
      </c>
      <c r="I20" s="2">
        <v>5.8917999999999998E-2</v>
      </c>
      <c r="J20" s="2">
        <v>8.4735000000000005E-2</v>
      </c>
      <c r="K20" s="2">
        <v>1.6966999999999999E-2</v>
      </c>
      <c r="L20" s="2">
        <v>0.112553</v>
      </c>
      <c r="M20" s="2">
        <v>5.2690000000000001E-2</v>
      </c>
      <c r="N20" s="2">
        <v>5.4898000000000002E-2</v>
      </c>
      <c r="O20" s="2">
        <v>4.9461999999999999E-2</v>
      </c>
      <c r="P20" s="2">
        <v>4.8000000000000001E-5</v>
      </c>
    </row>
    <row r="21" spans="1:16" x14ac:dyDescent="0.2">
      <c r="A21" s="5">
        <v>41516</v>
      </c>
      <c r="B21" s="2">
        <v>-4.7405000000000003E-2</v>
      </c>
      <c r="C21" s="2">
        <v>-6.3837000000000005E-2</v>
      </c>
      <c r="D21" s="2">
        <v>8.3771999999999999E-2</v>
      </c>
      <c r="E21" s="2">
        <v>-6.4610000000000001E-2</v>
      </c>
      <c r="F21" s="2">
        <v>-9.3307000000000001E-2</v>
      </c>
      <c r="G21" s="2">
        <v>-4.3855999999999999E-2</v>
      </c>
      <c r="H21" s="2">
        <v>8.7679999999999998E-3</v>
      </c>
      <c r="I21" s="2">
        <v>-8.9096999999999996E-2</v>
      </c>
      <c r="J21" s="2">
        <v>-6.7193000000000003E-2</v>
      </c>
      <c r="K21" s="2">
        <v>-8.1335000000000005E-2</v>
      </c>
      <c r="L21" s="2">
        <v>-1.5237000000000001E-2</v>
      </c>
      <c r="M21" s="2">
        <v>-2.5760999999999999E-2</v>
      </c>
      <c r="N21" s="2">
        <v>-1.7278000000000002E-2</v>
      </c>
      <c r="O21" s="2">
        <v>-3.1297999999999999E-2</v>
      </c>
      <c r="P21" s="2">
        <v>7.2000000000000002E-5</v>
      </c>
    </row>
    <row r="22" spans="1:16" x14ac:dyDescent="0.2">
      <c r="A22" s="5">
        <v>41547</v>
      </c>
      <c r="B22" s="2">
        <v>-6.3100000000000005E-4</v>
      </c>
      <c r="C22" s="2">
        <v>-1.285E-2</v>
      </c>
      <c r="D22" s="2">
        <v>-2.1481E-2</v>
      </c>
      <c r="E22" s="2">
        <v>-2.4889999999999999E-3</v>
      </c>
      <c r="F22" s="2">
        <v>2.2957000000000002E-2</v>
      </c>
      <c r="G22" s="2">
        <v>3.8239000000000002E-2</v>
      </c>
      <c r="H22" s="2">
        <v>6.9962999999999997E-2</v>
      </c>
      <c r="I22" s="2">
        <v>5.1910000000000003E-3</v>
      </c>
      <c r="J22" s="2">
        <v>0.112677</v>
      </c>
      <c r="K22" s="2">
        <v>7.5602000000000003E-2</v>
      </c>
      <c r="L22" s="2">
        <v>1.9059999999999999E-3</v>
      </c>
      <c r="M22" s="2">
        <v>3.7513999999999999E-2</v>
      </c>
      <c r="N22" s="2">
        <v>5.1827999999999999E-2</v>
      </c>
      <c r="O22" s="2">
        <v>2.9749000000000001E-2</v>
      </c>
      <c r="P22" s="2">
        <v>4.0000000000000003E-5</v>
      </c>
    </row>
    <row r="23" spans="1:16" x14ac:dyDescent="0.2">
      <c r="A23" s="5">
        <v>41578</v>
      </c>
      <c r="B23" s="2">
        <v>4.4615000000000002E-2</v>
      </c>
      <c r="C23" s="2">
        <v>4.1609E-2</v>
      </c>
      <c r="D23" s="2">
        <v>9.6385999999999999E-2</v>
      </c>
      <c r="E23" s="2">
        <v>5.7259999999999998E-2</v>
      </c>
      <c r="F23" s="2">
        <v>4.372E-3</v>
      </c>
      <c r="G23" s="2">
        <v>-1.078E-3</v>
      </c>
      <c r="H23" s="2">
        <v>6.3007999999999995E-2</v>
      </c>
      <c r="I23" s="2">
        <v>-3.0130000000000001E-2</v>
      </c>
      <c r="J23" s="2">
        <v>0.16437399999999999</v>
      </c>
      <c r="K23" s="2">
        <v>6.1934999999999997E-2</v>
      </c>
      <c r="L23" s="2">
        <v>-4.6781000000000003E-2</v>
      </c>
      <c r="M23" s="2">
        <v>3.9907999999999999E-2</v>
      </c>
      <c r="N23" s="2">
        <v>2.5762E-2</v>
      </c>
      <c r="O23" s="2">
        <v>4.4595999999999997E-2</v>
      </c>
      <c r="P23" s="2">
        <v>-1.8E-5</v>
      </c>
    </row>
    <row r="24" spans="1:16" x14ac:dyDescent="0.2">
      <c r="A24" s="5">
        <v>41607</v>
      </c>
      <c r="B24" s="2">
        <v>2.2745000000000001E-2</v>
      </c>
      <c r="C24" s="2">
        <v>5.0216999999999998E-2</v>
      </c>
      <c r="D24" s="2">
        <v>7.0066000000000003E-2</v>
      </c>
      <c r="E24" s="2">
        <v>5.8500000000000002E-3</v>
      </c>
      <c r="F24" s="2">
        <v>0.110206</v>
      </c>
      <c r="G24" s="2">
        <v>3.4397999999999998E-2</v>
      </c>
      <c r="H24" s="2">
        <v>-3.4941E-2</v>
      </c>
      <c r="I24" s="2">
        <v>-5.8067000000000001E-2</v>
      </c>
      <c r="J24" s="2">
        <v>8.1284999999999996E-2</v>
      </c>
      <c r="K24" s="2">
        <v>-5.0562999999999997E-2</v>
      </c>
      <c r="L24" s="2">
        <v>9.1121999999999995E-2</v>
      </c>
      <c r="M24" s="2">
        <v>2.4972999999999999E-2</v>
      </c>
      <c r="N24" s="2">
        <v>2.3397999999999999E-2</v>
      </c>
      <c r="O24" s="2">
        <v>2.8049000000000001E-2</v>
      </c>
      <c r="P24" s="2">
        <v>6.3E-5</v>
      </c>
    </row>
    <row r="25" spans="1:16" x14ac:dyDescent="0.2">
      <c r="A25" s="5">
        <v>41639</v>
      </c>
      <c r="B25" s="2">
        <v>2.7868E-2</v>
      </c>
      <c r="C25" s="2">
        <v>8.2585000000000006E-2</v>
      </c>
      <c r="D25" s="2">
        <v>8.9020000000000002E-3</v>
      </c>
      <c r="E25" s="2">
        <v>1.2175999999999999E-2</v>
      </c>
      <c r="F25" s="2">
        <v>2.2020000000000001E-2</v>
      </c>
      <c r="G25" s="2">
        <v>4.8550999999999997E-2</v>
      </c>
      <c r="H25" s="2">
        <v>-2.9300000000000002E-4</v>
      </c>
      <c r="I25" s="2">
        <v>5.5529000000000002E-2</v>
      </c>
      <c r="J25" s="2">
        <v>1.3134E-2</v>
      </c>
      <c r="K25" s="2">
        <v>-1.8290000000000001E-2</v>
      </c>
      <c r="L25" s="2">
        <v>1.4853E-2</v>
      </c>
      <c r="M25" s="2">
        <v>2.6159000000000002E-2</v>
      </c>
      <c r="N25" s="2">
        <v>2.5239999999999999E-2</v>
      </c>
      <c r="O25" s="2">
        <v>2.3563000000000001E-2</v>
      </c>
      <c r="P25" s="2">
        <v>1.22E-4</v>
      </c>
    </row>
    <row r="26" spans="1:16" x14ac:dyDescent="0.2">
      <c r="A26" s="5">
        <v>41670</v>
      </c>
      <c r="B26" s="2">
        <v>-8.4483000000000003E-2</v>
      </c>
      <c r="C26" s="2">
        <v>-8.9328000000000005E-2</v>
      </c>
      <c r="D26" s="2">
        <v>-0.107697</v>
      </c>
      <c r="E26" s="2">
        <v>7.3698E-2</v>
      </c>
      <c r="F26" s="2">
        <v>-4.7171999999999999E-2</v>
      </c>
      <c r="G26" s="2">
        <v>-5.3573999999999997E-2</v>
      </c>
      <c r="H26" s="2">
        <v>-6.2316999999999997E-2</v>
      </c>
      <c r="I26" s="2">
        <v>-1.5635E-2</v>
      </c>
      <c r="J26" s="2">
        <v>-0.100554</v>
      </c>
      <c r="K26" s="2">
        <v>4.8985000000000001E-2</v>
      </c>
      <c r="L26" s="2">
        <v>-4.0106000000000003E-2</v>
      </c>
      <c r="M26" s="2">
        <v>-3.0047000000000001E-2</v>
      </c>
      <c r="N26" s="2">
        <v>-1.2819999999999999E-3</v>
      </c>
      <c r="O26" s="2">
        <v>-3.5582999999999997E-2</v>
      </c>
      <c r="P26" s="2">
        <v>1.4899999999999999E-4</v>
      </c>
    </row>
    <row r="27" spans="1:16" x14ac:dyDescent="0.2">
      <c r="A27" s="5">
        <v>41698</v>
      </c>
      <c r="B27" s="2">
        <v>1.0048E-2</v>
      </c>
      <c r="C27" s="2">
        <v>5.1924999999999999E-2</v>
      </c>
      <c r="D27" s="2">
        <v>5.7473999999999997E-2</v>
      </c>
      <c r="E27" s="2">
        <v>2.0929999999999998E-3</v>
      </c>
      <c r="F27" s="2">
        <v>2.6373000000000001E-2</v>
      </c>
      <c r="G27" s="2">
        <v>0.17968400000000001</v>
      </c>
      <c r="H27" s="2">
        <v>7.7404000000000001E-2</v>
      </c>
      <c r="I27" s="2">
        <v>-5.0210000000000003E-3</v>
      </c>
      <c r="J27" s="2">
        <v>9.5069999999999998E-3</v>
      </c>
      <c r="K27" s="2">
        <v>6.2692999999999999E-2</v>
      </c>
      <c r="L27" s="2">
        <v>6.9037000000000001E-2</v>
      </c>
      <c r="M27" s="2">
        <v>4.6225000000000002E-2</v>
      </c>
      <c r="N27" s="2">
        <v>4.4256999999999998E-2</v>
      </c>
      <c r="O27" s="2">
        <v>4.3117000000000003E-2</v>
      </c>
      <c r="P27" s="2">
        <v>-2.3E-5</v>
      </c>
    </row>
    <row r="28" spans="1:16" x14ac:dyDescent="0.2">
      <c r="A28" s="5">
        <v>41729</v>
      </c>
      <c r="B28" s="2">
        <v>2.0066000000000001E-2</v>
      </c>
      <c r="C28" s="2">
        <v>1.4645999999999999E-2</v>
      </c>
      <c r="D28" s="2">
        <v>1.9952999999999999E-2</v>
      </c>
      <c r="E28" s="2">
        <v>4.6285E-2</v>
      </c>
      <c r="F28" s="2">
        <v>6.8461999999999995E-2</v>
      </c>
      <c r="G28" s="2">
        <v>2.4301E-2</v>
      </c>
      <c r="H28" s="2">
        <v>7.9199999999999995E-4</v>
      </c>
      <c r="I28" s="2">
        <v>2.8211E-2</v>
      </c>
      <c r="J28" s="2">
        <v>-7.1071999999999996E-2</v>
      </c>
      <c r="K28" s="2">
        <v>-6.2699999999999995E-4</v>
      </c>
      <c r="L28" s="2">
        <v>6.4912999999999998E-2</v>
      </c>
      <c r="M28" s="2">
        <v>4.5440000000000003E-3</v>
      </c>
      <c r="N28" s="2">
        <v>1.0280000000000001E-3</v>
      </c>
      <c r="O28" s="2">
        <v>6.9319999999999998E-3</v>
      </c>
      <c r="P28" s="2">
        <v>9.6000000000000002E-5</v>
      </c>
    </row>
    <row r="29" spans="1:16" x14ac:dyDescent="0.2">
      <c r="A29" s="5">
        <v>41759</v>
      </c>
      <c r="B29" s="2">
        <v>5.5095999999999999E-2</v>
      </c>
      <c r="C29" s="2">
        <v>4.8423000000000001E-2</v>
      </c>
      <c r="D29" s="2">
        <v>9.9395999999999998E-2</v>
      </c>
      <c r="E29" s="2">
        <v>4.4238E-2</v>
      </c>
      <c r="F29" s="2">
        <v>-7.2118000000000002E-2</v>
      </c>
      <c r="G29" s="2">
        <v>-5.1305000000000003E-2</v>
      </c>
      <c r="H29" s="2">
        <v>4.0874000000000001E-2</v>
      </c>
      <c r="I29" s="2">
        <v>3.9486E-2</v>
      </c>
      <c r="J29" s="2">
        <v>-9.5833000000000002E-2</v>
      </c>
      <c r="K29" s="2">
        <v>-4.8979999999999996E-3</v>
      </c>
      <c r="L29" s="2">
        <v>-8.4765999999999994E-2</v>
      </c>
      <c r="M29" s="2">
        <v>1.5690000000000001E-3</v>
      </c>
      <c r="N29" s="2">
        <v>-2.2318999999999999E-2</v>
      </c>
      <c r="O29" s="2">
        <v>6.2009999999999999E-3</v>
      </c>
      <c r="P29" s="2">
        <v>5.3000000000000001E-5</v>
      </c>
    </row>
    <row r="30" spans="1:16" x14ac:dyDescent="0.2">
      <c r="A30" s="5">
        <v>41789</v>
      </c>
      <c r="B30" s="2">
        <v>2.9420000000000002E-3</v>
      </c>
      <c r="C30" s="2">
        <v>-1.1714E-2</v>
      </c>
      <c r="D30" s="2">
        <v>7.8719999999999998E-2</v>
      </c>
      <c r="E30" s="2">
        <v>-1.7616E-2</v>
      </c>
      <c r="F30" s="2">
        <v>-7.3239999999999998E-3</v>
      </c>
      <c r="G30" s="2">
        <v>-6.1310000000000002E-3</v>
      </c>
      <c r="H30" s="2">
        <v>-3.7708999999999999E-2</v>
      </c>
      <c r="I30" s="2">
        <v>6.5339999999999995E-2</v>
      </c>
      <c r="J30" s="2">
        <v>2.7685999999999999E-2</v>
      </c>
      <c r="K30" s="2">
        <v>2.1659000000000001E-2</v>
      </c>
      <c r="L30" s="2">
        <v>6.1166999999999999E-2</v>
      </c>
      <c r="M30" s="2">
        <v>2.026E-2</v>
      </c>
      <c r="N30" s="2">
        <v>6.6470000000000001E-3</v>
      </c>
      <c r="O30" s="2">
        <v>2.103E-2</v>
      </c>
      <c r="P30" s="2">
        <v>2.9E-5</v>
      </c>
    </row>
    <row r="31" spans="1:16" x14ac:dyDescent="0.2">
      <c r="A31" s="5">
        <v>41820</v>
      </c>
      <c r="B31" s="2">
        <v>4.3256999999999997E-2</v>
      </c>
      <c r="C31" s="2">
        <v>1.4920000000000001E-3</v>
      </c>
      <c r="D31" s="2">
        <v>2.7661999999999999E-2</v>
      </c>
      <c r="E31" s="2">
        <v>5.2588000000000003E-2</v>
      </c>
      <c r="F31" s="2">
        <v>3.6889999999999999E-2</v>
      </c>
      <c r="G31" s="2">
        <v>-8.3649999999999992E-3</v>
      </c>
      <c r="H31" s="2">
        <v>8.397E-3</v>
      </c>
      <c r="I31" s="2">
        <v>9.3419999999999996E-3</v>
      </c>
      <c r="J31" s="2">
        <v>3.9129999999999998E-2</v>
      </c>
      <c r="K31" s="2">
        <v>-2.2330000000000002E-3</v>
      </c>
      <c r="L31" s="2">
        <v>3.1468999999999997E-2</v>
      </c>
      <c r="M31" s="2">
        <v>2.7990999999999999E-2</v>
      </c>
      <c r="N31" s="2">
        <v>3.9501000000000001E-2</v>
      </c>
      <c r="O31" s="2">
        <v>1.9057999999999999E-2</v>
      </c>
      <c r="P31" s="2">
        <v>4.1999999999999998E-5</v>
      </c>
    </row>
    <row r="32" spans="1:16" x14ac:dyDescent="0.2">
      <c r="A32" s="5">
        <v>41851</v>
      </c>
      <c r="B32" s="2">
        <v>-7.2473999999999997E-2</v>
      </c>
      <c r="C32" s="2">
        <v>-1.7281999999999999E-2</v>
      </c>
      <c r="D32" s="2">
        <v>2.8731E-2</v>
      </c>
      <c r="E32" s="2">
        <v>-8.3821000000000007E-2</v>
      </c>
      <c r="F32" s="2">
        <v>7.8220000000000008E-3</v>
      </c>
      <c r="G32" s="2">
        <v>-8.9130000000000008E-3</v>
      </c>
      <c r="H32" s="2">
        <v>3.8567999999999998E-2</v>
      </c>
      <c r="I32" s="2">
        <v>2.2998999999999999E-2</v>
      </c>
      <c r="J32" s="2">
        <v>-3.6301E-2</v>
      </c>
      <c r="K32" s="2">
        <v>-6.8139999999999997E-3</v>
      </c>
      <c r="L32" s="2">
        <v>-8.5629999999999994E-3</v>
      </c>
      <c r="M32" s="2">
        <v>-2.0566999999999998E-2</v>
      </c>
      <c r="N32" s="2">
        <v>-3.5222999999999997E-2</v>
      </c>
      <c r="O32" s="2">
        <v>-1.508E-2</v>
      </c>
      <c r="P32" s="2">
        <v>4.6999999999999997E-5</v>
      </c>
    </row>
    <row r="33" spans="1:16" x14ac:dyDescent="0.2">
      <c r="A33" s="5">
        <v>41880</v>
      </c>
      <c r="B33" s="2">
        <v>6.1848E-2</v>
      </c>
      <c r="C33" s="2">
        <v>1.2281E-2</v>
      </c>
      <c r="D33" s="2">
        <v>7.7508999999999995E-2</v>
      </c>
      <c r="E33" s="2">
        <v>5.6413999999999999E-2</v>
      </c>
      <c r="F33" s="2">
        <v>3.0865E-2</v>
      </c>
      <c r="G33" s="2">
        <v>1.2252000000000001E-2</v>
      </c>
      <c r="H33" s="2">
        <v>-3.4604000000000003E-2</v>
      </c>
      <c r="I33" s="2">
        <v>-9.5119999999999996E-3</v>
      </c>
      <c r="J33" s="2">
        <v>8.3228999999999997E-2</v>
      </c>
      <c r="K33" s="2">
        <v>3.1849999999999999E-3</v>
      </c>
      <c r="L33" s="2">
        <v>6.9462999999999997E-2</v>
      </c>
      <c r="M33" s="2">
        <v>4.0224999999999997E-2</v>
      </c>
      <c r="N33" s="2">
        <v>3.3696999999999998E-2</v>
      </c>
      <c r="O33" s="2">
        <v>3.7655000000000001E-2</v>
      </c>
      <c r="P33" s="2">
        <v>2.1999999999999999E-5</v>
      </c>
    </row>
    <row r="34" spans="1:16" x14ac:dyDescent="0.2">
      <c r="A34" s="5">
        <v>41912</v>
      </c>
      <c r="B34" s="2">
        <v>2.9966E-2</v>
      </c>
      <c r="C34" s="2">
        <v>-5.4393999999999998E-2</v>
      </c>
      <c r="D34" s="2">
        <v>-1.7073000000000001E-2</v>
      </c>
      <c r="E34" s="2">
        <v>-4.6420000000000003E-2</v>
      </c>
      <c r="F34" s="2">
        <v>1.3287999999999999E-2</v>
      </c>
      <c r="G34" s="2">
        <v>-9.4491000000000006E-2</v>
      </c>
      <c r="H34" s="2">
        <v>-0.12623500000000001</v>
      </c>
      <c r="I34" s="2">
        <v>1.4806E-2</v>
      </c>
      <c r="J34" s="2">
        <v>-4.8961999999999999E-2</v>
      </c>
      <c r="K34" s="2">
        <v>-7.1304000000000006E-2</v>
      </c>
      <c r="L34" s="2">
        <v>-6.8400000000000004E-4</v>
      </c>
      <c r="M34" s="2">
        <v>-2.5208999999999999E-2</v>
      </c>
      <c r="N34" s="2">
        <v>-4.4988E-2</v>
      </c>
      <c r="O34" s="2">
        <v>-1.5514E-2</v>
      </c>
      <c r="P34" s="2">
        <v>4.6999999999999997E-5</v>
      </c>
    </row>
    <row r="35" spans="1:16" x14ac:dyDescent="0.2">
      <c r="A35" s="5">
        <v>41943</v>
      </c>
      <c r="B35" s="2">
        <v>-1.8284000000000002E-2</v>
      </c>
      <c r="C35" s="2">
        <v>2.8282999999999999E-2</v>
      </c>
      <c r="D35" s="2">
        <v>7.1959999999999996E-2</v>
      </c>
      <c r="E35" s="2">
        <v>6.7532999999999996E-2</v>
      </c>
      <c r="F35" s="2">
        <v>1.0808999999999999E-2</v>
      </c>
      <c r="G35" s="2">
        <v>0.148484</v>
      </c>
      <c r="H35" s="2">
        <v>9.5110000000000004E-3</v>
      </c>
      <c r="I35" s="2">
        <v>-2.7810999999999999E-2</v>
      </c>
      <c r="J35" s="2">
        <v>-5.2660999999999999E-2</v>
      </c>
      <c r="K35" s="2">
        <v>0.10477499999999999</v>
      </c>
      <c r="L35" s="2">
        <v>0.101565</v>
      </c>
      <c r="M35" s="2">
        <v>2.1173999999999998E-2</v>
      </c>
      <c r="N35" s="2">
        <v>1.4199E-2</v>
      </c>
      <c r="O35" s="2">
        <v>2.3200999999999999E-2</v>
      </c>
      <c r="P35" s="2">
        <v>9.9999999999999995E-7</v>
      </c>
    </row>
    <row r="36" spans="1:16" x14ac:dyDescent="0.2">
      <c r="A36" s="5">
        <v>41971</v>
      </c>
      <c r="B36" s="2">
        <v>7.7811000000000005E-2</v>
      </c>
      <c r="C36" s="2">
        <v>-5.7111000000000002E-2</v>
      </c>
      <c r="D36" s="2">
        <v>0.105965</v>
      </c>
      <c r="E36" s="2">
        <v>4.8951000000000001E-2</v>
      </c>
      <c r="F36" s="2">
        <v>-5.2909999999999997E-3</v>
      </c>
      <c r="G36" s="2">
        <v>2.9399999999999999E-2</v>
      </c>
      <c r="H36" s="2">
        <v>-0.13139300000000001</v>
      </c>
      <c r="I36" s="2">
        <v>0.12954599999999999</v>
      </c>
      <c r="J36" s="2">
        <v>0.108623</v>
      </c>
      <c r="K36" s="2">
        <v>1.5126000000000001E-2</v>
      </c>
      <c r="L36" s="2">
        <v>3.8101000000000003E-2</v>
      </c>
      <c r="M36" s="2">
        <v>2.1114000000000001E-2</v>
      </c>
      <c r="N36" s="2">
        <v>-2.4580000000000001E-3</v>
      </c>
      <c r="O36" s="2">
        <v>2.4534E-2</v>
      </c>
      <c r="P36" s="2">
        <v>3.4E-5</v>
      </c>
    </row>
    <row r="37" spans="1:16" x14ac:dyDescent="0.2">
      <c r="A37" s="5">
        <v>42004</v>
      </c>
      <c r="B37" s="2">
        <v>-5.8220000000000001E-2</v>
      </c>
      <c r="C37" s="2">
        <v>2.1096E-2</v>
      </c>
      <c r="D37" s="2">
        <v>-7.1890999999999997E-2</v>
      </c>
      <c r="E37" s="2">
        <v>1.8200999999999998E-2</v>
      </c>
      <c r="F37" s="2">
        <v>4.0225999999999998E-2</v>
      </c>
      <c r="G37" s="2">
        <v>2.9694999999999999E-2</v>
      </c>
      <c r="H37" s="2">
        <v>-8.3478999999999998E-2</v>
      </c>
      <c r="I37" s="2">
        <v>6.3309999999999998E-3</v>
      </c>
      <c r="J37" s="2">
        <v>-8.3540000000000003E-2</v>
      </c>
      <c r="K37" s="2">
        <v>2.5873E-2</v>
      </c>
      <c r="L37" s="2">
        <v>2.8754999999999999E-2</v>
      </c>
      <c r="M37" s="2">
        <v>-3.6619999999999999E-3</v>
      </c>
      <c r="N37" s="2">
        <v>-1.8900000000000001E-4</v>
      </c>
      <c r="O37" s="2">
        <v>-4.189E-3</v>
      </c>
      <c r="P37" s="2">
        <v>9.9999999999999995E-7</v>
      </c>
    </row>
    <row r="38" spans="1:16" x14ac:dyDescent="0.2">
      <c r="A38" s="5">
        <v>42034</v>
      </c>
      <c r="B38" s="2">
        <v>-2.487E-2</v>
      </c>
      <c r="C38" s="2">
        <v>-5.4407999999999998E-2</v>
      </c>
      <c r="D38" s="2">
        <v>6.1423999999999999E-2</v>
      </c>
      <c r="E38" s="2">
        <v>2.7754000000000001E-2</v>
      </c>
      <c r="F38" s="2">
        <v>-0.12547</v>
      </c>
      <c r="G38" s="2">
        <v>-0.116159</v>
      </c>
      <c r="H38" s="2">
        <v>-2.0920999999999999E-2</v>
      </c>
      <c r="I38" s="2">
        <v>-4.5607000000000002E-2</v>
      </c>
      <c r="J38" s="2">
        <v>0.14235500000000001</v>
      </c>
      <c r="K38" s="2">
        <v>4.9036000000000003E-2</v>
      </c>
      <c r="L38" s="2">
        <v>5.1043999999999999E-2</v>
      </c>
      <c r="M38" s="2">
        <v>-2.7206999999999999E-2</v>
      </c>
      <c r="N38" s="2">
        <v>-1.9073E-2</v>
      </c>
      <c r="O38" s="2">
        <v>-3.1040999999999999E-2</v>
      </c>
      <c r="P38" s="2">
        <v>1.1900000000000001E-4</v>
      </c>
    </row>
    <row r="39" spans="1:16" x14ac:dyDescent="0.2">
      <c r="A39" s="5">
        <v>42062</v>
      </c>
      <c r="B39" s="2">
        <v>5.1736999999999998E-2</v>
      </c>
      <c r="C39" s="2">
        <v>2.0448999999999998E-2</v>
      </c>
      <c r="D39" s="2">
        <v>0.100746</v>
      </c>
      <c r="E39" s="2">
        <v>-4.5884000000000001E-2</v>
      </c>
      <c r="F39" s="2">
        <v>0.126885</v>
      </c>
      <c r="G39" s="2">
        <v>6.9277000000000005E-2</v>
      </c>
      <c r="H39" s="2">
        <v>0.133607</v>
      </c>
      <c r="I39" s="2">
        <v>0.119287</v>
      </c>
      <c r="J39" s="2">
        <v>7.2292999999999996E-2</v>
      </c>
      <c r="K39" s="2">
        <v>-5.3832999999999999E-2</v>
      </c>
      <c r="L39" s="2">
        <v>6.9459000000000007E-2</v>
      </c>
      <c r="M39" s="2">
        <v>5.5974000000000003E-2</v>
      </c>
      <c r="N39" s="2">
        <v>5.4120000000000001E-2</v>
      </c>
      <c r="O39" s="2">
        <v>5.4892999999999997E-2</v>
      </c>
      <c r="P39" s="2">
        <v>-5.0000000000000004E-6</v>
      </c>
    </row>
    <row r="40" spans="1:16" x14ac:dyDescent="0.2">
      <c r="A40" s="5">
        <v>42094</v>
      </c>
      <c r="B40" s="2">
        <v>-5.5892999999999998E-2</v>
      </c>
      <c r="C40" s="2">
        <v>-3.9981999999999997E-2</v>
      </c>
      <c r="D40" s="2">
        <v>-3.1371999999999997E-2</v>
      </c>
      <c r="E40" s="2">
        <v>5.7029999999999997E-3</v>
      </c>
      <c r="F40" s="2">
        <v>-1.1423000000000001E-2</v>
      </c>
      <c r="G40" s="2">
        <v>-1.4208E-2</v>
      </c>
      <c r="H40" s="2">
        <v>-9.1122999999999996E-2</v>
      </c>
      <c r="I40" s="2">
        <v>-6.0149000000000001E-2</v>
      </c>
      <c r="J40" s="2">
        <v>-2.1201999999999999E-2</v>
      </c>
      <c r="K40" s="2">
        <v>2.8479999999999998E-2</v>
      </c>
      <c r="L40" s="2">
        <v>4.4474E-2</v>
      </c>
      <c r="M40" s="2">
        <v>-1.0410000000000001E-2</v>
      </c>
      <c r="N40" s="2">
        <v>-5.1120000000000002E-3</v>
      </c>
      <c r="O40" s="2">
        <v>-1.7395999999999998E-2</v>
      </c>
      <c r="P40" s="2">
        <v>-2.3E-5</v>
      </c>
    </row>
    <row r="41" spans="1:16" x14ac:dyDescent="0.2">
      <c r="A41" s="5">
        <v>42124</v>
      </c>
      <c r="B41" s="2">
        <v>2.4699999999999999E-4</v>
      </c>
      <c r="C41" s="2">
        <v>2.7882000000000001E-2</v>
      </c>
      <c r="D41" s="2">
        <v>5.7860000000000003E-3</v>
      </c>
      <c r="E41" s="2">
        <v>-2.9985999999999999E-2</v>
      </c>
      <c r="F41" s="2">
        <v>5.1206000000000002E-2</v>
      </c>
      <c r="G41" s="2">
        <v>3.5001999999999998E-2</v>
      </c>
      <c r="H41" s="2">
        <v>0.103723</v>
      </c>
      <c r="I41" s="2">
        <v>4.7411000000000002E-2</v>
      </c>
      <c r="J41" s="2">
        <v>0.13351199999999999</v>
      </c>
      <c r="K41" s="2">
        <v>-7.7134999999999995E-2</v>
      </c>
      <c r="L41" s="2">
        <v>-5.8247E-2</v>
      </c>
      <c r="M41" s="2">
        <v>8.7760000000000008E-3</v>
      </c>
      <c r="N41" s="2">
        <v>1.5127E-2</v>
      </c>
      <c r="O41" s="2">
        <v>8.5210000000000008E-3</v>
      </c>
      <c r="P41" s="2">
        <v>8.0000000000000007E-5</v>
      </c>
    </row>
    <row r="42" spans="1:16" x14ac:dyDescent="0.2">
      <c r="A42" s="5">
        <v>42153</v>
      </c>
      <c r="B42" s="2">
        <v>9.8619999999999992E-3</v>
      </c>
      <c r="C42" s="2">
        <v>-1.6633999999999999E-2</v>
      </c>
      <c r="D42" s="2">
        <v>4.5311999999999998E-2</v>
      </c>
      <c r="E42" s="2">
        <v>2.1713E-2</v>
      </c>
      <c r="F42" s="2">
        <v>3.9836000000000003E-2</v>
      </c>
      <c r="G42" s="2">
        <v>-2.4171000000000002E-2</v>
      </c>
      <c r="H42" s="2">
        <v>-7.1636000000000005E-2</v>
      </c>
      <c r="I42" s="2">
        <v>1.6649000000000001E-2</v>
      </c>
      <c r="J42" s="2">
        <v>1.7663000000000002E-2</v>
      </c>
      <c r="K42" s="2">
        <v>-1.5174E-2</v>
      </c>
      <c r="L42" s="2">
        <v>7.9084000000000002E-2</v>
      </c>
      <c r="M42" s="2">
        <v>1.0290000000000001E-2</v>
      </c>
      <c r="N42" s="2">
        <v>3.9699999999999996E-3</v>
      </c>
      <c r="O42" s="2">
        <v>1.0491E-2</v>
      </c>
      <c r="P42" s="2">
        <v>3.8000000000000002E-5</v>
      </c>
    </row>
    <row r="43" spans="1:16" x14ac:dyDescent="0.2">
      <c r="A43" s="5">
        <v>42185</v>
      </c>
      <c r="B43" s="2">
        <v>-3.4354000000000003E-2</v>
      </c>
      <c r="C43" s="2">
        <v>-2.3473999999999998E-2</v>
      </c>
      <c r="D43" s="2">
        <v>-3.7266000000000001E-2</v>
      </c>
      <c r="E43" s="2">
        <v>-4.2115E-2</v>
      </c>
      <c r="F43" s="2">
        <v>3.0099999999999998E-2</v>
      </c>
      <c r="G43" s="2">
        <v>3.9329999999999999E-3</v>
      </c>
      <c r="H43" s="2">
        <v>-8.7832999999999994E-2</v>
      </c>
      <c r="I43" s="2">
        <v>-6.3117999999999994E-2</v>
      </c>
      <c r="J43" s="2">
        <v>1.1323E-2</v>
      </c>
      <c r="K43" s="2">
        <v>-5.4260000000000003E-2</v>
      </c>
      <c r="L43" s="2">
        <v>1.9143E-2</v>
      </c>
      <c r="M43" s="2">
        <v>-1.9238000000000002E-2</v>
      </c>
      <c r="N43" s="2">
        <v>-1.3459E-2</v>
      </c>
      <c r="O43" s="2">
        <v>-2.1011999999999999E-2</v>
      </c>
      <c r="P43" s="2">
        <v>2.9E-5</v>
      </c>
    </row>
    <row r="44" spans="1:16" x14ac:dyDescent="0.2">
      <c r="A44" s="5">
        <v>42216</v>
      </c>
      <c r="B44" s="2">
        <v>4.7157999999999999E-2</v>
      </c>
      <c r="C44" s="2">
        <v>-4.7957E-2</v>
      </c>
      <c r="D44" s="2">
        <v>-3.2888000000000001E-2</v>
      </c>
      <c r="E44" s="2">
        <v>7.3140999999999998E-2</v>
      </c>
      <c r="F44" s="2">
        <v>1.7901E-2</v>
      </c>
      <c r="G44" s="2">
        <v>1.6142E-2</v>
      </c>
      <c r="H44" s="2">
        <v>-5.7480000000000003E-2</v>
      </c>
      <c r="I44" s="2">
        <v>4.2907000000000001E-2</v>
      </c>
      <c r="J44" s="2">
        <v>0.23511299999999999</v>
      </c>
      <c r="K44" s="2">
        <v>9.4608999999999999E-2</v>
      </c>
      <c r="L44" s="2">
        <v>-4.9179999999999996E-3</v>
      </c>
      <c r="M44" s="2">
        <v>1.2109999999999999E-2</v>
      </c>
      <c r="N44" s="2">
        <v>-2.7130000000000001E-2</v>
      </c>
      <c r="O44" s="2">
        <v>1.9741999999999999E-2</v>
      </c>
      <c r="P44" s="2">
        <v>6.0000000000000002E-6</v>
      </c>
    </row>
    <row r="45" spans="1:16" x14ac:dyDescent="0.2">
      <c r="A45" s="5">
        <v>42247</v>
      </c>
      <c r="B45" s="2">
        <v>-4.2842999999999999E-2</v>
      </c>
      <c r="C45" s="2">
        <v>-4.1172E-2</v>
      </c>
      <c r="D45" s="2">
        <v>-6.6205E-2</v>
      </c>
      <c r="E45" s="2">
        <v>-5.7458000000000002E-2</v>
      </c>
      <c r="F45" s="2">
        <v>-6.4643000000000006E-2</v>
      </c>
      <c r="G45" s="2">
        <v>-8.7053000000000005E-2</v>
      </c>
      <c r="H45" s="2">
        <v>-4.0135999999999998E-2</v>
      </c>
      <c r="I45" s="2">
        <v>-8.9373999999999995E-2</v>
      </c>
      <c r="J45" s="2">
        <v>-4.3382999999999998E-2</v>
      </c>
      <c r="K45" s="2">
        <v>-6.4269999999999994E-2</v>
      </c>
      <c r="L45" s="2">
        <v>-4.6952000000000001E-2</v>
      </c>
      <c r="M45" s="2">
        <v>-5.9982000000000001E-2</v>
      </c>
      <c r="N45" s="2">
        <v>-4.7294999999999997E-2</v>
      </c>
      <c r="O45" s="2">
        <v>-6.2580999999999998E-2</v>
      </c>
      <c r="P45" s="2">
        <v>1.36E-4</v>
      </c>
    </row>
    <row r="46" spans="1:16" x14ac:dyDescent="0.2">
      <c r="A46" s="5">
        <v>42277</v>
      </c>
      <c r="B46" s="2">
        <v>2.9177000000000002E-2</v>
      </c>
      <c r="C46" s="2">
        <v>-1.1828999999999999E-2</v>
      </c>
      <c r="D46" s="2">
        <v>-2.1815999999999999E-2</v>
      </c>
      <c r="E46" s="2">
        <v>-8.7390000000000002E-3</v>
      </c>
      <c r="F46" s="2">
        <v>-4.8829999999999998E-2</v>
      </c>
      <c r="G46" s="2">
        <v>-0.115313</v>
      </c>
      <c r="H46" s="2">
        <v>-0.11018600000000001</v>
      </c>
      <c r="I46" s="2">
        <v>1.4297000000000001E-2</v>
      </c>
      <c r="J46" s="2">
        <v>-1.9499999999999999E-3</v>
      </c>
      <c r="K46" s="2">
        <v>3.4542999999999997E-2</v>
      </c>
      <c r="L46" s="2">
        <v>7.0359999999999997E-3</v>
      </c>
      <c r="M46" s="2">
        <v>-3.3792999999999997E-2</v>
      </c>
      <c r="N46" s="2">
        <v>-4.9905999999999999E-2</v>
      </c>
      <c r="O46" s="2">
        <v>-2.6443000000000001E-2</v>
      </c>
      <c r="P46" s="2">
        <v>2.1999999999999999E-5</v>
      </c>
    </row>
    <row r="47" spans="1:16" x14ac:dyDescent="0.2">
      <c r="A47" s="5">
        <v>42307</v>
      </c>
      <c r="B47" s="2">
        <v>5.5583E-2</v>
      </c>
      <c r="C47" s="2">
        <v>0.112845</v>
      </c>
      <c r="D47" s="2">
        <v>8.3408999999999997E-2</v>
      </c>
      <c r="E47" s="2">
        <v>5.2382999999999999E-2</v>
      </c>
      <c r="F47" s="2">
        <v>6.1421999999999997E-2</v>
      </c>
      <c r="G47" s="2">
        <v>9.2010000000000008E-3</v>
      </c>
      <c r="H47" s="2">
        <v>4.0163999999999998E-2</v>
      </c>
      <c r="I47" s="2">
        <v>0.108018</v>
      </c>
      <c r="J47" s="2">
        <v>0.22272400000000001</v>
      </c>
      <c r="K47" s="2">
        <v>9.8458000000000004E-2</v>
      </c>
      <c r="L47" s="2">
        <v>1.5257E-2</v>
      </c>
      <c r="M47" s="2">
        <v>7.4006000000000002E-2</v>
      </c>
      <c r="N47" s="2">
        <v>5.2851000000000002E-2</v>
      </c>
      <c r="O47" s="2">
        <v>8.2983000000000001E-2</v>
      </c>
      <c r="P47" s="2">
        <v>-1.2899999999999999E-4</v>
      </c>
    </row>
    <row r="48" spans="1:16" x14ac:dyDescent="0.2">
      <c r="A48" s="5">
        <v>42338</v>
      </c>
      <c r="B48" s="2">
        <v>1.4071999999999999E-2</v>
      </c>
      <c r="C48" s="2">
        <v>-4.261E-3</v>
      </c>
      <c r="D48" s="2">
        <v>-5.7850000000000002E-3</v>
      </c>
      <c r="E48" s="2">
        <v>-1.9740000000000001E-2</v>
      </c>
      <c r="F48" s="2">
        <v>3.7821E-2</v>
      </c>
      <c r="G48" s="2">
        <v>-8.4969999999999993E-3</v>
      </c>
      <c r="H48" s="2">
        <v>-0.18881100000000001</v>
      </c>
      <c r="I48" s="2">
        <v>-5.5459000000000001E-2</v>
      </c>
      <c r="J48" s="2">
        <v>6.2150999999999998E-2</v>
      </c>
      <c r="K48" s="2">
        <v>4.6799999999999999E-4</v>
      </c>
      <c r="L48" s="2">
        <v>-4.3046000000000001E-2</v>
      </c>
      <c r="M48" s="2">
        <v>2.4099999999999998E-3</v>
      </c>
      <c r="N48" s="2">
        <v>7.326E-3</v>
      </c>
      <c r="O48" s="2">
        <v>5.0500000000000002E-4</v>
      </c>
      <c r="P48" s="2">
        <v>8.8999999999999995E-5</v>
      </c>
    </row>
    <row r="49" spans="1:16" x14ac:dyDescent="0.2">
      <c r="A49" s="5">
        <v>42369</v>
      </c>
      <c r="B49" s="2">
        <v>7.9769999999999997E-3</v>
      </c>
      <c r="C49" s="2">
        <v>-4.5432E-2</v>
      </c>
      <c r="D49" s="2">
        <v>-0.11022800000000001</v>
      </c>
      <c r="E49" s="2">
        <v>4.0356000000000003E-2</v>
      </c>
      <c r="F49" s="2">
        <v>-9.7479999999999997E-3</v>
      </c>
      <c r="G49" s="2">
        <v>-6.0423999999999999E-2</v>
      </c>
      <c r="H49" s="2">
        <v>-3.4483E-2</v>
      </c>
      <c r="I49" s="2">
        <v>-3.4859999999999999E-3</v>
      </c>
      <c r="J49" s="2">
        <v>1.6681999999999999E-2</v>
      </c>
      <c r="K49" s="2">
        <v>1.3675E-2</v>
      </c>
      <c r="L49" s="2">
        <v>4.8176999999999998E-2</v>
      </c>
      <c r="M49" s="2">
        <v>-2.2227E-2</v>
      </c>
      <c r="N49" s="2">
        <v>-3.5860000000000003E-2</v>
      </c>
      <c r="O49" s="2">
        <v>-1.753E-2</v>
      </c>
      <c r="P49" s="2">
        <v>2.4899999999999998E-4</v>
      </c>
    </row>
    <row r="50" spans="1:16" x14ac:dyDescent="0.2">
      <c r="A50" s="5">
        <v>42398</v>
      </c>
      <c r="B50" s="2">
        <v>-9.3099999999999997E-4</v>
      </c>
      <c r="C50" s="2">
        <v>-1.2830000000000001E-3</v>
      </c>
      <c r="D50" s="2">
        <v>-7.5242000000000003E-2</v>
      </c>
      <c r="E50" s="2">
        <v>7.5272000000000006E-2</v>
      </c>
      <c r="F50" s="2">
        <v>-9.2661999999999994E-2</v>
      </c>
      <c r="G50" s="2">
        <v>3.5231999999999999E-2</v>
      </c>
      <c r="H50" s="2">
        <v>-0.14945700000000001</v>
      </c>
      <c r="I50" s="2">
        <v>-0.116952</v>
      </c>
      <c r="J50" s="2">
        <v>-0.13151499999999999</v>
      </c>
      <c r="K50" s="2">
        <v>-8.0381999999999995E-2</v>
      </c>
      <c r="L50" s="2">
        <v>-2.1080999999999999E-2</v>
      </c>
      <c r="M50" s="2">
        <v>-5.7147999999999997E-2</v>
      </c>
      <c r="N50" s="2">
        <v>-7.4934000000000001E-2</v>
      </c>
      <c r="O50" s="2">
        <v>-5.0735000000000002E-2</v>
      </c>
      <c r="P50" s="2">
        <v>-5.7000000000000003E-5</v>
      </c>
    </row>
    <row r="51" spans="1:16" x14ac:dyDescent="0.2">
      <c r="A51" s="5">
        <v>42429</v>
      </c>
      <c r="B51" s="2">
        <v>4.8929999999999998E-3</v>
      </c>
      <c r="C51" s="2">
        <v>3.8928999999999998E-2</v>
      </c>
      <c r="D51" s="2">
        <v>-1.3309999999999999E-3</v>
      </c>
      <c r="E51" s="2">
        <v>1.7510999999999999E-2</v>
      </c>
      <c r="F51" s="2">
        <v>-5.3782000000000003E-2</v>
      </c>
      <c r="G51" s="2">
        <v>5.4690000000000003E-2</v>
      </c>
      <c r="H51" s="2">
        <v>3.1948999999999998E-2</v>
      </c>
      <c r="I51" s="2">
        <v>0.100462</v>
      </c>
      <c r="J51" s="2">
        <v>-5.8739E-2</v>
      </c>
      <c r="K51" s="2">
        <v>-2.5589000000000001E-2</v>
      </c>
      <c r="L51" s="2">
        <v>3.4213E-2</v>
      </c>
      <c r="M51" s="2">
        <v>6.1200000000000002E-4</v>
      </c>
      <c r="N51" s="2">
        <v>5.5640000000000004E-3</v>
      </c>
      <c r="O51" s="2">
        <v>-4.1279999999999997E-3</v>
      </c>
      <c r="P51" s="2">
        <v>3.4099999999999999E-4</v>
      </c>
    </row>
    <row r="52" spans="1:16" x14ac:dyDescent="0.2">
      <c r="A52" s="5">
        <v>42460</v>
      </c>
      <c r="B52" s="2">
        <v>8.3914000000000002E-2</v>
      </c>
      <c r="C52" s="2">
        <v>4.292E-2</v>
      </c>
      <c r="D52" s="2">
        <v>0.12721099999999999</v>
      </c>
      <c r="E52" s="2">
        <v>4.8926999999999998E-2</v>
      </c>
      <c r="F52" s="2">
        <v>5.1865000000000001E-2</v>
      </c>
      <c r="G52" s="2">
        <v>6.1941999999999997E-2</v>
      </c>
      <c r="H52" s="2">
        <v>0.159107</v>
      </c>
      <c r="I52" s="2">
        <v>8.7470999999999993E-2</v>
      </c>
      <c r="J52" s="2">
        <v>7.4423000000000003E-2</v>
      </c>
      <c r="K52" s="2">
        <v>0.16012399999999999</v>
      </c>
      <c r="L52" s="2">
        <v>8.6751999999999996E-2</v>
      </c>
      <c r="M52" s="2">
        <v>7.0554000000000006E-2</v>
      </c>
      <c r="N52" s="2">
        <v>7.8181E-2</v>
      </c>
      <c r="O52" s="2">
        <v>6.5990999999999994E-2</v>
      </c>
      <c r="P52" s="2">
        <v>4.7399999999999997E-4</v>
      </c>
    </row>
    <row r="53" spans="1:16" x14ac:dyDescent="0.2">
      <c r="A53" s="5">
        <v>42489</v>
      </c>
      <c r="B53" s="2">
        <v>-3.4275E-2</v>
      </c>
      <c r="C53" s="2">
        <v>5.7542999999999997E-2</v>
      </c>
      <c r="D53" s="2">
        <v>-0.13992099999999999</v>
      </c>
      <c r="E53" s="2">
        <v>-6.4219999999999998E-3</v>
      </c>
      <c r="F53" s="2">
        <v>7.5138999999999997E-2</v>
      </c>
      <c r="G53" s="2">
        <v>7.7161999999999994E-2</v>
      </c>
      <c r="H53" s="2">
        <v>0.210039</v>
      </c>
      <c r="I53" s="2">
        <v>-2.5500999999999999E-2</v>
      </c>
      <c r="J53" s="2">
        <v>0.111094</v>
      </c>
      <c r="K53" s="2">
        <v>2.7841000000000001E-2</v>
      </c>
      <c r="L53" s="2">
        <v>2.1566999999999999E-2</v>
      </c>
      <c r="M53" s="2">
        <v>1.1724999999999999E-2</v>
      </c>
      <c r="N53" s="2">
        <v>3.9817999999999999E-2</v>
      </c>
      <c r="O53" s="2">
        <v>2.699E-3</v>
      </c>
      <c r="P53" s="2">
        <v>2.5399999999999999E-4</v>
      </c>
    </row>
    <row r="54" spans="1:16" x14ac:dyDescent="0.2">
      <c r="A54" s="5">
        <v>42521</v>
      </c>
      <c r="B54" s="2">
        <v>-4.4640000000000001E-3</v>
      </c>
      <c r="C54" s="2">
        <v>1.5518000000000001E-2</v>
      </c>
      <c r="D54" s="2">
        <v>7.1799000000000002E-2</v>
      </c>
      <c r="E54" s="2">
        <v>2.9020000000000001E-2</v>
      </c>
      <c r="F54" s="2">
        <v>3.2752999999999997E-2</v>
      </c>
      <c r="G54" s="2">
        <v>-4.9613999999999998E-2</v>
      </c>
      <c r="H54" s="2">
        <v>-0.13943800000000001</v>
      </c>
      <c r="I54" s="2">
        <v>5.6748E-2</v>
      </c>
      <c r="J54" s="2">
        <v>9.5816999999999999E-2</v>
      </c>
      <c r="K54" s="2">
        <v>4.6685999999999998E-2</v>
      </c>
      <c r="L54" s="2">
        <v>1.5112E-2</v>
      </c>
      <c r="M54" s="2">
        <v>1.4354E-2</v>
      </c>
      <c r="N54" s="2">
        <v>-5.8399999999999999E-4</v>
      </c>
      <c r="O54" s="2">
        <v>1.5329000000000001E-2</v>
      </c>
      <c r="P54" s="2">
        <v>1.55E-4</v>
      </c>
    </row>
    <row r="55" spans="1:16" x14ac:dyDescent="0.2">
      <c r="A55" s="5">
        <v>42551</v>
      </c>
      <c r="B55" s="2">
        <v>2.4251999999999999E-2</v>
      </c>
      <c r="C55" s="2">
        <v>5.3022E-2</v>
      </c>
      <c r="D55" s="2">
        <v>-4.2659999999999997E-2</v>
      </c>
      <c r="E55" s="2">
        <v>8.5581000000000004E-2</v>
      </c>
      <c r="F55" s="2">
        <v>-4.7954999999999998E-2</v>
      </c>
      <c r="G55" s="2">
        <v>-6.9596000000000005E-2</v>
      </c>
      <c r="H55" s="2">
        <v>5.8953999999999999E-2</v>
      </c>
      <c r="I55" s="2">
        <v>-1.2392E-2</v>
      </c>
      <c r="J55" s="2">
        <v>-9.92E-3</v>
      </c>
      <c r="K55" s="2">
        <v>4.0459000000000002E-2</v>
      </c>
      <c r="L55" s="2">
        <v>6.1143000000000003E-2</v>
      </c>
      <c r="M55" s="2">
        <v>2.9290000000000002E-3</v>
      </c>
      <c r="N55" s="2">
        <v>5.8469999999999998E-3</v>
      </c>
      <c r="O55" s="2">
        <v>9.0600000000000001E-4</v>
      </c>
      <c r="P55" s="2">
        <v>4.37E-4</v>
      </c>
    </row>
    <row r="56" spans="1:16" x14ac:dyDescent="0.2">
      <c r="A56" s="5">
        <v>42580</v>
      </c>
      <c r="B56" s="2">
        <v>-3.7503000000000002E-2</v>
      </c>
      <c r="C56" s="2">
        <v>-5.1098999999999999E-2</v>
      </c>
      <c r="D56" s="2">
        <v>9.0063000000000004E-2</v>
      </c>
      <c r="E56" s="2">
        <v>-1.6181000000000001E-2</v>
      </c>
      <c r="F56" s="2">
        <v>3.7516000000000001E-2</v>
      </c>
      <c r="G56" s="2">
        <v>0.136881</v>
      </c>
      <c r="H56" s="2">
        <v>3.9565999999999997E-2</v>
      </c>
      <c r="I56" s="2">
        <v>7.3899999999999993E-2</v>
      </c>
      <c r="J56" s="2">
        <v>6.0352999999999997E-2</v>
      </c>
      <c r="K56" s="2">
        <v>0.111134</v>
      </c>
      <c r="L56" s="2">
        <v>1.4164E-2</v>
      </c>
      <c r="M56" s="2">
        <v>3.8849000000000002E-2</v>
      </c>
      <c r="N56" s="2">
        <v>4.99E-2</v>
      </c>
      <c r="O56" s="2">
        <v>3.5610000000000003E-2</v>
      </c>
      <c r="P56" s="2">
        <v>2.61E-4</v>
      </c>
    </row>
    <row r="57" spans="1:16" x14ac:dyDescent="0.2">
      <c r="A57" s="5">
        <v>42613</v>
      </c>
      <c r="B57" s="2">
        <v>-4.5840000000000004E-3</v>
      </c>
      <c r="C57" s="2">
        <v>-1.1846000000000001E-2</v>
      </c>
      <c r="D57" s="2">
        <v>2.3618E-2</v>
      </c>
      <c r="E57" s="2">
        <v>-5.0548000000000003E-2</v>
      </c>
      <c r="F57" s="2">
        <v>5.5182000000000002E-2</v>
      </c>
      <c r="G57" s="2">
        <v>1.8973E-2</v>
      </c>
      <c r="H57" s="2">
        <v>1.9872000000000001E-2</v>
      </c>
      <c r="I57" s="2">
        <v>2.9807E-2</v>
      </c>
      <c r="J57" s="2">
        <v>1.3639999999999999E-2</v>
      </c>
      <c r="K57" s="2">
        <v>-2.5326000000000001E-2</v>
      </c>
      <c r="L57" s="2">
        <v>-4.9930000000000002E-2</v>
      </c>
      <c r="M57" s="2">
        <v>2.8059999999999999E-3</v>
      </c>
      <c r="N57" s="2">
        <v>1.2873000000000001E-2</v>
      </c>
      <c r="O57" s="2">
        <v>-1.219E-3</v>
      </c>
      <c r="P57" s="2">
        <v>2.6899999999999998E-4</v>
      </c>
    </row>
    <row r="58" spans="1:16" x14ac:dyDescent="0.2">
      <c r="A58" s="5">
        <v>42643</v>
      </c>
      <c r="B58" s="2">
        <v>-1.7492000000000001E-2</v>
      </c>
      <c r="C58" s="2">
        <v>1.6069999999999999E-3</v>
      </c>
      <c r="D58" s="2">
        <v>6.5504000000000007E-2</v>
      </c>
      <c r="E58" s="2">
        <v>1.1410999999999999E-2</v>
      </c>
      <c r="F58" s="2">
        <v>-1.3481E-2</v>
      </c>
      <c r="G58" s="2">
        <v>-1.7714000000000001E-2</v>
      </c>
      <c r="H58" s="2">
        <v>0.155</v>
      </c>
      <c r="I58" s="2">
        <v>8.9060000000000007E-3</v>
      </c>
      <c r="J58" s="2">
        <v>8.8603000000000001E-2</v>
      </c>
      <c r="K58" s="2">
        <v>1.6355999999999999E-2</v>
      </c>
      <c r="L58" s="2">
        <v>3.3798000000000002E-2</v>
      </c>
      <c r="M58" s="2">
        <v>3.0149999999999999E-3</v>
      </c>
      <c r="N58" s="2">
        <v>1.5368E-2</v>
      </c>
      <c r="O58" s="2">
        <v>-1.2340000000000001E-3</v>
      </c>
      <c r="P58" s="2">
        <v>5.62E-4</v>
      </c>
    </row>
    <row r="59" spans="1:16" x14ac:dyDescent="0.2">
      <c r="A59" s="5">
        <v>42674</v>
      </c>
      <c r="B59" s="2">
        <v>1.89E-3</v>
      </c>
      <c r="C59" s="2">
        <v>-4.5371000000000002E-2</v>
      </c>
      <c r="D59" s="2">
        <v>4.3340000000000002E-3</v>
      </c>
      <c r="E59" s="2">
        <v>4.6435999999999998E-2</v>
      </c>
      <c r="F59" s="2">
        <v>4.7592000000000002E-2</v>
      </c>
      <c r="G59" s="2">
        <v>-6.5669000000000005E-2</v>
      </c>
      <c r="H59" s="2">
        <v>1.0678E-2</v>
      </c>
      <c r="I59" s="2">
        <v>-2.4804E-2</v>
      </c>
      <c r="J59" s="2">
        <v>-5.6716999999999997E-2</v>
      </c>
      <c r="K59" s="2">
        <v>-2.5774999999999999E-2</v>
      </c>
      <c r="L59" s="2">
        <v>9.4999999999999998E-3</v>
      </c>
      <c r="M59" s="2">
        <v>-2.1565999999999998E-2</v>
      </c>
      <c r="N59" s="2">
        <v>-3.993E-2</v>
      </c>
      <c r="O59" s="2">
        <v>-1.9425999999999999E-2</v>
      </c>
      <c r="P59" s="2">
        <v>2.8200000000000002E-4</v>
      </c>
    </row>
    <row r="60" spans="1:16" x14ac:dyDescent="0.2">
      <c r="A60" s="5">
        <v>42704</v>
      </c>
      <c r="B60" s="2">
        <v>-4.0254999999999999E-2</v>
      </c>
      <c r="C60" s="2">
        <v>5.6979000000000002E-2</v>
      </c>
      <c r="D60" s="2">
        <v>-2.1547E-2</v>
      </c>
      <c r="E60" s="2">
        <v>-0.100757</v>
      </c>
      <c r="F60" s="2">
        <v>0.157522</v>
      </c>
      <c r="G60" s="2">
        <v>0.13614999999999999</v>
      </c>
      <c r="H60" s="2">
        <v>7.1958999999999995E-2</v>
      </c>
      <c r="I60" s="2">
        <v>-2.8031E-2</v>
      </c>
      <c r="J60" s="2">
        <v>-4.9695000000000003E-2</v>
      </c>
      <c r="K60" s="2">
        <v>-2.4156E-2</v>
      </c>
      <c r="L60" s="2">
        <v>0.124637</v>
      </c>
      <c r="M60" s="2">
        <v>4.0543000000000003E-2</v>
      </c>
      <c r="N60" s="2">
        <v>5.0507999999999997E-2</v>
      </c>
      <c r="O60" s="2">
        <v>3.4174000000000003E-2</v>
      </c>
      <c r="P60" s="2">
        <v>1.2300000000000001E-4</v>
      </c>
    </row>
    <row r="61" spans="1:16" x14ac:dyDescent="0.2">
      <c r="A61" s="5">
        <v>42734</v>
      </c>
      <c r="B61" s="2">
        <v>2.7508999999999999E-2</v>
      </c>
      <c r="C61" s="2">
        <v>3.3905999999999999E-2</v>
      </c>
      <c r="D61" s="2">
        <v>4.7954999999999998E-2</v>
      </c>
      <c r="E61" s="2">
        <v>4.5784999999999999E-2</v>
      </c>
      <c r="F61" s="2">
        <v>7.6338000000000003E-2</v>
      </c>
      <c r="G61" s="2">
        <v>3.7546000000000003E-2</v>
      </c>
      <c r="H61" s="2">
        <v>-4.6883000000000001E-2</v>
      </c>
      <c r="I61" s="2">
        <v>1.3414000000000001E-2</v>
      </c>
      <c r="J61" s="2">
        <v>-9.3300000000000002E-4</v>
      </c>
      <c r="K61" s="2">
        <v>4.5619E-2</v>
      </c>
      <c r="L61" s="2">
        <v>1.0864E-2</v>
      </c>
      <c r="M61" s="2">
        <v>1.8772E-2</v>
      </c>
      <c r="N61" s="2">
        <v>1.5897000000000001E-2</v>
      </c>
      <c r="O61" s="2">
        <v>1.8200999999999998E-2</v>
      </c>
      <c r="P61" s="2">
        <v>4.37E-4</v>
      </c>
    </row>
    <row r="62" spans="1:16" x14ac:dyDescent="0.2">
      <c r="A62" s="5">
        <v>42766</v>
      </c>
      <c r="B62" s="2">
        <v>2.653E-3</v>
      </c>
      <c r="C62" s="2">
        <v>-7.0573999999999998E-2</v>
      </c>
      <c r="D62" s="2">
        <v>4.7746999999999998E-2</v>
      </c>
      <c r="E62" s="2">
        <v>3.5659999999999997E-2</v>
      </c>
      <c r="F62" s="2">
        <v>-1.3821E-2</v>
      </c>
      <c r="G62" s="2">
        <v>5.3365000000000003E-2</v>
      </c>
      <c r="H62" s="2">
        <v>0.153997</v>
      </c>
      <c r="I62" s="2">
        <v>2.5326000000000001E-2</v>
      </c>
      <c r="J62" s="2">
        <v>9.8164000000000001E-2</v>
      </c>
      <c r="K62" s="2">
        <v>-7.4635000000000007E-2</v>
      </c>
      <c r="L62" s="2">
        <v>1.2872E-2</v>
      </c>
      <c r="M62" s="2">
        <v>2.2172999999999998E-2</v>
      </c>
      <c r="N62" s="2">
        <v>2.5937000000000002E-2</v>
      </c>
      <c r="O62" s="2">
        <v>1.7884000000000001E-2</v>
      </c>
      <c r="P62" s="2">
        <v>4.7600000000000002E-4</v>
      </c>
    </row>
    <row r="63" spans="1:16" x14ac:dyDescent="0.2">
      <c r="A63" s="5">
        <v>42794</v>
      </c>
      <c r="B63" s="2">
        <v>9.3819999999999997E-3</v>
      </c>
      <c r="C63" s="2">
        <v>-2.1713E-2</v>
      </c>
      <c r="D63" s="2">
        <v>0.133743</v>
      </c>
      <c r="E63" s="2">
        <v>6.6785999999999998E-2</v>
      </c>
      <c r="F63" s="2">
        <v>7.0778999999999995E-2</v>
      </c>
      <c r="G63" s="2">
        <v>-3.9620000000000002E-3</v>
      </c>
      <c r="H63" s="2">
        <v>-8.4040000000000004E-2</v>
      </c>
      <c r="I63" s="2">
        <v>0.11262999999999999</v>
      </c>
      <c r="J63" s="2">
        <v>2.6182E-2</v>
      </c>
      <c r="K63" s="2">
        <v>4.5036E-2</v>
      </c>
      <c r="L63" s="2">
        <v>2.0233999999999999E-2</v>
      </c>
      <c r="M63" s="2">
        <v>3.2624E-2</v>
      </c>
      <c r="N63" s="2">
        <v>1.7121000000000001E-2</v>
      </c>
      <c r="O63" s="2">
        <v>3.7198000000000002E-2</v>
      </c>
      <c r="P63" s="2">
        <v>3.5199999999999999E-4</v>
      </c>
    </row>
    <row r="64" spans="1:16" x14ac:dyDescent="0.2">
      <c r="A64" s="5">
        <v>42825</v>
      </c>
      <c r="B64" s="2">
        <v>2.0343E-2</v>
      </c>
      <c r="C64" s="2">
        <v>8.4849999999999995E-3</v>
      </c>
      <c r="D64" s="2">
        <v>4.8689999999999997E-2</v>
      </c>
      <c r="E64" s="2">
        <v>-2.0076E-2</v>
      </c>
      <c r="F64" s="2">
        <v>-3.0678E-2</v>
      </c>
      <c r="G64" s="2">
        <v>5.8370000000000002E-3</v>
      </c>
      <c r="H64" s="2">
        <v>-1.8578000000000001E-2</v>
      </c>
      <c r="I64" s="2">
        <v>-1.1117999999999999E-2</v>
      </c>
      <c r="J64" s="2">
        <v>4.9110000000000001E-2</v>
      </c>
      <c r="K64" s="2">
        <v>2.5329999999999998E-2</v>
      </c>
      <c r="L64" s="2">
        <v>-4.5929999999999999E-3</v>
      </c>
      <c r="M64" s="2">
        <v>2.0639999999999999E-3</v>
      </c>
      <c r="N64" s="2">
        <v>6.378E-3</v>
      </c>
      <c r="O64" s="2">
        <v>-3.8900000000000002E-4</v>
      </c>
      <c r="P64" s="2">
        <v>3.8400000000000001E-4</v>
      </c>
    </row>
    <row r="65" spans="1:16" x14ac:dyDescent="0.2">
      <c r="A65" s="5">
        <v>42853</v>
      </c>
      <c r="B65" s="2">
        <v>1.6729999999999998E-2</v>
      </c>
      <c r="C65" s="2">
        <v>-4.3899999999999998E-3</v>
      </c>
      <c r="D65" s="2">
        <v>-6.9999999999999994E-5</v>
      </c>
      <c r="E65" s="2">
        <v>4.0430000000000001E-2</v>
      </c>
      <c r="F65" s="2">
        <v>-3.8909999999999999E-3</v>
      </c>
      <c r="G65" s="2">
        <v>-6.9940000000000002E-3</v>
      </c>
      <c r="H65" s="2">
        <v>-1.9824000000000001E-2</v>
      </c>
      <c r="I65" s="2">
        <v>1.6737999999999999E-2</v>
      </c>
      <c r="J65" s="2">
        <v>4.3371E-2</v>
      </c>
      <c r="K65" s="2">
        <v>4.8765999999999997E-2</v>
      </c>
      <c r="L65" s="2">
        <v>6.6276000000000002E-2</v>
      </c>
      <c r="M65" s="2">
        <v>9.6570000000000007E-3</v>
      </c>
      <c r="N65" s="2">
        <v>3.7090000000000001E-3</v>
      </c>
      <c r="O65" s="2">
        <v>9.0910000000000001E-3</v>
      </c>
      <c r="P65" s="2">
        <v>6.1700000000000004E-4</v>
      </c>
    </row>
    <row r="66" spans="1:16" x14ac:dyDescent="0.2">
      <c r="A66" s="5">
        <v>42886</v>
      </c>
      <c r="B66" s="2">
        <v>5.3766000000000001E-2</v>
      </c>
      <c r="C66" s="2">
        <v>-4.816E-3</v>
      </c>
      <c r="D66" s="2">
        <v>6.7769999999999997E-2</v>
      </c>
      <c r="E66" s="2">
        <v>6.6394999999999996E-2</v>
      </c>
      <c r="F66" s="2">
        <v>-5.5746999999999998E-2</v>
      </c>
      <c r="G66" s="2">
        <v>-5.2775000000000002E-2</v>
      </c>
      <c r="H66" s="2">
        <v>-1.4326E-2</v>
      </c>
      <c r="I66" s="2">
        <v>-7.4551999999999993E-2</v>
      </c>
      <c r="J66" s="2">
        <v>7.5275999999999996E-2</v>
      </c>
      <c r="K66" s="2">
        <v>2.0767999999999998E-2</v>
      </c>
      <c r="L66" s="2">
        <v>1.7149999999999999E-3</v>
      </c>
      <c r="M66" s="2">
        <v>9.3369999999999998E-3</v>
      </c>
      <c r="N66" s="2">
        <v>-1.1301E-2</v>
      </c>
      <c r="O66" s="2">
        <v>1.1575999999999999E-2</v>
      </c>
      <c r="P66" s="2">
        <v>5.8799999999999998E-4</v>
      </c>
    </row>
    <row r="67" spans="1:16" x14ac:dyDescent="0.2">
      <c r="A67" s="5">
        <v>42916</v>
      </c>
      <c r="B67" s="2">
        <v>-5.5310000000000003E-3</v>
      </c>
      <c r="C67" s="2">
        <v>2.8570000000000002E-3</v>
      </c>
      <c r="D67" s="2">
        <v>-5.7214000000000001E-2</v>
      </c>
      <c r="E67" s="2">
        <v>-9.2619999999999994E-3</v>
      </c>
      <c r="F67" s="2">
        <v>0.112599</v>
      </c>
      <c r="G67" s="2">
        <v>4.8919999999999998E-2</v>
      </c>
      <c r="H67" s="2">
        <v>1.4249E-2</v>
      </c>
      <c r="I67" s="2">
        <v>-7.2950000000000003E-3</v>
      </c>
      <c r="J67" s="2">
        <v>-2.6764E-2</v>
      </c>
      <c r="K67" s="2">
        <v>6.3919000000000004E-2</v>
      </c>
      <c r="L67" s="2">
        <v>6.2854999999999994E-2</v>
      </c>
      <c r="M67" s="2">
        <v>9.58E-3</v>
      </c>
      <c r="N67" s="2">
        <v>2.2960000000000001E-2</v>
      </c>
      <c r="O67" s="2">
        <v>4.8139999999999997E-3</v>
      </c>
      <c r="P67" s="2">
        <v>8.7299999999999997E-4</v>
      </c>
    </row>
    <row r="68" spans="1:16" x14ac:dyDescent="0.2">
      <c r="A68" s="5">
        <v>42947</v>
      </c>
      <c r="B68" s="2">
        <v>2.2074E-2</v>
      </c>
      <c r="C68" s="2">
        <v>-8.5470000000000008E-3</v>
      </c>
      <c r="D68" s="2">
        <v>3.2703999999999997E-2</v>
      </c>
      <c r="E68" s="2">
        <v>4.2532E-2</v>
      </c>
      <c r="F68" s="2">
        <v>9.7909999999999994E-3</v>
      </c>
      <c r="G68" s="2">
        <v>3.6492999999999998E-2</v>
      </c>
      <c r="H68" s="2">
        <v>0.17055400000000001</v>
      </c>
      <c r="I68" s="2">
        <v>1.4159E-2</v>
      </c>
      <c r="J68" s="2">
        <v>2.0434000000000001E-2</v>
      </c>
      <c r="K68" s="2">
        <v>3.7005000000000003E-2</v>
      </c>
      <c r="L68" s="2">
        <v>3.4462E-2</v>
      </c>
      <c r="M68" s="2">
        <v>2.0294E-2</v>
      </c>
      <c r="N68" s="2">
        <v>9.0819999999999998E-3</v>
      </c>
      <c r="O68" s="2">
        <v>1.9349000000000002E-2</v>
      </c>
      <c r="P68" s="2">
        <v>9.1699999999999995E-4</v>
      </c>
    </row>
    <row r="69" spans="1:16" x14ac:dyDescent="0.2">
      <c r="A69" s="5">
        <v>42978</v>
      </c>
      <c r="B69" s="2">
        <v>-6.326E-3</v>
      </c>
      <c r="C69" s="2">
        <v>-3.7053000000000003E-2</v>
      </c>
      <c r="D69" s="2">
        <v>0.107142</v>
      </c>
      <c r="E69" s="2">
        <v>3.7019999999999997E-2</v>
      </c>
      <c r="F69" s="2">
        <v>-9.9129999999999999E-3</v>
      </c>
      <c r="G69" s="2">
        <v>-2.7255999999999999E-2</v>
      </c>
      <c r="H69" s="2">
        <v>4.4166999999999998E-2</v>
      </c>
      <c r="I69" s="2">
        <v>2.4164999999999999E-2</v>
      </c>
      <c r="J69" s="2">
        <v>-7.2690000000000003E-3</v>
      </c>
      <c r="K69" s="2">
        <v>4.1933999999999999E-2</v>
      </c>
      <c r="L69" s="2">
        <v>3.6963999999999997E-2</v>
      </c>
      <c r="M69" s="2">
        <v>1.593E-3</v>
      </c>
      <c r="N69" s="2">
        <v>-8.7259999999999994E-3</v>
      </c>
      <c r="O69" s="2">
        <v>5.4600000000000004E-4</v>
      </c>
      <c r="P69" s="2">
        <v>9.7799999999999992E-4</v>
      </c>
    </row>
    <row r="70" spans="1:16" x14ac:dyDescent="0.2">
      <c r="A70" s="5">
        <v>43007</v>
      </c>
      <c r="B70" s="2">
        <v>-3.9259999999999998E-3</v>
      </c>
      <c r="C70" s="2">
        <v>7.4021000000000003E-2</v>
      </c>
      <c r="D70" s="2">
        <v>-6.0243999999999999E-2</v>
      </c>
      <c r="E70" s="2">
        <v>-2.6311000000000001E-2</v>
      </c>
      <c r="F70" s="2">
        <v>5.0831000000000001E-2</v>
      </c>
      <c r="G70" s="2">
        <v>9.0607999999999994E-2</v>
      </c>
      <c r="H70" s="2">
        <v>-5.0126999999999998E-2</v>
      </c>
      <c r="I70" s="2">
        <v>4.4086E-2</v>
      </c>
      <c r="J70" s="2">
        <v>-1.9630999999999999E-2</v>
      </c>
      <c r="K70" s="2">
        <v>8.3370000000000007E-3</v>
      </c>
      <c r="L70" s="2">
        <v>-1.1608E-2</v>
      </c>
      <c r="M70" s="2">
        <v>2.3758000000000001E-2</v>
      </c>
      <c r="N70" s="2">
        <v>4.6844999999999998E-2</v>
      </c>
      <c r="O70" s="2">
        <v>1.9303000000000001E-2</v>
      </c>
      <c r="P70" s="2">
        <v>8.0199999999999998E-4</v>
      </c>
    </row>
    <row r="71" spans="1:16" x14ac:dyDescent="0.2">
      <c r="A71" s="5">
        <v>43039</v>
      </c>
      <c r="B71" s="2">
        <v>2.1551000000000001E-2</v>
      </c>
      <c r="C71" s="2">
        <v>1.6711E-2</v>
      </c>
      <c r="D71" s="2">
        <v>9.6808000000000005E-2</v>
      </c>
      <c r="E71" s="2">
        <v>5.8137000000000001E-2</v>
      </c>
      <c r="F71" s="2">
        <v>5.9472999999999998E-2</v>
      </c>
      <c r="G71" s="2">
        <v>-8.4320000000000003E-3</v>
      </c>
      <c r="H71" s="2">
        <v>1.1103E-2</v>
      </c>
      <c r="I71" s="2">
        <v>2.4268999999999999E-2</v>
      </c>
      <c r="J71" s="2">
        <v>0.14971699999999999</v>
      </c>
      <c r="K71" s="2">
        <v>1.7649000000000001E-2</v>
      </c>
      <c r="L71" s="2">
        <v>7.3372000000000007E-2</v>
      </c>
      <c r="M71" s="2">
        <v>1.9293999999999999E-2</v>
      </c>
      <c r="N71" s="2">
        <v>2.2390000000000001E-3</v>
      </c>
      <c r="O71" s="2">
        <v>2.2187999999999999E-2</v>
      </c>
      <c r="P71" s="2">
        <v>9.3899999999999995E-4</v>
      </c>
    </row>
    <row r="72" spans="1:16" x14ac:dyDescent="0.2">
      <c r="A72" s="5">
        <v>43069</v>
      </c>
      <c r="B72" s="2">
        <v>3.48E-3</v>
      </c>
      <c r="C72" s="2">
        <v>8.5570000000000004E-3</v>
      </c>
      <c r="D72" s="2">
        <v>2.0289999999999999E-2</v>
      </c>
      <c r="E72" s="2">
        <v>2.5604999999999999E-2</v>
      </c>
      <c r="F72" s="2">
        <v>3.8863000000000002E-2</v>
      </c>
      <c r="G72" s="2">
        <v>-1.5982E-2</v>
      </c>
      <c r="H72" s="2">
        <v>1.3908999999999999E-2</v>
      </c>
      <c r="I72" s="2">
        <v>9.2240000000000003E-2</v>
      </c>
      <c r="J72" s="2">
        <v>6.4661999999999997E-2</v>
      </c>
      <c r="K72" s="2">
        <v>2.555E-2</v>
      </c>
      <c r="L72" s="2">
        <v>8.8954000000000005E-2</v>
      </c>
      <c r="M72" s="2">
        <v>2.726E-2</v>
      </c>
      <c r="N72" s="2">
        <v>2.0843E-2</v>
      </c>
      <c r="O72" s="2">
        <v>2.8083E-2</v>
      </c>
      <c r="P72" s="2">
        <v>9.5100000000000002E-4</v>
      </c>
    </row>
    <row r="73" spans="1:16" x14ac:dyDescent="0.2">
      <c r="A73" s="5">
        <v>43098</v>
      </c>
      <c r="B73" s="2">
        <v>2.4030000000000002E-3</v>
      </c>
      <c r="C73" s="2">
        <v>4.202E-3</v>
      </c>
      <c r="D73" s="2">
        <v>-1.5245999999999999E-2</v>
      </c>
      <c r="E73" s="2">
        <v>-1.1705999999999999E-2</v>
      </c>
      <c r="F73" s="2">
        <v>2.3153E-2</v>
      </c>
      <c r="G73" s="2">
        <v>2.7965E-2</v>
      </c>
      <c r="H73" s="2">
        <v>0.106859</v>
      </c>
      <c r="I73" s="2">
        <v>2.681E-2</v>
      </c>
      <c r="J73" s="2">
        <v>-6.1869999999999998E-3</v>
      </c>
      <c r="K73" s="2">
        <v>-1.9474999999999999E-2</v>
      </c>
      <c r="L73" s="2">
        <v>-3.3791000000000002E-2</v>
      </c>
      <c r="M73" s="2">
        <v>1.2128999999999999E-2</v>
      </c>
      <c r="N73" s="2">
        <v>1.4185E-2</v>
      </c>
      <c r="O73" s="2">
        <v>9.8320000000000005E-3</v>
      </c>
      <c r="P73" s="2">
        <v>9.4200000000000002E-4</v>
      </c>
    </row>
    <row r="74" spans="1:16" x14ac:dyDescent="0.2">
      <c r="A74" s="5">
        <v>43131</v>
      </c>
      <c r="B74" s="2">
        <v>3.7270999999999999E-2</v>
      </c>
      <c r="C74" s="2">
        <v>4.3758999999999999E-2</v>
      </c>
      <c r="D74" s="2">
        <v>-1.0636E-2</v>
      </c>
      <c r="E74" s="2">
        <v>1.4277E-2</v>
      </c>
      <c r="F74" s="2">
        <v>8.7190000000000004E-2</v>
      </c>
      <c r="G74" s="2">
        <v>4.8959000000000003E-2</v>
      </c>
      <c r="H74" s="2">
        <v>6.5883999999999998E-2</v>
      </c>
      <c r="I74" s="2">
        <v>9.2661999999999994E-2</v>
      </c>
      <c r="J74" s="2">
        <v>0.24063899999999999</v>
      </c>
      <c r="K74" s="2">
        <v>9.3010000000000002E-3</v>
      </c>
      <c r="L74" s="2">
        <v>7.4026999999999996E-2</v>
      </c>
      <c r="M74" s="2">
        <v>5.0638000000000002E-2</v>
      </c>
      <c r="N74" s="2">
        <v>2.9440999999999998E-2</v>
      </c>
      <c r="O74" s="2">
        <v>5.6179E-2</v>
      </c>
      <c r="P74" s="2">
        <v>1.346E-3</v>
      </c>
    </row>
    <row r="75" spans="1:16" x14ac:dyDescent="0.2">
      <c r="A75" s="5">
        <v>43159</v>
      </c>
      <c r="B75" s="2">
        <v>-9.1826000000000005E-2</v>
      </c>
      <c r="C75" s="2">
        <v>-0.123601</v>
      </c>
      <c r="D75" s="2">
        <v>6.8132999999999999E-2</v>
      </c>
      <c r="E75" s="2">
        <v>-3.2684999999999999E-2</v>
      </c>
      <c r="F75" s="2">
        <v>-1.47E-3</v>
      </c>
      <c r="G75" s="2">
        <v>-3.6316000000000001E-2</v>
      </c>
      <c r="H75" s="2">
        <v>-5.1408000000000002E-2</v>
      </c>
      <c r="I75" s="2">
        <v>7.7996999999999997E-2</v>
      </c>
      <c r="J75" s="2">
        <v>4.2429000000000001E-2</v>
      </c>
      <c r="K75" s="2">
        <v>-6.8039000000000002E-2</v>
      </c>
      <c r="L75" s="2">
        <v>-4.4852000000000003E-2</v>
      </c>
      <c r="M75" s="2">
        <v>-3.9481000000000002E-2</v>
      </c>
      <c r="N75" s="2">
        <v>-4.0025999999999999E-2</v>
      </c>
      <c r="O75" s="2">
        <v>-3.8947000000000002E-2</v>
      </c>
      <c r="P75" s="2">
        <v>9.6900000000000003E-4</v>
      </c>
    </row>
    <row r="76" spans="1:16" x14ac:dyDescent="0.2">
      <c r="A76" s="5">
        <v>43188</v>
      </c>
      <c r="B76" s="2">
        <v>1.3809999999999999E-2</v>
      </c>
      <c r="C76" s="2">
        <v>-1.4919E-2</v>
      </c>
      <c r="D76" s="2">
        <v>-5.8050999999999998E-2</v>
      </c>
      <c r="E76" s="2">
        <v>7.3480000000000004E-2</v>
      </c>
      <c r="F76" s="2">
        <v>-4.7878999999999998E-2</v>
      </c>
      <c r="G76" s="2">
        <v>-7.5708999999999999E-2</v>
      </c>
      <c r="H76" s="2">
        <v>-2.1003000000000001E-2</v>
      </c>
      <c r="I76" s="2">
        <v>-4.2206E-2</v>
      </c>
      <c r="J76" s="2">
        <v>-4.3048999999999997E-2</v>
      </c>
      <c r="K76" s="2">
        <v>4.5949999999999998E-2</v>
      </c>
      <c r="L76" s="2">
        <v>-5.0609000000000001E-2</v>
      </c>
      <c r="M76" s="2">
        <v>-1.8445E-2</v>
      </c>
      <c r="N76" s="2">
        <v>1.242E-3</v>
      </c>
      <c r="O76" s="2">
        <v>-2.6884999999999999E-2</v>
      </c>
      <c r="P76" s="2">
        <v>1.145E-3</v>
      </c>
    </row>
    <row r="77" spans="1:16" x14ac:dyDescent="0.2">
      <c r="A77" s="5">
        <v>43220</v>
      </c>
      <c r="B77" s="2">
        <v>-5.0660000000000002E-3</v>
      </c>
      <c r="C77" s="2">
        <v>4.2085999999999998E-2</v>
      </c>
      <c r="D77" s="2">
        <v>-1.502E-2</v>
      </c>
      <c r="E77" s="2">
        <v>3.5509999999999999E-3</v>
      </c>
      <c r="F77" s="2">
        <v>-5.8700000000000002E-3</v>
      </c>
      <c r="G77" s="2">
        <v>-3.7781000000000002E-2</v>
      </c>
      <c r="H77" s="2">
        <v>5.2217E-2</v>
      </c>
      <c r="I77" s="2">
        <v>4.0912999999999998E-2</v>
      </c>
      <c r="J77" s="2">
        <v>8.2074999999999995E-2</v>
      </c>
      <c r="K77" s="2">
        <v>3.0481000000000001E-2</v>
      </c>
      <c r="L77" s="2">
        <v>0.104673</v>
      </c>
      <c r="M77" s="2">
        <v>4.692E-3</v>
      </c>
      <c r="N77" s="2">
        <v>8.1689999999999992E-3</v>
      </c>
      <c r="O77" s="2">
        <v>2.7190000000000001E-3</v>
      </c>
      <c r="P77" s="2">
        <v>1.4790000000000001E-3</v>
      </c>
    </row>
    <row r="78" spans="1:16" x14ac:dyDescent="0.2">
      <c r="A78" s="5">
        <v>43251</v>
      </c>
      <c r="B78" s="2">
        <v>-4.8599999999999997E-3</v>
      </c>
      <c r="C78" s="2">
        <v>5.5428999999999999E-2</v>
      </c>
      <c r="D78" s="2">
        <v>0.13514100000000001</v>
      </c>
      <c r="E78" s="2">
        <v>1.1592E-2</v>
      </c>
      <c r="F78" s="2">
        <v>-1.6271000000000001E-2</v>
      </c>
      <c r="G78" s="2">
        <v>-1.8286E-2</v>
      </c>
      <c r="H78" s="2">
        <v>6.4812999999999996E-2</v>
      </c>
      <c r="I78" s="2">
        <v>-3.5673999999999997E-2</v>
      </c>
      <c r="J78" s="2">
        <v>4.0538999999999999E-2</v>
      </c>
      <c r="K78" s="2">
        <v>-8.6269999999999993E-3</v>
      </c>
      <c r="L78" s="2">
        <v>2.1616E-2</v>
      </c>
      <c r="M78" s="2">
        <v>2.6164E-2</v>
      </c>
      <c r="N78" s="2">
        <v>3.4592999999999999E-2</v>
      </c>
      <c r="O78" s="2">
        <v>2.1607999999999999E-2</v>
      </c>
      <c r="P78" s="2">
        <v>1.4909999999999999E-3</v>
      </c>
    </row>
    <row r="79" spans="1:16" x14ac:dyDescent="0.2">
      <c r="A79" s="5">
        <v>43280</v>
      </c>
      <c r="B79" s="2">
        <v>2.9128000000000001E-2</v>
      </c>
      <c r="C79" s="2">
        <v>1.8341E-2</v>
      </c>
      <c r="D79" s="2">
        <v>-9.4179999999999993E-3</v>
      </c>
      <c r="E79" s="2">
        <v>1.4296E-2</v>
      </c>
      <c r="F79" s="2">
        <v>-2.6259000000000001E-2</v>
      </c>
      <c r="G79" s="2">
        <v>-4.339E-3</v>
      </c>
      <c r="H79" s="2">
        <v>4.62E-3</v>
      </c>
      <c r="I79" s="2">
        <v>7.4920000000000004E-3</v>
      </c>
      <c r="J79" s="2">
        <v>4.3064999999999999E-2</v>
      </c>
      <c r="K79" s="2">
        <v>2.8452000000000002E-2</v>
      </c>
      <c r="L79" s="2">
        <v>1.9429999999999999E-2</v>
      </c>
      <c r="M79" s="2">
        <v>5.365E-3</v>
      </c>
      <c r="N79" s="2">
        <v>2.7899999999999999E-3</v>
      </c>
      <c r="O79" s="2">
        <v>4.8419999999999999E-3</v>
      </c>
      <c r="P79" s="2">
        <v>1.5219999999999999E-3</v>
      </c>
    </row>
    <row r="80" spans="1:16" x14ac:dyDescent="0.2">
      <c r="A80" s="5">
        <v>43312</v>
      </c>
      <c r="B80" s="2">
        <v>6.3155000000000003E-2</v>
      </c>
      <c r="C80" s="2">
        <v>-1.4747E-2</v>
      </c>
      <c r="D80" s="2">
        <v>2.7983000000000001E-2</v>
      </c>
      <c r="E80" s="2">
        <v>3.0530000000000002E-3</v>
      </c>
      <c r="F80" s="2">
        <v>0.109123</v>
      </c>
      <c r="G80" s="2">
        <v>6.0684000000000002E-2</v>
      </c>
      <c r="H80" s="2">
        <v>4.4991000000000003E-2</v>
      </c>
      <c r="I80" s="2">
        <v>-9.5770000000000004E-3</v>
      </c>
      <c r="J80" s="2">
        <v>4.5676000000000001E-2</v>
      </c>
      <c r="K80" s="2">
        <v>-1.0660000000000001E-3</v>
      </c>
      <c r="L80" s="2">
        <v>3.2119000000000002E-2</v>
      </c>
      <c r="M80" s="2">
        <v>3.1604E-2</v>
      </c>
      <c r="N80" s="2">
        <v>6.8370000000000002E-3</v>
      </c>
      <c r="O80" s="2">
        <v>3.6021999999999998E-2</v>
      </c>
      <c r="P80" s="2">
        <v>1.691E-3</v>
      </c>
    </row>
    <row r="81" spans="1:16" x14ac:dyDescent="0.2">
      <c r="A81" s="5">
        <v>43343</v>
      </c>
      <c r="B81" s="2">
        <v>-4.4178000000000002E-2</v>
      </c>
      <c r="C81" s="2">
        <v>-6.2849999999999998E-3</v>
      </c>
      <c r="D81" s="2">
        <v>0.200435</v>
      </c>
      <c r="E81" s="2">
        <v>2.1888999999999999E-2</v>
      </c>
      <c r="F81" s="2">
        <v>-3.2190000000000001E-3</v>
      </c>
      <c r="G81" s="2">
        <v>4.5642000000000002E-2</v>
      </c>
      <c r="H81" s="2">
        <v>-8.0750000000000002E-2</v>
      </c>
      <c r="I81" s="2">
        <v>0.129581</v>
      </c>
      <c r="J81" s="2">
        <v>0.13236500000000001</v>
      </c>
      <c r="K81" s="2">
        <v>2.3772999999999999E-2</v>
      </c>
      <c r="L81" s="2">
        <v>6.0185000000000002E-2</v>
      </c>
      <c r="M81" s="2">
        <v>3.0232999999999999E-2</v>
      </c>
      <c r="N81" s="2">
        <v>1.9200999999999999E-2</v>
      </c>
      <c r="O81" s="2">
        <v>3.0263000000000002E-2</v>
      </c>
      <c r="P81" s="2">
        <v>1.6750000000000001E-3</v>
      </c>
    </row>
    <row r="82" spans="1:16" x14ac:dyDescent="0.2">
      <c r="A82" s="5">
        <v>43371</v>
      </c>
      <c r="B82" s="2">
        <v>4.5165999999999998E-2</v>
      </c>
      <c r="C82" s="2">
        <v>6.0496000000000001E-2</v>
      </c>
      <c r="D82" s="2">
        <v>-8.3029999999999996E-3</v>
      </c>
      <c r="E82" s="2">
        <v>-1.4697E-2</v>
      </c>
      <c r="F82" s="2">
        <v>-1.5186E-2</v>
      </c>
      <c r="G82" s="2">
        <v>-3.362E-3</v>
      </c>
      <c r="H82" s="2">
        <v>6.6465999999999997E-2</v>
      </c>
      <c r="I82" s="2">
        <v>1.8422000000000001E-2</v>
      </c>
      <c r="J82" s="2">
        <v>-4.8240000000000002E-3</v>
      </c>
      <c r="K82" s="2">
        <v>1.6285000000000001E-2</v>
      </c>
      <c r="L82" s="2">
        <v>-5.7070000000000003E-3</v>
      </c>
      <c r="M82" s="2">
        <v>4.2499999999999998E-4</v>
      </c>
      <c r="N82" s="2">
        <v>-1.0331999999999999E-2</v>
      </c>
      <c r="O82" s="2">
        <v>4.2940000000000001E-3</v>
      </c>
      <c r="P82" s="2">
        <v>1.524E-3</v>
      </c>
    </row>
    <row r="83" spans="1:16" x14ac:dyDescent="0.2">
      <c r="A83" s="5">
        <v>43404</v>
      </c>
      <c r="B83" s="2">
        <v>3.6588000000000002E-2</v>
      </c>
      <c r="C83" s="2">
        <v>-6.2809000000000004E-2</v>
      </c>
      <c r="D83" s="2">
        <v>-3.0478000000000002E-2</v>
      </c>
      <c r="E83" s="2">
        <v>2.9236000000000002E-2</v>
      </c>
      <c r="F83" s="2">
        <v>-2.7147999999999999E-2</v>
      </c>
      <c r="G83" s="2">
        <v>-0.161021</v>
      </c>
      <c r="H83" s="2">
        <v>-7.3435E-2</v>
      </c>
      <c r="I83" s="2">
        <v>-5.3194999999999999E-2</v>
      </c>
      <c r="J83" s="2">
        <v>-0.20219200000000001</v>
      </c>
      <c r="K83" s="2">
        <v>-4.8974999999999998E-2</v>
      </c>
      <c r="L83" s="2">
        <v>-1.7628999999999999E-2</v>
      </c>
      <c r="M83" s="2">
        <v>-7.4045E-2</v>
      </c>
      <c r="N83" s="2">
        <v>-8.2375000000000004E-2</v>
      </c>
      <c r="O83" s="2">
        <v>-6.9403000000000006E-2</v>
      </c>
      <c r="P83" s="2">
        <v>1.931E-3</v>
      </c>
    </row>
    <row r="84" spans="1:16" x14ac:dyDescent="0.2">
      <c r="A84" s="5">
        <v>43434</v>
      </c>
      <c r="B84" s="2">
        <v>6.1012999999999998E-2</v>
      </c>
      <c r="C84" s="2">
        <v>7.8580000000000004E-3</v>
      </c>
      <c r="D84" s="2">
        <v>-0.18118799999999999</v>
      </c>
      <c r="E84" s="2">
        <v>5.9992999999999998E-2</v>
      </c>
      <c r="F84" s="2">
        <v>1.9904999999999999E-2</v>
      </c>
      <c r="G84" s="2">
        <v>9.2789999999999997E-2</v>
      </c>
      <c r="H84" s="2">
        <v>-3.9411000000000002E-2</v>
      </c>
      <c r="I84" s="2">
        <v>4.6338999999999998E-2</v>
      </c>
      <c r="J84" s="2">
        <v>5.7672000000000001E-2</v>
      </c>
      <c r="K84" s="2">
        <v>4.4517000000000001E-2</v>
      </c>
      <c r="L84" s="2">
        <v>8.0007999999999996E-2</v>
      </c>
      <c r="M84" s="2">
        <v>1.8512000000000001E-2</v>
      </c>
      <c r="N84" s="2">
        <v>6.5600000000000001E-4</v>
      </c>
      <c r="O84" s="2">
        <v>1.7859E-2</v>
      </c>
      <c r="P84" s="2">
        <v>1.9E-3</v>
      </c>
    </row>
    <row r="85" spans="1:16" x14ac:dyDescent="0.2">
      <c r="A85" s="5">
        <v>43465</v>
      </c>
      <c r="B85" s="2">
        <v>-6.0516E-2</v>
      </c>
      <c r="C85" s="2">
        <v>-0.142264</v>
      </c>
      <c r="D85" s="2">
        <v>-0.116698</v>
      </c>
      <c r="E85" s="2">
        <v>-4.3421000000000001E-2</v>
      </c>
      <c r="F85" s="2">
        <v>-0.122043</v>
      </c>
      <c r="G85" s="2">
        <v>-4.9597000000000002E-2</v>
      </c>
      <c r="H85" s="2">
        <v>8.8593000000000005E-2</v>
      </c>
      <c r="I85" s="2">
        <v>-9.4839999999999994E-2</v>
      </c>
      <c r="J85" s="2">
        <v>-0.11135</v>
      </c>
      <c r="K85" s="2">
        <v>-0.12120400000000001</v>
      </c>
      <c r="L85" s="2">
        <v>-0.11458599999999999</v>
      </c>
      <c r="M85" s="2">
        <v>-8.9889999999999998E-2</v>
      </c>
      <c r="N85" s="2">
        <v>-9.9321000000000007E-2</v>
      </c>
      <c r="O85" s="2">
        <v>-9.1776999999999997E-2</v>
      </c>
      <c r="P85" s="2">
        <v>1.9350000000000001E-3</v>
      </c>
    </row>
    <row r="86" spans="1:16" x14ac:dyDescent="0.2">
      <c r="A86" s="5">
        <v>43496</v>
      </c>
      <c r="B86" s="2">
        <v>1.6473000000000002E-2</v>
      </c>
      <c r="C86" s="2">
        <v>7.4644000000000002E-2</v>
      </c>
      <c r="D86" s="2">
        <v>5.5154000000000002E-2</v>
      </c>
      <c r="E86" s="2">
        <v>2.9686000000000001E-2</v>
      </c>
      <c r="F86" s="2">
        <v>6.8968000000000002E-2</v>
      </c>
      <c r="G86" s="2">
        <v>0.14665700000000001</v>
      </c>
      <c r="H86" s="2">
        <v>0.105542</v>
      </c>
      <c r="I86" s="2">
        <v>0.100161</v>
      </c>
      <c r="J86" s="2">
        <v>0.144317</v>
      </c>
      <c r="K86" s="2">
        <v>0.17779300000000001</v>
      </c>
      <c r="L86" s="2">
        <v>8.4617999999999999E-2</v>
      </c>
      <c r="M86" s="2">
        <v>8.8293999999999997E-2</v>
      </c>
      <c r="N86" s="2">
        <v>0.12026000000000001</v>
      </c>
      <c r="O86" s="2">
        <v>7.8684000000000004E-2</v>
      </c>
      <c r="P86" s="2">
        <v>1.923E-3</v>
      </c>
    </row>
    <row r="87" spans="1:16" x14ac:dyDescent="0.2">
      <c r="A87" s="5">
        <v>43524</v>
      </c>
      <c r="B87" s="2">
        <v>-5.7967999999999999E-2</v>
      </c>
      <c r="C87" s="2">
        <v>9.042E-2</v>
      </c>
      <c r="D87" s="2">
        <v>4.4770999999999998E-2</v>
      </c>
      <c r="E87" s="2">
        <v>5.5849999999999997E-2</v>
      </c>
      <c r="F87" s="2">
        <v>8.3090000000000004E-3</v>
      </c>
      <c r="G87" s="2">
        <v>3.9864999999999998E-2</v>
      </c>
      <c r="H87" s="2">
        <v>3.3404999999999997E-2</v>
      </c>
      <c r="I87" s="2">
        <v>9.4735E-2</v>
      </c>
      <c r="J87" s="2">
        <v>-4.5906000000000002E-2</v>
      </c>
      <c r="K87" s="2">
        <v>1.3013E-2</v>
      </c>
      <c r="L87" s="2">
        <v>-0.10355300000000001</v>
      </c>
      <c r="M87" s="2">
        <v>3.2724000000000003E-2</v>
      </c>
      <c r="N87" s="2">
        <v>3.8572000000000002E-2</v>
      </c>
      <c r="O87" s="2">
        <v>2.9728999999999998E-2</v>
      </c>
      <c r="P87" s="2">
        <v>1.74E-3</v>
      </c>
    </row>
    <row r="88" spans="1:16" x14ac:dyDescent="0.2">
      <c r="A88" s="5">
        <v>43553</v>
      </c>
      <c r="B88" s="2">
        <v>4.2570999999999998E-2</v>
      </c>
      <c r="C88" s="2">
        <v>2.2397E-2</v>
      </c>
      <c r="D88" s="2">
        <v>9.7026000000000001E-2</v>
      </c>
      <c r="E88" s="2">
        <v>2.9832000000000001E-2</v>
      </c>
      <c r="F88" s="2">
        <v>-2.9992000000000001E-2</v>
      </c>
      <c r="G88" s="2">
        <v>5.0150000000000004E-3</v>
      </c>
      <c r="H88" s="2">
        <v>5.5367E-2</v>
      </c>
      <c r="I88" s="2">
        <v>4.2882000000000003E-2</v>
      </c>
      <c r="J88" s="2">
        <v>8.5935999999999998E-2</v>
      </c>
      <c r="K88" s="2">
        <v>3.456E-2</v>
      </c>
      <c r="L88" s="2">
        <v>2.4679E-2</v>
      </c>
      <c r="M88" s="2">
        <v>1.2962E-2</v>
      </c>
      <c r="N88" s="2">
        <v>-3.908E-3</v>
      </c>
      <c r="O88" s="2">
        <v>1.7923999999999999E-2</v>
      </c>
      <c r="P88" s="2">
        <v>1.9910000000000001E-3</v>
      </c>
    </row>
    <row r="89" spans="1:16" x14ac:dyDescent="0.2">
      <c r="A89" s="5">
        <v>43585</v>
      </c>
      <c r="B89" s="2">
        <v>4.6947999999999997E-2</v>
      </c>
      <c r="C89" s="2">
        <v>-6.4359999999999999E-3</v>
      </c>
      <c r="D89" s="2">
        <v>5.6436E-2</v>
      </c>
      <c r="E89" s="2">
        <v>5.7939999999999997E-3</v>
      </c>
      <c r="F89" s="2">
        <v>0.155087</v>
      </c>
      <c r="G89" s="2">
        <v>5.1804999999999997E-2</v>
      </c>
      <c r="H89" s="2">
        <v>-3.1461000000000003E-2</v>
      </c>
      <c r="I89" s="2">
        <v>4.2881000000000002E-2</v>
      </c>
      <c r="J89" s="2">
        <v>8.1859000000000001E-2</v>
      </c>
      <c r="K89" s="2">
        <v>6.5601000000000007E-2</v>
      </c>
      <c r="L89" s="2">
        <v>-5.7389000000000003E-2</v>
      </c>
      <c r="M89" s="2">
        <v>3.7893000000000003E-2</v>
      </c>
      <c r="N89" s="2">
        <v>2.0355000000000002E-2</v>
      </c>
      <c r="O89" s="2">
        <v>3.9313000000000001E-2</v>
      </c>
      <c r="P89" s="2">
        <v>2.0439999999999998E-3</v>
      </c>
    </row>
    <row r="90" spans="1:16" x14ac:dyDescent="0.2">
      <c r="A90" s="5">
        <v>43616</v>
      </c>
      <c r="B90" s="2">
        <v>1.4270000000000001E-3</v>
      </c>
      <c r="C90" s="2">
        <v>-0.108443</v>
      </c>
      <c r="D90" s="2">
        <v>-0.124166</v>
      </c>
      <c r="E90" s="2">
        <v>2.5818000000000001E-2</v>
      </c>
      <c r="F90" s="2">
        <v>-8.6944999999999995E-2</v>
      </c>
      <c r="G90" s="2">
        <v>-7.7279E-2</v>
      </c>
      <c r="H90" s="2">
        <v>-1.9640999999999999E-2</v>
      </c>
      <c r="I90" s="2">
        <v>-7.0063E-2</v>
      </c>
      <c r="J90" s="2">
        <v>-7.8613000000000002E-2</v>
      </c>
      <c r="K90" s="2">
        <v>-3.9128999999999997E-2</v>
      </c>
      <c r="L90" s="2">
        <v>3.7456999999999997E-2</v>
      </c>
      <c r="M90" s="2">
        <v>-6.1678999999999998E-2</v>
      </c>
      <c r="N90" s="2">
        <v>-6.4571000000000003E-2</v>
      </c>
      <c r="O90" s="2">
        <v>-6.5778000000000003E-2</v>
      </c>
      <c r="P90" s="2">
        <v>2.196E-3</v>
      </c>
    </row>
    <row r="91" spans="1:16" x14ac:dyDescent="0.2">
      <c r="A91" s="5">
        <v>43644</v>
      </c>
      <c r="B91" s="2">
        <v>4.4541999999999998E-2</v>
      </c>
      <c r="C91" s="2">
        <v>8.2803000000000002E-2</v>
      </c>
      <c r="D91" s="2">
        <v>0.130519</v>
      </c>
      <c r="E91" s="2">
        <v>3.3550000000000003E-2</v>
      </c>
      <c r="F91" s="2">
        <v>5.5114999999999997E-2</v>
      </c>
      <c r="G91" s="2">
        <v>8.8727E-2</v>
      </c>
      <c r="H91" s="2">
        <v>0.119437</v>
      </c>
      <c r="I91" s="2">
        <v>5.1893000000000002E-2</v>
      </c>
      <c r="J91" s="2">
        <v>6.6792000000000004E-2</v>
      </c>
      <c r="K91" s="2">
        <v>9.4592999999999997E-2</v>
      </c>
      <c r="L91" s="2">
        <v>1.3582E-2</v>
      </c>
      <c r="M91" s="2">
        <v>6.7279000000000005E-2</v>
      </c>
      <c r="N91" s="2">
        <v>4.9001999999999997E-2</v>
      </c>
      <c r="O91" s="2">
        <v>6.8930000000000005E-2</v>
      </c>
      <c r="P91" s="2">
        <v>2.163E-3</v>
      </c>
    </row>
    <row r="92" spans="1:16" x14ac:dyDescent="0.2">
      <c r="A92" s="5">
        <v>43677</v>
      </c>
      <c r="B92" s="2">
        <v>3.3582000000000001E-2</v>
      </c>
      <c r="C92" s="2">
        <v>-2.9623E-2</v>
      </c>
      <c r="D92" s="2">
        <v>7.6395000000000005E-2</v>
      </c>
      <c r="E92" s="2">
        <v>1.1276E-2</v>
      </c>
      <c r="F92" s="2">
        <v>4.4923999999999999E-2</v>
      </c>
      <c r="G92" s="2">
        <v>-2.1211000000000001E-2</v>
      </c>
      <c r="H92" s="2">
        <v>-5.4724000000000002E-2</v>
      </c>
      <c r="I92" s="2">
        <v>1.8515E-2</v>
      </c>
      <c r="J92" s="2">
        <v>-1.4179000000000001E-2</v>
      </c>
      <c r="K92" s="2">
        <v>6.3670000000000003E-3</v>
      </c>
      <c r="L92" s="2">
        <v>2.0490999999999999E-2</v>
      </c>
      <c r="M92" s="2">
        <v>1.1854E-2</v>
      </c>
      <c r="N92" s="2">
        <v>-5.2449999999999997E-3</v>
      </c>
      <c r="O92" s="2">
        <v>1.3128000000000001E-2</v>
      </c>
      <c r="P92" s="2">
        <v>2.0019999999999999E-3</v>
      </c>
    </row>
    <row r="93" spans="1:16" x14ac:dyDescent="0.2">
      <c r="A93" s="5">
        <v>43707</v>
      </c>
      <c r="B93" s="2">
        <v>4.5790999999999998E-2</v>
      </c>
      <c r="C93" s="2">
        <v>-6.7568000000000003E-2</v>
      </c>
      <c r="D93" s="2">
        <v>-1.643E-2</v>
      </c>
      <c r="E93" s="2">
        <v>6.3464999999999994E-2</v>
      </c>
      <c r="F93" s="2">
        <v>-5.2930999999999999E-2</v>
      </c>
      <c r="G93" s="2">
        <v>-6.0789000000000003E-2</v>
      </c>
      <c r="H93" s="2">
        <v>-0.105043</v>
      </c>
      <c r="I93" s="2">
        <v>-0.155054</v>
      </c>
      <c r="J93" s="2">
        <v>-4.8474000000000003E-2</v>
      </c>
      <c r="K93" s="2">
        <v>3.7339999999999998E-2</v>
      </c>
      <c r="L93" s="2">
        <v>-6.0278999999999999E-2</v>
      </c>
      <c r="M93" s="2">
        <v>-2.0338999999999999E-2</v>
      </c>
      <c r="N93" s="2">
        <v>-4.0001000000000002E-2</v>
      </c>
      <c r="O93" s="2">
        <v>-1.8092E-2</v>
      </c>
      <c r="P93" s="2">
        <v>1.7619999999999999E-3</v>
      </c>
    </row>
    <row r="94" spans="1:16" x14ac:dyDescent="0.2">
      <c r="A94" s="5">
        <v>43738</v>
      </c>
      <c r="B94" s="2">
        <v>-3.6099999999999999E-3</v>
      </c>
      <c r="C94" s="2">
        <v>3.1104E-2</v>
      </c>
      <c r="D94" s="2">
        <v>7.2961999999999999E-2</v>
      </c>
      <c r="E94" s="2">
        <v>6.3492999999999994E-2</v>
      </c>
      <c r="F94" s="2">
        <v>7.1273000000000003E-2</v>
      </c>
      <c r="G94" s="2">
        <v>6.7877000000000007E-2</v>
      </c>
      <c r="H94" s="2">
        <v>3.6253000000000001E-2</v>
      </c>
      <c r="I94" s="2">
        <v>5.5544000000000003E-2</v>
      </c>
      <c r="J94" s="2">
        <v>-2.2733E-2</v>
      </c>
      <c r="K94" s="2">
        <v>2.5486999999999999E-2</v>
      </c>
      <c r="L94" s="2">
        <v>-6.6989000000000007E-2</v>
      </c>
      <c r="M94" s="2">
        <v>1.6032999999999999E-2</v>
      </c>
      <c r="N94" s="2">
        <v>1.7680999999999999E-2</v>
      </c>
      <c r="O94" s="2">
        <v>1.7180999999999998E-2</v>
      </c>
      <c r="P94" s="2">
        <v>1.9680000000000001E-3</v>
      </c>
    </row>
    <row r="95" spans="1:16" x14ac:dyDescent="0.2">
      <c r="A95" s="5">
        <v>43769</v>
      </c>
      <c r="B95" s="2">
        <v>-1.84E-4</v>
      </c>
      <c r="C95" s="2">
        <v>-4.3053000000000001E-2</v>
      </c>
      <c r="D95" s="2">
        <v>0.110684</v>
      </c>
      <c r="E95" s="2">
        <v>2.2962E-2</v>
      </c>
      <c r="F95" s="2">
        <v>6.9947999999999996E-2</v>
      </c>
      <c r="G95" s="2">
        <v>8.6416000000000007E-2</v>
      </c>
      <c r="H95" s="2">
        <v>-9.5180000000000004E-3</v>
      </c>
      <c r="I95" s="2">
        <v>-3.1302000000000003E-2</v>
      </c>
      <c r="J95" s="2">
        <v>2.3474999999999999E-2</v>
      </c>
      <c r="K95" s="2">
        <v>2.9805000000000002E-2</v>
      </c>
      <c r="L95" s="2">
        <v>0.162801</v>
      </c>
      <c r="M95" s="2">
        <v>1.9257E-2</v>
      </c>
      <c r="N95" s="2">
        <v>6.2909999999999997E-3</v>
      </c>
      <c r="O95" s="2">
        <v>2.0431999999999999E-2</v>
      </c>
      <c r="P95" s="2">
        <v>1.9610000000000001E-3</v>
      </c>
    </row>
    <row r="96" spans="1:16" x14ac:dyDescent="0.2">
      <c r="A96" s="5">
        <v>43798</v>
      </c>
      <c r="B96" s="2">
        <v>-1.1573999999999999E-2</v>
      </c>
      <c r="C96" s="2">
        <v>2.0683E-2</v>
      </c>
      <c r="D96" s="2">
        <v>7.7517000000000003E-2</v>
      </c>
      <c r="E96" s="2">
        <v>-1.3703E-2</v>
      </c>
      <c r="F96" s="2">
        <v>5.4754999999999998E-2</v>
      </c>
      <c r="G96" s="2">
        <v>7.4089000000000002E-2</v>
      </c>
      <c r="H96" s="2">
        <v>5.3567999999999998E-2</v>
      </c>
      <c r="I96" s="2">
        <v>-4.6306E-2</v>
      </c>
      <c r="J96" s="2">
        <v>1.3587E-2</v>
      </c>
      <c r="K96" s="2">
        <v>4.3186000000000002E-2</v>
      </c>
      <c r="L96" s="2">
        <v>0.107519</v>
      </c>
      <c r="M96" s="2">
        <v>3.4999000000000002E-2</v>
      </c>
      <c r="N96" s="2">
        <v>2.6601E-2</v>
      </c>
      <c r="O96" s="2">
        <v>3.4047000000000001E-2</v>
      </c>
      <c r="P96" s="2">
        <v>1.1299999999999999E-3</v>
      </c>
    </row>
    <row r="97" spans="1:16" x14ac:dyDescent="0.2">
      <c r="A97" s="5">
        <v>43830</v>
      </c>
      <c r="B97" s="2">
        <v>3.6517000000000001E-2</v>
      </c>
      <c r="C97" s="2">
        <v>2.4218E-2</v>
      </c>
      <c r="D97" s="2">
        <v>9.8783999999999997E-2</v>
      </c>
      <c r="E97" s="2">
        <v>3.5667999999999998E-2</v>
      </c>
      <c r="F97" s="2">
        <v>5.7984000000000001E-2</v>
      </c>
      <c r="G97" s="2">
        <v>1.5899999999999999E-4</v>
      </c>
      <c r="H97" s="2">
        <v>6.1712000000000003E-2</v>
      </c>
      <c r="I97" s="2">
        <v>5.8486000000000003E-2</v>
      </c>
      <c r="J97" s="2">
        <v>2.6121999999999999E-2</v>
      </c>
      <c r="K97" s="2">
        <v>-2.043E-2</v>
      </c>
      <c r="L97" s="2">
        <v>5.4465E-2</v>
      </c>
      <c r="M97" s="2">
        <v>2.8489E-2</v>
      </c>
      <c r="N97" s="2">
        <v>4.4379000000000002E-2</v>
      </c>
      <c r="O97" s="2">
        <v>2.8590000000000001E-2</v>
      </c>
      <c r="P97" s="2">
        <v>1.498E-3</v>
      </c>
    </row>
    <row r="98" spans="1:16" x14ac:dyDescent="0.2">
      <c r="A98" s="5">
        <v>43861</v>
      </c>
      <c r="B98" s="2">
        <v>5.5104E-2</v>
      </c>
      <c r="C98" s="2">
        <v>-0.109774</v>
      </c>
      <c r="D98" s="2">
        <v>5.4010000000000002E-2</v>
      </c>
      <c r="E98" s="2">
        <v>0.107532</v>
      </c>
      <c r="F98" s="2">
        <v>-4.4325000000000003E-2</v>
      </c>
      <c r="G98" s="2">
        <v>-6.182E-2</v>
      </c>
      <c r="H98" s="2">
        <v>-6.5800999999999998E-2</v>
      </c>
      <c r="I98" s="2">
        <v>-3.4563999999999998E-2</v>
      </c>
      <c r="J98" s="2">
        <v>8.7064000000000002E-2</v>
      </c>
      <c r="K98" s="2">
        <v>4.1956E-2</v>
      </c>
      <c r="L98" s="2">
        <v>-7.3235999999999996E-2</v>
      </c>
      <c r="M98" s="2">
        <v>-1.7279999999999999E-3</v>
      </c>
      <c r="N98" s="2">
        <v>-1.3334E-2</v>
      </c>
      <c r="O98" s="2">
        <v>-1.6280000000000001E-3</v>
      </c>
      <c r="P98" s="2">
        <v>1.3079999999999999E-3</v>
      </c>
    </row>
    <row r="99" spans="1:16" x14ac:dyDescent="0.2">
      <c r="A99" s="5">
        <v>43889</v>
      </c>
      <c r="B99" s="2">
        <v>-8.4074999999999997E-2</v>
      </c>
      <c r="C99" s="2">
        <v>-0.15991</v>
      </c>
      <c r="D99" s="2">
        <v>-0.114673</v>
      </c>
      <c r="E99" s="2">
        <v>-5.2412E-2</v>
      </c>
      <c r="F99" s="2">
        <v>-0.12277100000000001</v>
      </c>
      <c r="G99" s="2">
        <v>-9.4673999999999994E-2</v>
      </c>
      <c r="H99" s="2">
        <v>-0.152612</v>
      </c>
      <c r="I99" s="2">
        <v>-0.13139000000000001</v>
      </c>
      <c r="J99" s="2">
        <v>-6.2213999999999998E-2</v>
      </c>
      <c r="K99" s="2">
        <v>-9.2592999999999995E-2</v>
      </c>
      <c r="L99" s="2">
        <v>-6.4195000000000002E-2</v>
      </c>
      <c r="M99" s="2">
        <v>-7.7918000000000001E-2</v>
      </c>
      <c r="N99" s="2">
        <v>-6.9814000000000001E-2</v>
      </c>
      <c r="O99" s="2">
        <v>-8.4110000000000004E-2</v>
      </c>
      <c r="P99" s="2">
        <v>1.513E-3</v>
      </c>
    </row>
    <row r="100" spans="1:16" x14ac:dyDescent="0.2">
      <c r="A100" s="5">
        <v>43921</v>
      </c>
      <c r="B100" s="2">
        <v>-0.165745</v>
      </c>
      <c r="C100" s="2">
        <v>-0.26185799999999998</v>
      </c>
      <c r="D100" s="2">
        <v>-6.9761000000000004E-2</v>
      </c>
      <c r="E100" s="2">
        <v>-4.8030000000000003E-2</v>
      </c>
      <c r="F100" s="2">
        <v>-0.22461500000000001</v>
      </c>
      <c r="G100" s="2">
        <v>-8.6248000000000005E-2</v>
      </c>
      <c r="H100" s="2">
        <v>-0.127299</v>
      </c>
      <c r="I100" s="2">
        <v>-1.5526999999999999E-2</v>
      </c>
      <c r="J100" s="2">
        <v>3.5020999999999997E-2</v>
      </c>
      <c r="K100" s="2">
        <v>-3.9286000000000001E-2</v>
      </c>
      <c r="L100" s="2">
        <v>-1.8003000000000002E-2</v>
      </c>
      <c r="M100" s="2">
        <v>-0.141733</v>
      </c>
      <c r="N100" s="2">
        <v>-0.20750299999999999</v>
      </c>
      <c r="O100" s="2">
        <v>-0.12511900000000001</v>
      </c>
      <c r="P100" s="2">
        <v>3.0669999999999998E-3</v>
      </c>
    </row>
    <row r="101" spans="1:16" x14ac:dyDescent="0.2">
      <c r="A101" s="5">
        <v>43951</v>
      </c>
      <c r="B101" s="2">
        <v>3.7061999999999998E-2</v>
      </c>
      <c r="C101" s="2">
        <v>0.223861</v>
      </c>
      <c r="D101" s="2">
        <v>0.15537400000000001</v>
      </c>
      <c r="E101" s="2">
        <v>-3.9481000000000002E-2</v>
      </c>
      <c r="F101" s="2">
        <v>7.5035000000000004E-2</v>
      </c>
      <c r="G101" s="2">
        <v>0.13250400000000001</v>
      </c>
      <c r="H101" s="2">
        <v>0.108749</v>
      </c>
      <c r="I101" s="2">
        <v>8.7848999999999997E-2</v>
      </c>
      <c r="J101" s="2">
        <v>0.26889999999999997</v>
      </c>
      <c r="K101" s="2">
        <v>0.11024</v>
      </c>
      <c r="L101" s="2">
        <v>0.172789</v>
      </c>
      <c r="M101" s="2">
        <v>0.12967400000000001</v>
      </c>
      <c r="N101" s="2">
        <v>0.153868</v>
      </c>
      <c r="O101" s="2">
        <v>0.12684400000000001</v>
      </c>
      <c r="P101" s="2">
        <v>1.16E-4</v>
      </c>
    </row>
    <row r="102" spans="1:16" x14ac:dyDescent="0.2">
      <c r="A102" s="5">
        <v>43980</v>
      </c>
      <c r="B102" s="2">
        <v>1.7215000000000001E-2</v>
      </c>
      <c r="C102" s="2">
        <v>-2.225E-3</v>
      </c>
      <c r="D102" s="2">
        <v>8.5026000000000004E-2</v>
      </c>
      <c r="E102" s="2">
        <v>0.10574600000000001</v>
      </c>
      <c r="F102" s="2">
        <v>1.6185999999999999E-2</v>
      </c>
      <c r="G102" s="2">
        <v>7.1839E-2</v>
      </c>
      <c r="H102" s="2">
        <v>0.15781700000000001</v>
      </c>
      <c r="I102" s="2">
        <v>0.128362</v>
      </c>
      <c r="J102" s="2">
        <v>-1.2784999999999999E-2</v>
      </c>
      <c r="K102" s="2">
        <v>2.5440000000000001E-2</v>
      </c>
      <c r="L102" s="2">
        <v>4.2328999999999999E-2</v>
      </c>
      <c r="M102" s="2">
        <v>5.3739000000000002E-2</v>
      </c>
      <c r="N102" s="2">
        <v>6.4070000000000002E-2</v>
      </c>
      <c r="O102" s="2">
        <v>4.5282000000000003E-2</v>
      </c>
      <c r="P102" s="2">
        <v>2.9E-5</v>
      </c>
    </row>
    <row r="103" spans="1:16" x14ac:dyDescent="0.2">
      <c r="A103" s="5">
        <v>44012</v>
      </c>
      <c r="B103" s="2">
        <v>-3.4238999999999999E-2</v>
      </c>
      <c r="C103" s="2">
        <v>-1.6494000000000002E-2</v>
      </c>
      <c r="D103" s="2">
        <v>0.14738599999999999</v>
      </c>
      <c r="E103" s="2">
        <v>-5.5073999999999998E-2</v>
      </c>
      <c r="F103" s="2">
        <v>-3.3397999999999997E-2</v>
      </c>
      <c r="G103" s="2">
        <v>1.3403999999999999E-2</v>
      </c>
      <c r="H103" s="2">
        <v>5.5839E-2</v>
      </c>
      <c r="I103" s="2">
        <v>-2.4676E-2</v>
      </c>
      <c r="J103" s="2">
        <v>0.12956699999999999</v>
      </c>
      <c r="K103" s="2">
        <v>2.6268E-2</v>
      </c>
      <c r="L103" s="2">
        <v>-2.8322E-2</v>
      </c>
      <c r="M103" s="2">
        <v>2.5298999999999999E-2</v>
      </c>
      <c r="N103" s="2">
        <v>5.7390999999999998E-2</v>
      </c>
      <c r="O103" s="2">
        <v>1.8388000000000002E-2</v>
      </c>
      <c r="P103" s="2">
        <v>1.55E-4</v>
      </c>
    </row>
    <row r="104" spans="1:16" x14ac:dyDescent="0.2">
      <c r="A104" s="5">
        <v>44043</v>
      </c>
      <c r="B104" s="2">
        <v>5.7296E-2</v>
      </c>
      <c r="C104" s="2">
        <v>-5.9034000000000003E-2</v>
      </c>
      <c r="D104" s="2">
        <v>0.165132</v>
      </c>
      <c r="E104" s="2">
        <v>0.16875499999999999</v>
      </c>
      <c r="F104" s="2">
        <v>3.7408999999999998E-2</v>
      </c>
      <c r="G104" s="2">
        <v>0.13667299999999999</v>
      </c>
      <c r="H104" s="2">
        <v>6.2537999999999996E-2</v>
      </c>
      <c r="I104" s="2">
        <v>1.7829999999999999E-2</v>
      </c>
      <c r="J104" s="2">
        <v>0.14711399999999999</v>
      </c>
      <c r="K104" s="2">
        <v>0.12953999999999999</v>
      </c>
      <c r="L104" s="2">
        <v>2.6547000000000001E-2</v>
      </c>
      <c r="M104" s="2">
        <v>5.5530999999999997E-2</v>
      </c>
      <c r="N104" s="2">
        <v>4.0737000000000002E-2</v>
      </c>
      <c r="O104" s="2">
        <v>5.5100999999999997E-2</v>
      </c>
      <c r="P104" s="2">
        <v>3.3E-4</v>
      </c>
    </row>
    <row r="105" spans="1:16" x14ac:dyDescent="0.2">
      <c r="A105" s="5">
        <v>44074</v>
      </c>
      <c r="B105" s="2">
        <v>4.8475999999999998E-2</v>
      </c>
      <c r="C105" s="2">
        <v>-3.2127000000000003E-2</v>
      </c>
      <c r="D105" s="2">
        <v>0.21662000000000001</v>
      </c>
      <c r="E105" s="2">
        <v>-4.5800000000000002E-4</v>
      </c>
      <c r="F105" s="2">
        <v>3.6734000000000003E-2</v>
      </c>
      <c r="G105" s="2">
        <v>1.2526000000000001E-2</v>
      </c>
      <c r="H105" s="2">
        <v>4.2014000000000003E-2</v>
      </c>
      <c r="I105" s="2">
        <v>-0.10360900000000001</v>
      </c>
      <c r="J105" s="2">
        <v>9.0461E-2</v>
      </c>
      <c r="K105" s="2">
        <v>-3.3770000000000001E-2</v>
      </c>
      <c r="L105" s="2">
        <v>3.2267999999999998E-2</v>
      </c>
      <c r="M105" s="2">
        <v>6.8442000000000003E-2</v>
      </c>
      <c r="N105" s="2">
        <v>3.8884000000000002E-2</v>
      </c>
      <c r="O105" s="2">
        <v>7.0065000000000002E-2</v>
      </c>
      <c r="P105" s="2">
        <v>6.8999999999999997E-5</v>
      </c>
    </row>
    <row r="106" spans="1:16" x14ac:dyDescent="0.2">
      <c r="A106" s="5">
        <v>44104</v>
      </c>
      <c r="B106" s="2">
        <v>4.829E-3</v>
      </c>
      <c r="C106" s="2">
        <v>-0.140461</v>
      </c>
      <c r="D106" s="2">
        <v>-0.10252600000000001</v>
      </c>
      <c r="E106" s="2">
        <v>-5.7670000000000004E-3</v>
      </c>
      <c r="F106" s="2">
        <v>-3.9126000000000001E-2</v>
      </c>
      <c r="G106" s="2">
        <v>-6.5240000000000003E-3</v>
      </c>
      <c r="H106" s="2">
        <v>-4.1405999999999998E-2</v>
      </c>
      <c r="I106" s="2">
        <v>-6.7030000000000006E-2</v>
      </c>
      <c r="J106" s="2">
        <v>-8.7579000000000004E-2</v>
      </c>
      <c r="K106" s="2">
        <v>-6.5589999999999997E-3</v>
      </c>
      <c r="L106" s="2">
        <v>1.64E-3</v>
      </c>
      <c r="M106" s="2">
        <v>-3.5055999999999997E-2</v>
      </c>
      <c r="N106" s="2">
        <v>-2.7355999999999998E-2</v>
      </c>
      <c r="O106" s="2">
        <v>-3.9227999999999999E-2</v>
      </c>
      <c r="P106" s="2">
        <v>9.8999999999999994E-5</v>
      </c>
    </row>
    <row r="107" spans="1:16" x14ac:dyDescent="0.2">
      <c r="A107" s="5">
        <v>44134</v>
      </c>
      <c r="B107" s="2">
        <v>-2.6533999999999999E-2</v>
      </c>
      <c r="C107" s="2">
        <v>-4.9811000000000001E-2</v>
      </c>
      <c r="D107" s="2">
        <v>-6.0012000000000003E-2</v>
      </c>
      <c r="E107" s="2">
        <v>5.5051000000000003E-2</v>
      </c>
      <c r="F107" s="2">
        <v>2.7640000000000001E-2</v>
      </c>
      <c r="G107" s="2">
        <v>1.173E-3</v>
      </c>
      <c r="H107" s="2">
        <v>-6.9619E-2</v>
      </c>
      <c r="I107" s="2">
        <v>-8.0144999999999994E-2</v>
      </c>
      <c r="J107" s="2">
        <v>-3.5754000000000001E-2</v>
      </c>
      <c r="K107" s="2">
        <v>-1.4113000000000001E-2</v>
      </c>
      <c r="L107" s="2">
        <v>-2.1266E-2</v>
      </c>
      <c r="M107" s="2">
        <v>-2.0178000000000001E-2</v>
      </c>
      <c r="N107" s="2">
        <v>5.8399999999999999E-4</v>
      </c>
      <c r="O107" s="2">
        <v>-2.7666E-2</v>
      </c>
      <c r="P107" s="2">
        <v>6.7000000000000002E-5</v>
      </c>
    </row>
    <row r="108" spans="1:16" x14ac:dyDescent="0.2">
      <c r="A108" s="5">
        <v>44165</v>
      </c>
      <c r="B108" s="2">
        <v>8.2188999999999998E-2</v>
      </c>
      <c r="C108" s="2">
        <v>0.19650400000000001</v>
      </c>
      <c r="D108" s="2">
        <v>9.5494999999999997E-2</v>
      </c>
      <c r="E108" s="2">
        <v>9.8219999999999991E-3</v>
      </c>
      <c r="F108" s="2">
        <v>0.20236599999999999</v>
      </c>
      <c r="G108" s="2">
        <v>2.3278E-2</v>
      </c>
      <c r="H108" s="2">
        <v>0.159634</v>
      </c>
      <c r="I108" s="2">
        <v>0.19832900000000001</v>
      </c>
      <c r="J108" s="2">
        <v>4.3439999999999999E-2</v>
      </c>
      <c r="K108" s="2">
        <v>8.5690000000000002E-3</v>
      </c>
      <c r="L108" s="2">
        <v>0.10224800000000001</v>
      </c>
      <c r="M108" s="2">
        <v>0.123707</v>
      </c>
      <c r="N108" s="2">
        <v>0.17441200000000001</v>
      </c>
      <c r="O108" s="2">
        <v>0.107546</v>
      </c>
      <c r="P108" s="2">
        <v>9.6000000000000002E-5</v>
      </c>
    </row>
    <row r="109" spans="1:16" x14ac:dyDescent="0.2">
      <c r="A109" s="5">
        <v>44196</v>
      </c>
      <c r="B109" s="2">
        <v>6.2791E-2</v>
      </c>
      <c r="C109" s="2">
        <v>8.1039E-2</v>
      </c>
      <c r="D109" s="2">
        <v>0.114574</v>
      </c>
      <c r="E109" s="2">
        <v>4.8376000000000002E-2</v>
      </c>
      <c r="F109" s="2">
        <v>7.7961000000000003E-2</v>
      </c>
      <c r="G109" s="2">
        <v>-8.7100000000000003E-4</v>
      </c>
      <c r="H109" s="2">
        <v>0.171178</v>
      </c>
      <c r="I109" s="2">
        <v>4.0214E-2</v>
      </c>
      <c r="J109" s="2">
        <v>2.8058E-2</v>
      </c>
      <c r="K109" s="2">
        <v>1.846E-3</v>
      </c>
      <c r="L109" s="2">
        <v>4.6359999999999998E-2</v>
      </c>
      <c r="M109" s="2">
        <v>4.5047999999999998E-2</v>
      </c>
      <c r="N109" s="2">
        <v>7.2853000000000001E-2</v>
      </c>
      <c r="O109" s="2">
        <v>3.7121000000000001E-2</v>
      </c>
      <c r="P109" s="2">
        <v>5.3999999999999998E-5</v>
      </c>
    </row>
    <row r="110" spans="1:16" x14ac:dyDescent="0.2">
      <c r="A110" s="5">
        <v>44225</v>
      </c>
      <c r="B110" s="2">
        <v>-0.121991</v>
      </c>
      <c r="C110" s="2">
        <v>8.7820999999999996E-2</v>
      </c>
      <c r="D110" s="2">
        <v>-5.5019999999999999E-3</v>
      </c>
      <c r="E110" s="2">
        <v>4.8217999999999997E-2</v>
      </c>
      <c r="F110" s="2">
        <v>1.9844000000000001E-2</v>
      </c>
      <c r="G110" s="2">
        <v>5.7255E-2</v>
      </c>
      <c r="H110" s="2">
        <v>2.2039E-2</v>
      </c>
      <c r="I110" s="2">
        <v>4.359E-3</v>
      </c>
      <c r="J110" s="2">
        <v>-1.5576E-2</v>
      </c>
      <c r="K110" s="2">
        <v>3.5520999999999997E-2</v>
      </c>
      <c r="L110" s="2">
        <v>-4.8762E-2</v>
      </c>
      <c r="M110" s="2">
        <v>-6.3100000000000005E-4</v>
      </c>
      <c r="N110" s="2">
        <v>7.3191999999999993E-2</v>
      </c>
      <c r="O110" s="2">
        <v>-1.1136999999999999E-2</v>
      </c>
      <c r="P110" s="2">
        <v>1.1E-4</v>
      </c>
    </row>
    <row r="111" spans="1:16" x14ac:dyDescent="0.2">
      <c r="A111" s="5">
        <v>44253</v>
      </c>
      <c r="B111" s="2">
        <v>1.7444999999999999E-2</v>
      </c>
      <c r="C111" s="2">
        <v>0.23336899999999999</v>
      </c>
      <c r="D111" s="2">
        <v>-7.9708000000000001E-2</v>
      </c>
      <c r="E111" s="2">
        <v>-8.6657999999999999E-2</v>
      </c>
      <c r="F111" s="2">
        <v>0.14377899999999999</v>
      </c>
      <c r="G111" s="2">
        <v>7.7700000000000002E-4</v>
      </c>
      <c r="H111" s="2">
        <v>0.13671800000000001</v>
      </c>
      <c r="I111" s="2">
        <v>6.5050000000000004E-3</v>
      </c>
      <c r="J111" s="2">
        <v>-3.5327999999999998E-2</v>
      </c>
      <c r="K111" s="2">
        <v>-4.0018999999999999E-2</v>
      </c>
      <c r="L111" s="2">
        <v>-4.0769999999999999E-3</v>
      </c>
      <c r="M111" s="2">
        <v>2.9196E-2</v>
      </c>
      <c r="N111" s="2">
        <v>6.7528000000000005E-2</v>
      </c>
      <c r="O111" s="2">
        <v>2.6091E-2</v>
      </c>
      <c r="P111" s="2">
        <v>8.0000000000000007E-5</v>
      </c>
    </row>
    <row r="112" spans="1:16" x14ac:dyDescent="0.2">
      <c r="A112" s="5">
        <v>44286</v>
      </c>
      <c r="B112" s="2">
        <v>8.4906999999999996E-2</v>
      </c>
      <c r="C112" s="2">
        <v>2.6852999999999998E-2</v>
      </c>
      <c r="D112" s="2">
        <v>7.3400000000000002E-3</v>
      </c>
      <c r="E112" s="2">
        <v>2.8986999999999999E-2</v>
      </c>
      <c r="F112" s="2">
        <v>3.4382000000000003E-2</v>
      </c>
      <c r="G112" s="2">
        <v>2.1211000000000001E-2</v>
      </c>
      <c r="H112" s="2">
        <v>-6.1594999999999997E-2</v>
      </c>
      <c r="I112" s="2">
        <v>0.15243999999999999</v>
      </c>
      <c r="J112" s="2">
        <v>3.7199999999999999E-4</v>
      </c>
      <c r="K112" s="2">
        <v>7.6551999999999995E-2</v>
      </c>
      <c r="L112" s="2">
        <v>0.12388299999999999</v>
      </c>
      <c r="M112" s="2">
        <v>3.0572999999999999E-2</v>
      </c>
      <c r="N112" s="2">
        <v>1.2449E-2</v>
      </c>
      <c r="O112" s="2">
        <v>4.2438999999999998E-2</v>
      </c>
      <c r="P112" s="2">
        <v>9.0000000000000006E-5</v>
      </c>
    </row>
    <row r="113" spans="1:16" x14ac:dyDescent="0.2">
      <c r="A113" s="5">
        <v>44316</v>
      </c>
      <c r="B113" s="2">
        <v>2.4094000000000001E-2</v>
      </c>
      <c r="C113" s="2">
        <v>2.5255E-2</v>
      </c>
      <c r="D113" s="2">
        <v>7.6217999999999994E-2</v>
      </c>
      <c r="E113" s="2">
        <v>2.5128999999999999E-2</v>
      </c>
      <c r="F113" s="2">
        <v>1.6298E-2</v>
      </c>
      <c r="G113" s="2">
        <v>-3.2716000000000002E-2</v>
      </c>
      <c r="H113" s="2">
        <v>4.8565999999999998E-2</v>
      </c>
      <c r="I113" s="2">
        <v>-8.5199999999999998E-3</v>
      </c>
      <c r="J113" s="2">
        <v>0.12066300000000001</v>
      </c>
      <c r="K113" s="2">
        <v>9.9339999999999998E-2</v>
      </c>
      <c r="L113" s="2">
        <v>7.1841000000000002E-2</v>
      </c>
      <c r="M113" s="2">
        <v>4.8189999999999997E-2</v>
      </c>
      <c r="N113" s="2">
        <v>1.6611999999999998E-2</v>
      </c>
      <c r="O113" s="2">
        <v>5.2424999999999999E-2</v>
      </c>
      <c r="P113" s="2">
        <v>1.46E-4</v>
      </c>
    </row>
    <row r="114" spans="1:16" x14ac:dyDescent="0.2">
      <c r="A114" s="5">
        <v>44344</v>
      </c>
      <c r="B114" s="2">
        <v>2.4268000000000001E-2</v>
      </c>
      <c r="C114" s="2">
        <v>3.4518E-2</v>
      </c>
      <c r="D114" s="2">
        <v>-5.0506000000000002E-2</v>
      </c>
      <c r="E114" s="2">
        <v>-5.5348000000000001E-2</v>
      </c>
      <c r="F114" s="2">
        <v>6.7810999999999996E-2</v>
      </c>
      <c r="G114" s="2">
        <v>2.2346999999999999E-2</v>
      </c>
      <c r="H114" s="2">
        <v>1.8554000000000001E-2</v>
      </c>
      <c r="I114" s="2">
        <v>3.9088999999999999E-2</v>
      </c>
      <c r="J114" s="2">
        <v>-7.0470000000000005E-2</v>
      </c>
      <c r="K114" s="2">
        <v>1.1242E-2</v>
      </c>
      <c r="L114" s="2">
        <v>3.2898999999999998E-2</v>
      </c>
      <c r="M114" s="2">
        <v>7.0920000000000002E-3</v>
      </c>
      <c r="N114" s="2">
        <v>1.3179E-2</v>
      </c>
      <c r="O114" s="2">
        <v>5.4869999999999997E-3</v>
      </c>
      <c r="P114" s="2">
        <v>2.5000000000000001E-5</v>
      </c>
    </row>
    <row r="115" spans="1:16" x14ac:dyDescent="0.2">
      <c r="A115" s="5">
        <v>44377</v>
      </c>
      <c r="B115" s="2">
        <v>-1.3943000000000001E-2</v>
      </c>
      <c r="C115" s="2">
        <v>8.0692E-2</v>
      </c>
      <c r="D115" s="2">
        <v>9.9109000000000003E-2</v>
      </c>
      <c r="E115" s="2">
        <v>6.1619999999999999E-3</v>
      </c>
      <c r="F115" s="2">
        <v>-5.2970999999999997E-2</v>
      </c>
      <c r="G115" s="2">
        <v>-2.5229000000000001E-2</v>
      </c>
      <c r="H115" s="2">
        <v>-1.7271999999999999E-2</v>
      </c>
      <c r="I115" s="2">
        <v>1.89E-3</v>
      </c>
      <c r="J115" s="2">
        <v>6.7354999999999998E-2</v>
      </c>
      <c r="K115" s="2">
        <v>1.9531E-2</v>
      </c>
      <c r="L115" s="2">
        <v>-2.4249E-2</v>
      </c>
      <c r="M115" s="2">
        <v>2.3421999999999998E-2</v>
      </c>
      <c r="N115" s="2">
        <v>2.1482000000000001E-2</v>
      </c>
      <c r="O115" s="2">
        <v>2.2214000000000001E-2</v>
      </c>
      <c r="P115" s="2">
        <v>-4.5000000000000003E-5</v>
      </c>
    </row>
    <row r="116" spans="1:16" x14ac:dyDescent="0.2">
      <c r="A116" s="5">
        <v>44407</v>
      </c>
      <c r="B116" s="2">
        <v>5.3963999999999998E-2</v>
      </c>
      <c r="C116" s="2">
        <v>-8.7348999999999996E-2</v>
      </c>
      <c r="D116" s="2">
        <v>6.4981999999999998E-2</v>
      </c>
      <c r="E116" s="2">
        <v>6.3046000000000005E-2</v>
      </c>
      <c r="F116" s="2">
        <v>-1.8544999999999999E-2</v>
      </c>
      <c r="G116" s="2">
        <v>-7.0139999999999994E-2</v>
      </c>
      <c r="H116" s="2">
        <v>7.8675999999999996E-2</v>
      </c>
      <c r="I116" s="2">
        <v>5.1936999999999997E-2</v>
      </c>
      <c r="J116" s="2">
        <v>-3.2722000000000001E-2</v>
      </c>
      <c r="K116" s="2">
        <v>7.1195999999999995E-2</v>
      </c>
      <c r="L116" s="2">
        <v>2.9418E-2</v>
      </c>
      <c r="M116" s="2">
        <v>1.1828E-2</v>
      </c>
      <c r="N116" s="2">
        <v>-3.3644E-2</v>
      </c>
      <c r="O116" s="2">
        <v>2.2748000000000001E-2</v>
      </c>
      <c r="P116" s="2">
        <v>2.9E-5</v>
      </c>
    </row>
    <row r="117" spans="1:16" x14ac:dyDescent="0.2">
      <c r="A117" s="5">
        <v>44439</v>
      </c>
      <c r="B117" s="2">
        <v>-1.2625000000000001E-2</v>
      </c>
      <c r="C117" s="2">
        <v>-3.8613000000000001E-2</v>
      </c>
      <c r="D117" s="2">
        <v>4.2497E-2</v>
      </c>
      <c r="E117" s="2">
        <v>8.3129999999999996E-2</v>
      </c>
      <c r="F117" s="2">
        <v>5.3828000000000001E-2</v>
      </c>
      <c r="G117" s="2">
        <v>-9.3100000000000006E-3</v>
      </c>
      <c r="H117" s="2">
        <v>-0.15809599999999999</v>
      </c>
      <c r="I117" s="2">
        <v>6.5920000000000006E-2</v>
      </c>
      <c r="J117" s="2">
        <v>4.3034000000000003E-2</v>
      </c>
      <c r="K117" s="2">
        <v>5.1702999999999999E-2</v>
      </c>
      <c r="L117" s="2">
        <v>9.8250000000000004E-3</v>
      </c>
      <c r="M117" s="2">
        <v>2.7146E-2</v>
      </c>
      <c r="N117" s="2">
        <v>1.8891999999999999E-2</v>
      </c>
      <c r="O117" s="2">
        <v>2.8989999999999998E-2</v>
      </c>
      <c r="P117" s="2">
        <v>3.0000000000000001E-5</v>
      </c>
    </row>
    <row r="118" spans="1:16" x14ac:dyDescent="0.2">
      <c r="A118" s="5">
        <v>44469</v>
      </c>
      <c r="B118" s="2">
        <v>-6.1165999999999998E-2</v>
      </c>
      <c r="C118" s="2">
        <v>7.8869999999999996E-2</v>
      </c>
      <c r="D118" s="2">
        <v>-6.8037E-2</v>
      </c>
      <c r="E118" s="2">
        <v>-6.5127000000000004E-2</v>
      </c>
      <c r="F118" s="2">
        <v>2.3382E-2</v>
      </c>
      <c r="G118" s="2">
        <v>-3.6033000000000003E-2</v>
      </c>
      <c r="H118" s="2">
        <v>-0.13850000000000001</v>
      </c>
      <c r="I118" s="2">
        <v>-7.7770000000000006E-2</v>
      </c>
      <c r="J118" s="2">
        <v>-5.3518000000000003E-2</v>
      </c>
      <c r="K118" s="2">
        <v>-6.4116999999999993E-2</v>
      </c>
      <c r="L118" s="2">
        <v>-5.7960999999999999E-2</v>
      </c>
      <c r="M118" s="2">
        <v>-4.2243000000000003E-2</v>
      </c>
      <c r="N118" s="2">
        <v>-2.8472000000000001E-2</v>
      </c>
      <c r="O118" s="2">
        <v>-4.7569E-2</v>
      </c>
      <c r="P118" s="2">
        <v>8.0000000000000007E-5</v>
      </c>
    </row>
    <row r="119" spans="1:16" x14ac:dyDescent="0.2">
      <c r="A119" s="5">
        <v>44498</v>
      </c>
      <c r="B119" s="2">
        <v>7.4328000000000005E-2</v>
      </c>
      <c r="C119" s="2">
        <v>9.6056000000000002E-2</v>
      </c>
      <c r="D119" s="2">
        <v>5.8657000000000001E-2</v>
      </c>
      <c r="E119" s="2">
        <v>8.6729000000000001E-2</v>
      </c>
      <c r="F119" s="2">
        <v>4.403E-2</v>
      </c>
      <c r="G119" s="2">
        <v>0.13558000000000001</v>
      </c>
      <c r="H119" s="2">
        <v>2.4663999999999998E-2</v>
      </c>
      <c r="I119" s="2">
        <v>3.5309E-2</v>
      </c>
      <c r="J119" s="2">
        <v>2.6602000000000001E-2</v>
      </c>
      <c r="K119" s="2">
        <v>0.15570400000000001</v>
      </c>
      <c r="L119" s="2">
        <v>0.178456</v>
      </c>
      <c r="M119" s="2">
        <v>6.4651E-2</v>
      </c>
      <c r="N119" s="2">
        <v>2.6557000000000001E-2</v>
      </c>
      <c r="O119" s="2">
        <v>6.9143999999999997E-2</v>
      </c>
      <c r="P119" s="2">
        <v>-3.4E-5</v>
      </c>
    </row>
    <row r="120" spans="1:16" x14ac:dyDescent="0.2">
      <c r="A120" s="5">
        <v>44530</v>
      </c>
      <c r="B120" s="2">
        <v>-6.2089999999999999E-2</v>
      </c>
      <c r="C120" s="2">
        <v>-5.9091999999999999E-2</v>
      </c>
      <c r="D120" s="2">
        <v>0.105076</v>
      </c>
      <c r="E120" s="2">
        <v>2.1482000000000001E-2</v>
      </c>
      <c r="F120" s="2">
        <v>-6.5101000000000006E-2</v>
      </c>
      <c r="G120" s="2">
        <v>-6.5634999999999999E-2</v>
      </c>
      <c r="H120" s="2">
        <v>2.4617E-2</v>
      </c>
      <c r="I120" s="2">
        <v>-2.0188999999999999E-2</v>
      </c>
      <c r="J120" s="2">
        <v>3.9924000000000001E-2</v>
      </c>
      <c r="K120" s="2">
        <v>3.9941999999999998E-2</v>
      </c>
      <c r="L120" s="2">
        <v>-3.5290000000000002E-2</v>
      </c>
      <c r="M120" s="2">
        <v>-1.8350000000000002E-2</v>
      </c>
      <c r="N120" s="2">
        <v>-4.6539999999999998E-2</v>
      </c>
      <c r="O120" s="2">
        <v>-8.3339999999999994E-3</v>
      </c>
      <c r="P120" s="2">
        <v>7.2999999999999999E-5</v>
      </c>
    </row>
    <row r="121" spans="1:16" x14ac:dyDescent="0.2">
      <c r="A121" s="5">
        <v>44561</v>
      </c>
      <c r="B121" s="2">
        <v>0.128885</v>
      </c>
      <c r="C121" s="2">
        <v>2.256E-2</v>
      </c>
      <c r="D121" s="2">
        <v>7.4229000000000003E-2</v>
      </c>
      <c r="E121" s="2">
        <v>7.5824000000000003E-2</v>
      </c>
      <c r="F121" s="2">
        <v>-3.0219999999999999E-3</v>
      </c>
      <c r="G121" s="2">
        <v>7.6493000000000005E-2</v>
      </c>
      <c r="H121" s="2">
        <v>7.4035000000000004E-2</v>
      </c>
      <c r="I121" s="2">
        <v>0.15554299999999999</v>
      </c>
      <c r="J121" s="2">
        <v>-4.9251999999999997E-2</v>
      </c>
      <c r="K121" s="2">
        <v>0.121184</v>
      </c>
      <c r="L121" s="2">
        <v>0.13403399999999999</v>
      </c>
      <c r="M121" s="2">
        <v>3.3341000000000003E-2</v>
      </c>
      <c r="N121" s="2">
        <v>-1.7600000000000001E-3</v>
      </c>
      <c r="O121" s="2">
        <v>4.3612999999999999E-2</v>
      </c>
      <c r="P121" s="2">
        <v>8.1000000000000004E-5</v>
      </c>
    </row>
    <row r="122" spans="1:16" x14ac:dyDescent="0.2">
      <c r="A122" s="5">
        <v>44592</v>
      </c>
      <c r="B122" s="2">
        <v>3.04E-2</v>
      </c>
      <c r="C122" s="2">
        <v>0.24137900000000001</v>
      </c>
      <c r="D122" s="2">
        <v>-1.5712E-2</v>
      </c>
      <c r="E122" s="2">
        <v>-0.163239</v>
      </c>
      <c r="F122" s="2">
        <v>-5.5842999999999997E-2</v>
      </c>
      <c r="G122" s="2">
        <v>5.3592000000000001E-2</v>
      </c>
      <c r="H122" s="2">
        <v>5.3852999999999998E-2</v>
      </c>
      <c r="I122" s="2">
        <v>-0.116202</v>
      </c>
      <c r="J122" s="2">
        <v>-0.10283</v>
      </c>
      <c r="K122" s="2">
        <v>-6.8543999999999994E-2</v>
      </c>
      <c r="L122" s="2">
        <v>-5.8888000000000003E-2</v>
      </c>
      <c r="M122" s="2">
        <v>-5.9822E-2</v>
      </c>
      <c r="N122" s="2">
        <v>-6.8191000000000002E-2</v>
      </c>
      <c r="O122" s="2">
        <v>-5.2585E-2</v>
      </c>
      <c r="P122" s="2">
        <v>-3.4999999999999997E-5</v>
      </c>
    </row>
    <row r="123" spans="1:16" x14ac:dyDescent="0.2">
      <c r="A123" s="5">
        <v>44620</v>
      </c>
      <c r="B123" s="2">
        <v>2.0160999999999998E-2</v>
      </c>
      <c r="C123" s="2">
        <v>4.3885E-2</v>
      </c>
      <c r="D123" s="2">
        <v>-5.4064000000000001E-2</v>
      </c>
      <c r="E123" s="2">
        <v>7.3600000000000002E-3</v>
      </c>
      <c r="F123" s="2">
        <v>-4.5760000000000002E-2</v>
      </c>
      <c r="G123" s="2">
        <v>-9.1299999999999992E-3</v>
      </c>
      <c r="H123" s="2">
        <v>0.11623699999999999</v>
      </c>
      <c r="I123" s="2">
        <v>1.7960000000000001E-3</v>
      </c>
      <c r="J123" s="2">
        <v>2.6672999999999999E-2</v>
      </c>
      <c r="K123" s="2">
        <v>-6.9953000000000001E-2</v>
      </c>
      <c r="L123" s="2">
        <v>6.9829999999999996E-3</v>
      </c>
      <c r="M123" s="2">
        <v>-2.1838E-2</v>
      </c>
      <c r="N123" s="2">
        <v>-7.4120000000000002E-3</v>
      </c>
      <c r="O123" s="2">
        <v>-3.1361E-2</v>
      </c>
      <c r="P123" s="2">
        <v>1.2E-4</v>
      </c>
    </row>
    <row r="124" spans="1:16" x14ac:dyDescent="0.2">
      <c r="A124" s="5">
        <v>44651</v>
      </c>
      <c r="B124" s="2">
        <v>3.6310000000000001E-3</v>
      </c>
      <c r="C124" s="2">
        <v>5.3175E-2</v>
      </c>
      <c r="D124" s="2">
        <v>5.7473000000000003E-2</v>
      </c>
      <c r="E124" s="2">
        <v>8.2279000000000005E-2</v>
      </c>
      <c r="F124" s="2">
        <v>-3.8646E-2</v>
      </c>
      <c r="G124" s="2">
        <v>-4.0736000000000001E-2</v>
      </c>
      <c r="H124" s="2">
        <v>0.13954900000000001</v>
      </c>
      <c r="I124" s="2">
        <v>-1.7899999999999999E-4</v>
      </c>
      <c r="J124" s="2">
        <v>6.1436999999999999E-2</v>
      </c>
      <c r="K124" s="2">
        <v>0.112748</v>
      </c>
      <c r="L124" s="2">
        <v>7.4875999999999998E-2</v>
      </c>
      <c r="M124" s="2">
        <v>3.0505999999999998E-2</v>
      </c>
      <c r="N124" s="2">
        <v>1.5438E-2</v>
      </c>
      <c r="O124" s="2">
        <v>3.5772999999999999E-2</v>
      </c>
      <c r="P124" s="2">
        <v>2.8400000000000002E-4</v>
      </c>
    </row>
    <row r="125" spans="1:16" x14ac:dyDescent="0.2">
      <c r="A125" s="5">
        <v>44680</v>
      </c>
      <c r="B125" s="2">
        <v>4.2097000000000002E-2</v>
      </c>
      <c r="C125" s="2">
        <v>3.2207E-2</v>
      </c>
      <c r="D125" s="2">
        <v>-9.7130999999999995E-2</v>
      </c>
      <c r="E125" s="2">
        <v>-0.16161</v>
      </c>
      <c r="F125" s="2">
        <v>-0.11784699999999999</v>
      </c>
      <c r="G125" s="2">
        <v>-5.7000000000000002E-2</v>
      </c>
      <c r="H125" s="2">
        <v>-0.13294500000000001</v>
      </c>
      <c r="I125" s="2">
        <v>-0.11551500000000001</v>
      </c>
      <c r="J125" s="2">
        <v>-0.23752499999999999</v>
      </c>
      <c r="K125" s="2">
        <v>-7.3689999999999997E-3</v>
      </c>
      <c r="L125" s="2">
        <v>-2.784E-3</v>
      </c>
      <c r="M125" s="2">
        <v>-8.9386999999999994E-2</v>
      </c>
      <c r="N125" s="2">
        <v>-8.9641999999999999E-2</v>
      </c>
      <c r="O125" s="2">
        <v>-8.7956999999999994E-2</v>
      </c>
      <c r="P125" s="2">
        <v>1.64E-4</v>
      </c>
    </row>
    <row r="126" spans="1:16" x14ac:dyDescent="0.2">
      <c r="A126" s="5">
        <v>44712</v>
      </c>
      <c r="B126" s="2">
        <v>-1.9036999999999998E-2</v>
      </c>
      <c r="C126" s="2">
        <v>0.13758300000000001</v>
      </c>
      <c r="D126" s="2">
        <v>-5.4503000000000003E-2</v>
      </c>
      <c r="E126" s="2">
        <v>7.1606000000000003E-2</v>
      </c>
      <c r="F126" s="2">
        <v>0.107825</v>
      </c>
      <c r="G126" s="2">
        <v>4.9880000000000001E-2</v>
      </c>
      <c r="H126" s="2">
        <v>5.4941999999999998E-2</v>
      </c>
      <c r="I126" s="2">
        <v>-8.0237000000000003E-2</v>
      </c>
      <c r="J126" s="2">
        <v>-3.2764000000000001E-2</v>
      </c>
      <c r="K126" s="2">
        <v>-0.20469100000000001</v>
      </c>
      <c r="L126" s="2">
        <v>-2.3144000000000001E-2</v>
      </c>
      <c r="M126" s="2">
        <v>-2.1080000000000001E-3</v>
      </c>
      <c r="N126" s="2">
        <v>-1.6102999999999999E-2</v>
      </c>
      <c r="O126" s="2">
        <v>5.3000000000000001E-5</v>
      </c>
      <c r="P126" s="2">
        <v>7.2599999999999997E-4</v>
      </c>
    </row>
    <row r="127" spans="1:16" x14ac:dyDescent="0.2">
      <c r="A127" s="5">
        <v>44742</v>
      </c>
      <c r="B127" s="2">
        <v>-4.1999999999999998E-5</v>
      </c>
      <c r="C127" s="2">
        <v>-0.107917</v>
      </c>
      <c r="D127" s="2">
        <v>-8.1430000000000002E-2</v>
      </c>
      <c r="E127" s="2">
        <v>2.3385E-2</v>
      </c>
      <c r="F127" s="2">
        <v>-0.14837800000000001</v>
      </c>
      <c r="G127" s="2">
        <v>-5.1818999999999997E-2</v>
      </c>
      <c r="H127" s="2">
        <v>-0.10629</v>
      </c>
      <c r="I127" s="2">
        <v>-5.3496000000000002E-2</v>
      </c>
      <c r="J127" s="2">
        <v>-0.11645899999999999</v>
      </c>
      <c r="K127" s="2">
        <v>-7.0775000000000005E-2</v>
      </c>
      <c r="L127" s="2">
        <v>3.7658999999999998E-2</v>
      </c>
      <c r="M127" s="2">
        <v>-8.4000000000000005E-2</v>
      </c>
      <c r="N127" s="2">
        <v>-6.8796999999999997E-2</v>
      </c>
      <c r="O127" s="2">
        <v>-8.3919999999999995E-2</v>
      </c>
      <c r="P127" s="2">
        <v>1.93E-4</v>
      </c>
    </row>
    <row r="128" spans="1:16" x14ac:dyDescent="0.2">
      <c r="A128" s="5">
        <v>44771</v>
      </c>
      <c r="B128" s="2">
        <v>2.0029000000000002E-2</v>
      </c>
      <c r="C128" s="2">
        <v>0.131831</v>
      </c>
      <c r="D128" s="2">
        <v>0.188634</v>
      </c>
      <c r="E128" s="2">
        <v>9.0757000000000004E-2</v>
      </c>
      <c r="F128" s="2">
        <v>3.3516999999999998E-2</v>
      </c>
      <c r="G128" s="2">
        <v>0.111489</v>
      </c>
      <c r="H128" s="2">
        <v>-2.0292000000000001E-2</v>
      </c>
      <c r="I128" s="2">
        <v>7.3660000000000003E-2</v>
      </c>
      <c r="J128" s="2">
        <v>0.270596</v>
      </c>
      <c r="K128" s="2">
        <v>0.12673200000000001</v>
      </c>
      <c r="L128" s="2">
        <v>5.5896000000000001E-2</v>
      </c>
      <c r="M128" s="2">
        <v>9.0352000000000002E-2</v>
      </c>
      <c r="N128" s="2">
        <v>6.5360000000000001E-2</v>
      </c>
      <c r="O128" s="2">
        <v>9.1116000000000003E-2</v>
      </c>
      <c r="P128" s="2">
        <v>5.5099999999999995E-4</v>
      </c>
    </row>
    <row r="129" spans="1:16" x14ac:dyDescent="0.2">
      <c r="A129" s="5">
        <v>44804</v>
      </c>
      <c r="B129" s="2">
        <v>-3.8336000000000002E-2</v>
      </c>
      <c r="C129" s="2">
        <v>-4.5120000000000004E-3</v>
      </c>
      <c r="D129" s="2">
        <v>-3.1206000000000001E-2</v>
      </c>
      <c r="E129" s="2">
        <v>1.1663E-2</v>
      </c>
      <c r="F129" s="2">
        <v>-1.413E-2</v>
      </c>
      <c r="G129" s="2">
        <v>-4.0384999999999997E-2</v>
      </c>
      <c r="H129" s="2">
        <v>-2.725E-3</v>
      </c>
      <c r="I129" s="2">
        <v>-1.4326999999999999E-2</v>
      </c>
      <c r="J129" s="2">
        <v>-6.0615000000000002E-2</v>
      </c>
      <c r="K129" s="2">
        <v>-6.0727000000000003E-2</v>
      </c>
      <c r="L129" s="2">
        <v>-4.2426999999999999E-2</v>
      </c>
      <c r="M129" s="2">
        <v>-3.6240000000000001E-2</v>
      </c>
      <c r="N129" s="2">
        <v>-1.1556E-2</v>
      </c>
      <c r="O129" s="2">
        <v>-4.2439999999999999E-2</v>
      </c>
      <c r="P129" s="2">
        <v>1.8060000000000001E-3</v>
      </c>
    </row>
    <row r="130" spans="1:16" x14ac:dyDescent="0.2">
      <c r="A130" s="5">
        <v>44834</v>
      </c>
      <c r="B130" s="2">
        <v>-8.5496000000000003E-2</v>
      </c>
      <c r="C130" s="2">
        <v>-8.6620000000000003E-2</v>
      </c>
      <c r="D130" s="2">
        <v>-0.120977</v>
      </c>
      <c r="E130" s="2">
        <v>-7.8179999999999999E-2</v>
      </c>
      <c r="F130" s="2">
        <v>-8.1157000000000007E-2</v>
      </c>
      <c r="G130" s="2">
        <v>-4.3652000000000003E-2</v>
      </c>
      <c r="H130" s="2">
        <v>-2.4389999999999998E-2</v>
      </c>
      <c r="I130" s="2">
        <v>-0.105546</v>
      </c>
      <c r="J130" s="2">
        <v>-0.108622</v>
      </c>
      <c r="K130" s="2">
        <v>-0.178677</v>
      </c>
      <c r="L130" s="2">
        <v>-2.4455999999999999E-2</v>
      </c>
      <c r="M130" s="2">
        <v>-9.1324000000000002E-2</v>
      </c>
      <c r="N130" s="2">
        <v>-9.9903000000000006E-2</v>
      </c>
      <c r="O130" s="2">
        <v>-9.3396000000000007E-2</v>
      </c>
      <c r="P130" s="2">
        <v>1.684E-3</v>
      </c>
    </row>
    <row r="131" spans="1:16" x14ac:dyDescent="0.2">
      <c r="A131" s="5">
        <v>44865</v>
      </c>
      <c r="B131" s="2">
        <v>6.8367999999999998E-2</v>
      </c>
      <c r="C131" s="2">
        <v>0.26915600000000001</v>
      </c>
      <c r="D131" s="2">
        <v>0.109551</v>
      </c>
      <c r="E131" s="2">
        <v>-1.1606E-2</v>
      </c>
      <c r="F131" s="2">
        <v>0.215505</v>
      </c>
      <c r="G131" s="2">
        <v>0.15700800000000001</v>
      </c>
      <c r="H131" s="2">
        <v>-4.4365000000000002E-2</v>
      </c>
      <c r="I131" s="2">
        <v>0.14607000000000001</v>
      </c>
      <c r="J131" s="2">
        <v>-9.3451000000000006E-2</v>
      </c>
      <c r="K131" s="2">
        <v>9.0059E-2</v>
      </c>
      <c r="L131" s="2">
        <v>9.9220000000000003E-2</v>
      </c>
      <c r="M131" s="2">
        <v>7.7403E-2</v>
      </c>
      <c r="N131" s="2">
        <v>4.9862999999999998E-2</v>
      </c>
      <c r="O131" s="2">
        <v>7.9863000000000003E-2</v>
      </c>
      <c r="P131" s="2">
        <v>1.859E-3</v>
      </c>
    </row>
    <row r="132" spans="1:16" x14ac:dyDescent="0.2">
      <c r="A132" s="5">
        <v>44895</v>
      </c>
      <c r="B132" s="2">
        <v>7.0175000000000001E-2</v>
      </c>
      <c r="C132" s="2">
        <v>1.2848E-2</v>
      </c>
      <c r="D132" s="2">
        <v>-3.3023999999999998E-2</v>
      </c>
      <c r="E132" s="2">
        <v>9.8373000000000002E-2</v>
      </c>
      <c r="F132" s="2">
        <v>9.7711999999999993E-2</v>
      </c>
      <c r="G132" s="2">
        <v>9.7726999999999994E-2</v>
      </c>
      <c r="H132" s="2">
        <v>0.31325799999999998</v>
      </c>
      <c r="I132" s="2">
        <v>9.4431000000000001E-2</v>
      </c>
      <c r="J132" s="2">
        <v>-5.7595E-2</v>
      </c>
      <c r="K132" s="2">
        <v>6.3566999999999999E-2</v>
      </c>
      <c r="L132" s="2">
        <v>-1.3311999999999999E-2</v>
      </c>
      <c r="M132" s="2">
        <v>5.2365000000000002E-2</v>
      </c>
      <c r="N132" s="2">
        <v>2.8122999999999999E-2</v>
      </c>
      <c r="O132" s="2">
        <v>5.3753000000000002E-2</v>
      </c>
      <c r="P132" s="2">
        <v>3.114E-3</v>
      </c>
    </row>
    <row r="133" spans="1:16" x14ac:dyDescent="0.2">
      <c r="A133" s="5">
        <v>44925</v>
      </c>
      <c r="B133" s="2">
        <v>0</v>
      </c>
      <c r="C133" s="2">
        <v>-9.3410000000000003E-3</v>
      </c>
      <c r="D133" s="2">
        <v>-0.12227300000000001</v>
      </c>
      <c r="E133" s="2">
        <v>-1.2987E-2</v>
      </c>
      <c r="F133" s="2">
        <v>-2.9527000000000001E-2</v>
      </c>
      <c r="G133" s="2">
        <v>-3.8809000000000003E-2</v>
      </c>
      <c r="H133" s="2">
        <v>-1.1943E-2</v>
      </c>
      <c r="I133" s="2">
        <v>-4.1834000000000003E-2</v>
      </c>
      <c r="J133" s="2">
        <v>-0.12989400000000001</v>
      </c>
      <c r="K133" s="2">
        <v>-3.6221999999999997E-2</v>
      </c>
      <c r="L133" s="2">
        <v>-2.9116E-2</v>
      </c>
      <c r="M133" s="2">
        <v>-5.7116E-2</v>
      </c>
      <c r="N133" s="2">
        <v>-4.7240999999999998E-2</v>
      </c>
      <c r="O133" s="2">
        <v>-5.8971000000000003E-2</v>
      </c>
      <c r="P133" s="2">
        <v>3.2799999999999999E-3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557A-D6BD-4045-AA21-A1D423A68564}">
  <sheetPr codeName="Sheet2"/>
  <dimension ref="A1:BF147"/>
  <sheetViews>
    <sheetView tabSelected="1" topLeftCell="S1" workbookViewId="0">
      <selection activeCell="AH23" sqref="AH23"/>
    </sheetView>
  </sheetViews>
  <sheetFormatPr defaultRowHeight="11.4" x14ac:dyDescent="0.2"/>
  <cols>
    <col min="1" max="1" width="14.109375" style="3" bestFit="1" customWidth="1"/>
    <col min="2" max="7" width="11.109375" style="3" bestFit="1" customWidth="1"/>
    <col min="8" max="8" width="11.33203125" style="3" bestFit="1" customWidth="1"/>
    <col min="9" max="13" width="11.109375" style="3" bestFit="1" customWidth="1"/>
    <col min="14" max="14" width="11.33203125" style="3" bestFit="1" customWidth="1"/>
    <col min="15" max="15" width="11.109375" style="3" bestFit="1" customWidth="1"/>
    <col min="16" max="16" width="11.33203125" style="3" bestFit="1" customWidth="1"/>
    <col min="17" max="17" width="8.88671875" style="3"/>
    <col min="18" max="18" width="5.88671875" style="3" bestFit="1" customWidth="1"/>
    <col min="19" max="19" width="7.33203125" style="3" bestFit="1" customWidth="1"/>
    <col min="20" max="29" width="5.88671875" style="3" bestFit="1" customWidth="1"/>
    <col min="30" max="30" width="8.88671875" style="3"/>
    <col min="31" max="31" width="13.5546875" style="3" bestFit="1" customWidth="1"/>
    <col min="32" max="32" width="9.44140625" style="9" bestFit="1" customWidth="1"/>
    <col min="33" max="33" width="12" style="3" bestFit="1" customWidth="1"/>
    <col min="34" max="37" width="7.6640625" style="3" bestFit="1" customWidth="1"/>
    <col min="38" max="38" width="10.5546875" style="3" bestFit="1" customWidth="1"/>
    <col min="39" max="42" width="7.6640625" style="3" bestFit="1" customWidth="1"/>
    <col min="43" max="46" width="6.77734375" style="3" bestFit="1" customWidth="1"/>
    <col min="47" max="47" width="14.44140625" style="3" bestFit="1" customWidth="1"/>
    <col min="48" max="48" width="13.5546875" style="3" bestFit="1" customWidth="1"/>
    <col min="49" max="16384" width="8.88671875" style="3"/>
  </cols>
  <sheetData>
    <row r="1" spans="1:58" x14ac:dyDescent="0.2">
      <c r="A1" s="3" t="s">
        <v>17</v>
      </c>
      <c r="B1" s="3">
        <v>11</v>
      </c>
    </row>
    <row r="2" spans="1:58" x14ac:dyDescent="0.2">
      <c r="A2" s="3" t="s">
        <v>37</v>
      </c>
      <c r="B2" s="3">
        <v>14</v>
      </c>
      <c r="C2" s="18" t="s">
        <v>38</v>
      </c>
      <c r="D2" s="18"/>
      <c r="E2" s="18"/>
    </row>
    <row r="3" spans="1:58" x14ac:dyDescent="0.2">
      <c r="A3" s="3" t="s">
        <v>36</v>
      </c>
      <c r="B3" s="3">
        <v>132</v>
      </c>
      <c r="R3" s="19" t="s">
        <v>35</v>
      </c>
      <c r="S3" s="19"/>
      <c r="T3" s="19"/>
      <c r="U3" s="19"/>
      <c r="AE3" s="15" t="s">
        <v>34</v>
      </c>
      <c r="AF3" s="9" t="s">
        <v>18</v>
      </c>
      <c r="AG3" s="3" t="s">
        <v>49</v>
      </c>
      <c r="AH3" s="3" t="s">
        <v>50</v>
      </c>
      <c r="AI3" s="3" t="s">
        <v>51</v>
      </c>
      <c r="AJ3" s="3" t="s">
        <v>52</v>
      </c>
      <c r="AK3" s="3" t="s">
        <v>53</v>
      </c>
      <c r="AL3" s="3" t="s">
        <v>54</v>
      </c>
      <c r="AU3" s="9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</row>
    <row r="4" spans="1:58" x14ac:dyDescent="0.2"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6" t="s">
        <v>9</v>
      </c>
      <c r="J4" s="16" t="s">
        <v>10</v>
      </c>
      <c r="K4" s="16" t="s">
        <v>11</v>
      </c>
      <c r="L4" s="16" t="s">
        <v>12</v>
      </c>
      <c r="M4" s="16" t="s">
        <v>20</v>
      </c>
      <c r="N4" s="16" t="s">
        <v>21</v>
      </c>
      <c r="O4" s="16" t="s">
        <v>22</v>
      </c>
      <c r="P4" s="16" t="s">
        <v>23</v>
      </c>
      <c r="R4" s="15" t="s">
        <v>32</v>
      </c>
      <c r="S4" s="16" t="s">
        <v>2</v>
      </c>
      <c r="T4" s="16" t="s">
        <v>3</v>
      </c>
      <c r="U4" s="16" t="s">
        <v>4</v>
      </c>
      <c r="V4" s="16" t="s">
        <v>5</v>
      </c>
      <c r="W4" s="16" t="s">
        <v>6</v>
      </c>
      <c r="X4" s="16" t="s">
        <v>7</v>
      </c>
      <c r="Y4" s="16" t="s">
        <v>8</v>
      </c>
      <c r="Z4" s="16" t="s">
        <v>9</v>
      </c>
      <c r="AA4" s="16" t="s">
        <v>10</v>
      </c>
      <c r="AB4" s="16" t="s">
        <v>11</v>
      </c>
      <c r="AC4" s="16" t="s">
        <v>12</v>
      </c>
      <c r="AE4" s="16" t="s">
        <v>2</v>
      </c>
      <c r="AF4" s="12">
        <v>8.1986742424242434E-3</v>
      </c>
      <c r="AG4" s="9">
        <v>0</v>
      </c>
      <c r="AH4" s="9">
        <v>1</v>
      </c>
      <c r="AI4" s="3" cm="1">
        <f t="array" ref="AI4">MMULT(TRANSPOSE(AG4:AG14),AH4:AH14)</f>
        <v>0.99999999999999989</v>
      </c>
      <c r="AJ4" s="3" cm="1">
        <f t="array" ref="AJ4">MMULT(TRANSPOSE(AG4:AG14),AF4:AF14)</f>
        <v>1.9000000148203765E-2</v>
      </c>
      <c r="AK4" s="3" cm="1">
        <f t="array" ref="AK4">MMULT(MMULT(TRANSPOSE(AG4:AG14),S23:AC33),AG4:AG14)</f>
        <v>1.5920465622025716E-3</v>
      </c>
      <c r="AL4" s="3">
        <f>SQRT(AK4)</f>
        <v>3.9900458170333976E-2</v>
      </c>
      <c r="AU4" s="16"/>
    </row>
    <row r="5" spans="1:58" x14ac:dyDescent="0.2">
      <c r="A5" s="3" t="s">
        <v>41</v>
      </c>
      <c r="B5" s="6">
        <f>AVERAGE(DataSheet!B2:B133)</f>
        <v>8.1986742424242434E-3</v>
      </c>
      <c r="C5" s="6">
        <f>AVERAGE(DataSheet!C2:C133)</f>
        <v>8.1106969696969691E-3</v>
      </c>
      <c r="D5" s="6">
        <f>AVERAGE(DataSheet!D2:D133)</f>
        <v>2.132637121212121E-2</v>
      </c>
      <c r="E5" s="6">
        <f>AVERAGE(DataSheet!E2:E133)</f>
        <v>1.6608689393939401E-2</v>
      </c>
      <c r="F5" s="6">
        <f>AVERAGE(DataSheet!F2:F133)</f>
        <v>1.5606189393939396E-2</v>
      </c>
      <c r="G5" s="6">
        <f>AVERAGE(DataSheet!G2:G133)</f>
        <v>1.2477984848484848E-2</v>
      </c>
      <c r="H5" s="6">
        <f>AVERAGE(DataSheet!H2:H133)</f>
        <v>8.8176136363636356E-3</v>
      </c>
      <c r="I5" s="6">
        <f>AVERAGE(DataSheet!I2:I133)</f>
        <v>1.239653787878788E-2</v>
      </c>
      <c r="J5" s="6">
        <f>AVERAGE(DataSheet!J2:J133)</f>
        <v>2.1105787878787877E-2</v>
      </c>
      <c r="K5" s="6">
        <f>AVERAGE(DataSheet!K2:K133)</f>
        <v>1.491982575757575E-2</v>
      </c>
      <c r="L5" s="6">
        <f>AVERAGE(DataSheet!L2:L133)</f>
        <v>2.0816727272727282E-2</v>
      </c>
      <c r="M5" s="6">
        <f>AVERAGE(DataSheet!M2:M133)</f>
        <v>9.8200606060605961E-3</v>
      </c>
      <c r="N5" s="6">
        <f>AVERAGE(DataSheet!N2:N133)</f>
        <v>7.3498409090909109E-3</v>
      </c>
      <c r="O5" s="6">
        <f>AVERAGE(DataSheet!O2:O133)</f>
        <v>9.3539090909090898E-3</v>
      </c>
      <c r="P5" s="6">
        <f>AVERAGE(DataSheet!P2:P133)</f>
        <v>5.8834090909090891E-4</v>
      </c>
      <c r="R5" s="16" t="s">
        <v>2</v>
      </c>
      <c r="S5" s="17" cm="1">
        <f t="array" ref="S5:AC15">MMULT(TRANSPOSE(B16:L147),B16:L147)</f>
        <v>0.27254040021299247</v>
      </c>
      <c r="T5" s="17">
        <v>0.15896763706796979</v>
      </c>
      <c r="U5" s="17">
        <v>0.12988827427796218</v>
      </c>
      <c r="V5" s="17">
        <v>0.11216297331664402</v>
      </c>
      <c r="W5" s="17">
        <v>0.13894196176614393</v>
      </c>
      <c r="X5" s="17">
        <v>6.9752525158348483E-2</v>
      </c>
      <c r="Y5" s="17">
        <v>0.10171926656738636</v>
      </c>
      <c r="Z5" s="17">
        <v>0.11377443669312881</v>
      </c>
      <c r="AA5" s="17">
        <v>9.7506265935878758E-2</v>
      </c>
      <c r="AB5" s="17">
        <v>0.13434140197950756</v>
      </c>
      <c r="AC5" s="17">
        <v>0.11062702615527274</v>
      </c>
      <c r="AE5" s="16" t="s">
        <v>3</v>
      </c>
      <c r="AF5" s="12">
        <v>8.1106969696969691E-3</v>
      </c>
      <c r="AG5" s="9">
        <v>0</v>
      </c>
      <c r="AH5" s="9">
        <v>1</v>
      </c>
      <c r="AU5" s="16"/>
    </row>
    <row r="6" spans="1:58" x14ac:dyDescent="0.2">
      <c r="A6" s="3" t="s">
        <v>42</v>
      </c>
      <c r="B6" s="6">
        <f>_xlfn.STDEV.P(DataSheet!B2:B133)</f>
        <v>4.5438970076505693E-2</v>
      </c>
      <c r="C6" s="6">
        <f>_xlfn.STDEV.P(DataSheet!C2:C133)</f>
        <v>7.398248519883642E-2</v>
      </c>
      <c r="D6" s="6">
        <f>_xlfn.STDEV.P(DataSheet!D2:D133)</f>
        <v>8.1944216729616617E-2</v>
      </c>
      <c r="E6" s="6">
        <f>_xlfn.STDEV.P(DataSheet!E2:E133)</f>
        <v>5.1204392001955146E-2</v>
      </c>
      <c r="F6" s="6">
        <f>_xlfn.STDEV.P(DataSheet!F2:F133)</f>
        <v>7.2200771722574691E-2</v>
      </c>
      <c r="G6" s="6">
        <f>_xlfn.STDEV.P(DataSheet!G2:G133)</f>
        <v>6.4795604112141331E-2</v>
      </c>
      <c r="H6" s="6">
        <f>_xlfn.STDEV.P(DataSheet!H2:H133)</f>
        <v>8.6281375280782058E-2</v>
      </c>
      <c r="I6" s="6">
        <f>_xlfn.STDEV.P(DataSheet!I2:I133)</f>
        <v>7.0996173231529111E-2</v>
      </c>
      <c r="J6" s="6">
        <f>_xlfn.STDEV.P(DataSheet!J2:J133)</f>
        <v>8.7479904661708865E-2</v>
      </c>
      <c r="K6" s="6">
        <f>_xlfn.STDEV.P(DataSheet!K2:K133)</f>
        <v>6.2987958489012633E-2</v>
      </c>
      <c r="L6" s="6">
        <f>_xlfn.STDEV.P(DataSheet!L2:L133)</f>
        <v>5.679691958464303E-2</v>
      </c>
      <c r="M6" s="6">
        <f>_xlfn.STDEV.P(DataSheet!M2:M133)</f>
        <v>4.192650817235595E-2</v>
      </c>
      <c r="N6" s="6">
        <f>_xlfn.STDEV.P(DataSheet!N2:N133)</f>
        <v>4.7081285927353077E-2</v>
      </c>
      <c r="O6" s="6">
        <f>_xlfn.STDEV.P(DataSheet!O2:O133)</f>
        <v>4.139530367603466E-2</v>
      </c>
      <c r="P6" s="6">
        <f>_xlfn.STDEV.P(DataSheet!P2:P133)</f>
        <v>7.8052650091427179E-4</v>
      </c>
      <c r="R6" s="16" t="s">
        <v>3</v>
      </c>
      <c r="S6" s="17">
        <v>0.15896763706796979</v>
      </c>
      <c r="T6" s="17">
        <v>0.72248987133787879</v>
      </c>
      <c r="U6" s="17">
        <v>0.18137992485584853</v>
      </c>
      <c r="V6" s="17">
        <v>-3.5061450048424245E-2</v>
      </c>
      <c r="W6" s="17">
        <v>0.38742201251957575</v>
      </c>
      <c r="X6" s="17">
        <v>0.30156182295039397</v>
      </c>
      <c r="Y6" s="17">
        <v>0.30817806773954542</v>
      </c>
      <c r="Z6" s="17">
        <v>0.2237289619135151</v>
      </c>
      <c r="AA6" s="17">
        <v>0.13877260533651525</v>
      </c>
      <c r="AB6" s="17">
        <v>0.14497857589303029</v>
      </c>
      <c r="AC6" s="17">
        <v>0.15520902063509096</v>
      </c>
      <c r="AE6" s="16" t="s">
        <v>4</v>
      </c>
      <c r="AF6" s="12">
        <v>2.132637121212121E-2</v>
      </c>
      <c r="AG6" s="9">
        <v>9.6054852335030694E-2</v>
      </c>
      <c r="AH6" s="9">
        <v>1</v>
      </c>
      <c r="AU6" s="16"/>
    </row>
    <row r="7" spans="1:58" x14ac:dyDescent="0.2">
      <c r="A7" s="3" t="s">
        <v>43</v>
      </c>
      <c r="B7" s="6">
        <f>MIN(DataSheet!B2:B133)</f>
        <v>-0.165745</v>
      </c>
      <c r="C7" s="6">
        <f>MIN(DataSheet!C2:C133)</f>
        <v>-0.26185799999999998</v>
      </c>
      <c r="D7" s="6">
        <f>MIN(DataSheet!D2:D133)</f>
        <v>-0.18118799999999999</v>
      </c>
      <c r="E7" s="6">
        <f>MIN(DataSheet!E2:E133)</f>
        <v>-0.163239</v>
      </c>
      <c r="F7" s="6">
        <f>MIN(DataSheet!F2:F133)</f>
        <v>-0.228711</v>
      </c>
      <c r="G7" s="6">
        <f>MIN(DataSheet!G2:G133)</f>
        <v>-0.161021</v>
      </c>
      <c r="H7" s="6">
        <f>MIN(DataSheet!H2:H133)</f>
        <v>-0.18881100000000001</v>
      </c>
      <c r="I7" s="6">
        <f>MIN(DataSheet!I2:I133)</f>
        <v>-0.189779</v>
      </c>
      <c r="J7" s="6">
        <f>MIN(DataSheet!J2:J133)</f>
        <v>-0.23752499999999999</v>
      </c>
      <c r="K7" s="6">
        <f>MIN(DataSheet!K2:K133)</f>
        <v>-0.20469100000000001</v>
      </c>
      <c r="L7" s="6">
        <f>MIN(DataSheet!L2:L133)</f>
        <v>-0.126667</v>
      </c>
      <c r="M7" s="6">
        <f>MIN(DataSheet!M2:M133)</f>
        <v>-0.141733</v>
      </c>
      <c r="N7" s="6">
        <f>MIN(DataSheet!N2:N133)</f>
        <v>-0.20750299999999999</v>
      </c>
      <c r="O7" s="6">
        <f>MIN(DataSheet!O2:O133)</f>
        <v>-0.12511900000000001</v>
      </c>
      <c r="P7" s="6">
        <f>MIN(DataSheet!P2:P133)</f>
        <v>-1.2899999999999999E-4</v>
      </c>
      <c r="R7" s="16" t="s">
        <v>4</v>
      </c>
      <c r="S7" s="17">
        <v>0.12988827427796218</v>
      </c>
      <c r="T7" s="17">
        <v>0.18137992485584853</v>
      </c>
      <c r="U7" s="17">
        <v>0.88636081451681092</v>
      </c>
      <c r="V7" s="17">
        <v>0.11382275111521969</v>
      </c>
      <c r="W7" s="17">
        <v>0.21655014652471971</v>
      </c>
      <c r="X7" s="17">
        <v>0.19793012493674242</v>
      </c>
      <c r="Y7" s="17">
        <v>0.20664360778793181</v>
      </c>
      <c r="Z7" s="17">
        <v>0.3109674448216439</v>
      </c>
      <c r="AA7" s="17">
        <v>0.45039077298439401</v>
      </c>
      <c r="AB7" s="17">
        <v>0.27499921084353784</v>
      </c>
      <c r="AC7" s="17">
        <v>0.18690500659636364</v>
      </c>
      <c r="AE7" s="16" t="s">
        <v>5</v>
      </c>
      <c r="AF7" s="12">
        <v>1.6608689393939401E-2</v>
      </c>
      <c r="AG7" s="9">
        <v>0.37802125184333024</v>
      </c>
      <c r="AH7" s="9">
        <v>1</v>
      </c>
      <c r="AU7" s="16"/>
    </row>
    <row r="8" spans="1:58" x14ac:dyDescent="0.2">
      <c r="A8" s="3" t="s">
        <v>44</v>
      </c>
      <c r="B8" s="6">
        <f>MAX(DataSheet!B2:B133)</f>
        <v>0.128885</v>
      </c>
      <c r="C8" s="6">
        <f>MAX(DataSheet!C2:C133)</f>
        <v>0.26915600000000001</v>
      </c>
      <c r="D8" s="6">
        <f>MAX(DataSheet!D2:D133)</f>
        <v>0.21662000000000001</v>
      </c>
      <c r="E8" s="6">
        <f>MAX(DataSheet!E2:E133)</f>
        <v>0.16875499999999999</v>
      </c>
      <c r="F8" s="6">
        <f>MAX(DataSheet!F2:F133)</f>
        <v>0.215505</v>
      </c>
      <c r="G8" s="6">
        <f>MAX(DataSheet!G2:G133)</f>
        <v>0.17968400000000001</v>
      </c>
      <c r="H8" s="6">
        <f>MAX(DataSheet!H2:H133)</f>
        <v>0.31325799999999998</v>
      </c>
      <c r="I8" s="6">
        <f>MAX(DataSheet!I2:I133)</f>
        <v>0.19832900000000001</v>
      </c>
      <c r="J8" s="6">
        <f>MAX(DataSheet!J2:J133)</f>
        <v>0.270596</v>
      </c>
      <c r="K8" s="6">
        <f>MAX(DataSheet!K2:K133)</f>
        <v>0.17779300000000001</v>
      </c>
      <c r="L8" s="6">
        <f>MAX(DataSheet!L2:L133)</f>
        <v>0.178456</v>
      </c>
      <c r="M8" s="6">
        <f>MAX(DataSheet!M2:M133)</f>
        <v>0.12967400000000001</v>
      </c>
      <c r="N8" s="6">
        <f>MAX(DataSheet!N2:N133)</f>
        <v>0.17441200000000001</v>
      </c>
      <c r="O8" s="6">
        <f>MAX(DataSheet!O2:O133)</f>
        <v>0.12684400000000001</v>
      </c>
      <c r="P8" s="6">
        <f>MAX(DataSheet!P2:P133)</f>
        <v>3.2799999999999999E-3</v>
      </c>
      <c r="R8" s="16" t="s">
        <v>5</v>
      </c>
      <c r="S8" s="17">
        <v>0.11216297331664402</v>
      </c>
      <c r="T8" s="17">
        <v>-3.5061450048424245E-2</v>
      </c>
      <c r="U8" s="17">
        <v>0.11382275111521969</v>
      </c>
      <c r="V8" s="17">
        <v>0.34608944835826527</v>
      </c>
      <c r="W8" s="17">
        <v>2.015379400776517E-2</v>
      </c>
      <c r="X8" s="17">
        <v>2.9227941076378779E-2</v>
      </c>
      <c r="Y8" s="17">
        <v>4.4005775623159098E-2</v>
      </c>
      <c r="Z8" s="17">
        <v>8.7362269197053019E-2</v>
      </c>
      <c r="AA8" s="17">
        <v>0.14648626198230297</v>
      </c>
      <c r="AB8" s="17">
        <v>0.17564747758885604</v>
      </c>
      <c r="AC8" s="17">
        <v>5.9054552094818191E-2</v>
      </c>
      <c r="AE8" s="16" t="s">
        <v>6</v>
      </c>
      <c r="AF8" s="12">
        <v>1.5606189393939396E-2</v>
      </c>
      <c r="AG8" s="9">
        <v>5.6025332897889135E-2</v>
      </c>
      <c r="AH8" s="9">
        <v>1</v>
      </c>
      <c r="AU8" s="16"/>
    </row>
    <row r="9" spans="1:58" x14ac:dyDescent="0.2">
      <c r="A9" s="3" t="s">
        <v>46</v>
      </c>
      <c r="B9" s="6">
        <f>MAX(B5:P5)</f>
        <v>2.132637121212121E-2</v>
      </c>
      <c r="R9" s="16" t="s">
        <v>6</v>
      </c>
      <c r="S9" s="17">
        <v>0.13894196176614393</v>
      </c>
      <c r="T9" s="17">
        <v>0.38742201251957575</v>
      </c>
      <c r="U9" s="17">
        <v>0.21655014652471971</v>
      </c>
      <c r="V9" s="17">
        <v>2.015379400776517E-2</v>
      </c>
      <c r="W9" s="17">
        <v>0.68810958972826475</v>
      </c>
      <c r="X9" s="17">
        <v>0.3788328186933787</v>
      </c>
      <c r="Y9" s="17">
        <v>0.28354043422165909</v>
      </c>
      <c r="Z9" s="17">
        <v>0.35178985713955313</v>
      </c>
      <c r="AA9" s="17">
        <v>0.23385232237230302</v>
      </c>
      <c r="AB9" s="17">
        <v>0.19026092260835606</v>
      </c>
      <c r="AC9" s="17">
        <v>0.19616780374081816</v>
      </c>
      <c r="AE9" s="16" t="s">
        <v>7</v>
      </c>
      <c r="AF9" s="12">
        <v>1.2477984848484848E-2</v>
      </c>
      <c r="AG9" s="9">
        <v>0</v>
      </c>
      <c r="AH9" s="9">
        <v>1</v>
      </c>
      <c r="AU9" s="16"/>
    </row>
    <row r="10" spans="1:58" x14ac:dyDescent="0.2">
      <c r="A10" s="3" t="s">
        <v>45</v>
      </c>
      <c r="B10" s="6">
        <f>MIN(B6:L6)</f>
        <v>4.5438970076505693E-2</v>
      </c>
      <c r="R10" s="16" t="s">
        <v>7</v>
      </c>
      <c r="S10" s="17">
        <v>6.9752525158348483E-2</v>
      </c>
      <c r="T10" s="17">
        <v>0.30156182295039397</v>
      </c>
      <c r="U10" s="17">
        <v>0.19793012493674242</v>
      </c>
      <c r="V10" s="17">
        <v>2.9227941076378779E-2</v>
      </c>
      <c r="W10" s="17">
        <v>0.3788328186933787</v>
      </c>
      <c r="X10" s="17">
        <v>0.55419808121796954</v>
      </c>
      <c r="Y10" s="17">
        <v>0.29892017708222701</v>
      </c>
      <c r="Z10" s="17">
        <v>0.25671607917707584</v>
      </c>
      <c r="AA10" s="17">
        <v>0.20083567915357575</v>
      </c>
      <c r="AB10" s="17">
        <v>0.22565056078365153</v>
      </c>
      <c r="AC10" s="17">
        <v>0.19472538234345466</v>
      </c>
      <c r="AE10" s="16" t="s">
        <v>8</v>
      </c>
      <c r="AF10" s="12">
        <v>8.8176136363636356E-3</v>
      </c>
      <c r="AG10" s="9">
        <v>0</v>
      </c>
      <c r="AH10" s="9">
        <v>1</v>
      </c>
      <c r="AU10" s="16"/>
    </row>
    <row r="11" spans="1:58" x14ac:dyDescent="0.2">
      <c r="A11" s="3" t="s">
        <v>47</v>
      </c>
      <c r="B11" s="6" t="s">
        <v>48</v>
      </c>
      <c r="C11" s="15">
        <f>2^B1</f>
        <v>2048</v>
      </c>
      <c r="R11" s="16" t="s">
        <v>8</v>
      </c>
      <c r="S11" s="17">
        <v>0.10171926656738636</v>
      </c>
      <c r="T11" s="17">
        <v>0.30817806773954542</v>
      </c>
      <c r="U11" s="17">
        <v>0.20664360778793181</v>
      </c>
      <c r="V11" s="17">
        <v>4.4005775623159098E-2</v>
      </c>
      <c r="W11" s="17">
        <v>0.28354043422165909</v>
      </c>
      <c r="X11" s="17">
        <v>0.29892017708222701</v>
      </c>
      <c r="Y11" s="17">
        <v>0.98267079508529531</v>
      </c>
      <c r="Z11" s="17">
        <v>0.24496480228643172</v>
      </c>
      <c r="AA11" s="17">
        <v>0.2334275797821817</v>
      </c>
      <c r="AB11" s="17">
        <v>0.1591550783441136</v>
      </c>
      <c r="AC11" s="17">
        <v>0.10491464972509089</v>
      </c>
      <c r="AE11" s="16" t="s">
        <v>9</v>
      </c>
      <c r="AF11" s="12">
        <v>1.239653787878788E-2</v>
      </c>
      <c r="AG11" s="9">
        <v>0</v>
      </c>
      <c r="AH11" s="9">
        <v>1</v>
      </c>
      <c r="AU11" s="16"/>
    </row>
    <row r="12" spans="1:58" x14ac:dyDescent="0.2">
      <c r="B12" s="6"/>
      <c r="R12" s="16" t="s">
        <v>9</v>
      </c>
      <c r="S12" s="17">
        <v>0.11377443669312881</v>
      </c>
      <c r="T12" s="17">
        <v>0.2237289619135151</v>
      </c>
      <c r="U12" s="17">
        <v>0.3109674448216439</v>
      </c>
      <c r="V12" s="17">
        <v>8.7362269197053019E-2</v>
      </c>
      <c r="W12" s="17">
        <v>0.35178985713955313</v>
      </c>
      <c r="X12" s="17">
        <v>0.25671607917707584</v>
      </c>
      <c r="Y12" s="17">
        <v>0.24496480228643172</v>
      </c>
      <c r="Z12" s="17">
        <v>0.6653402729848108</v>
      </c>
      <c r="AA12" s="17">
        <v>0.3283379872140606</v>
      </c>
      <c r="AB12" s="17">
        <v>0.2794559638603713</v>
      </c>
      <c r="AC12" s="17">
        <v>0.20665213934136356</v>
      </c>
      <c r="AE12" s="16" t="s">
        <v>10</v>
      </c>
      <c r="AF12" s="12">
        <v>2.1105787878787877E-2</v>
      </c>
      <c r="AG12" s="9">
        <v>5.8703841888076466E-2</v>
      </c>
      <c r="AH12" s="9">
        <v>1</v>
      </c>
      <c r="AU12" s="16"/>
    </row>
    <row r="13" spans="1:58" x14ac:dyDescent="0.2">
      <c r="A13" s="15" t="s">
        <v>31</v>
      </c>
      <c r="M13" s="16"/>
      <c r="N13" s="16"/>
      <c r="O13" s="16"/>
      <c r="P13" s="16"/>
      <c r="R13" s="16" t="s">
        <v>10</v>
      </c>
      <c r="S13" s="17">
        <v>9.7506265935878758E-2</v>
      </c>
      <c r="T13" s="17">
        <v>0.13877260533651525</v>
      </c>
      <c r="U13" s="17">
        <v>0.45039077298439401</v>
      </c>
      <c r="V13" s="17">
        <v>0.14648626198230297</v>
      </c>
      <c r="W13" s="17">
        <v>0.23385232237230302</v>
      </c>
      <c r="X13" s="17">
        <v>0.20083567915357575</v>
      </c>
      <c r="Y13" s="17">
        <v>0.2334275797821817</v>
      </c>
      <c r="Z13" s="17">
        <v>0.3283379872140606</v>
      </c>
      <c r="AA13" s="17">
        <v>1.0101608509900604</v>
      </c>
      <c r="AB13" s="17">
        <v>0.31420418415612117</v>
      </c>
      <c r="AC13" s="17">
        <v>0.16873457399236366</v>
      </c>
      <c r="AE13" s="16" t="s">
        <v>11</v>
      </c>
      <c r="AF13" s="12">
        <v>1.491982575757575E-2</v>
      </c>
      <c r="AG13" s="9">
        <v>0</v>
      </c>
      <c r="AH13" s="9">
        <v>1</v>
      </c>
      <c r="AU13" s="16"/>
    </row>
    <row r="14" spans="1:58" x14ac:dyDescent="0.2">
      <c r="A14" s="15" t="s">
        <v>30</v>
      </c>
      <c r="R14" s="16" t="s">
        <v>11</v>
      </c>
      <c r="S14" s="17">
        <v>0.13434140197950756</v>
      </c>
      <c r="T14" s="17">
        <v>0.14497857589303029</v>
      </c>
      <c r="U14" s="17">
        <v>0.27499921084353784</v>
      </c>
      <c r="V14" s="17">
        <v>0.17564747758885604</v>
      </c>
      <c r="W14" s="17">
        <v>0.19026092260835606</v>
      </c>
      <c r="X14" s="17">
        <v>0.22565056078365153</v>
      </c>
      <c r="Y14" s="17">
        <v>0.1591550783441136</v>
      </c>
      <c r="Z14" s="17">
        <v>0.2794559638603713</v>
      </c>
      <c r="AA14" s="17">
        <v>0.31420418415612117</v>
      </c>
      <c r="AB14" s="17">
        <v>0.52370774472899217</v>
      </c>
      <c r="AC14" s="17">
        <v>0.20479357581272725</v>
      </c>
      <c r="AE14" s="16" t="s">
        <v>12</v>
      </c>
      <c r="AF14" s="12">
        <v>2.0816727272727282E-2</v>
      </c>
      <c r="AG14" s="9">
        <v>0.41119472103567345</v>
      </c>
      <c r="AH14" s="9">
        <v>1</v>
      </c>
      <c r="AU14" s="16"/>
    </row>
    <row r="15" spans="1:58" x14ac:dyDescent="0.2">
      <c r="A15" s="4" t="s">
        <v>1</v>
      </c>
      <c r="B15" s="16" t="s">
        <v>2</v>
      </c>
      <c r="C15" s="16" t="s">
        <v>3</v>
      </c>
      <c r="D15" s="16" t="s">
        <v>4</v>
      </c>
      <c r="E15" s="16" t="s">
        <v>5</v>
      </c>
      <c r="F15" s="16" t="s">
        <v>6</v>
      </c>
      <c r="G15" s="16" t="s">
        <v>7</v>
      </c>
      <c r="H15" s="16" t="s">
        <v>8</v>
      </c>
      <c r="I15" s="16" t="s">
        <v>9</v>
      </c>
      <c r="J15" s="16" t="s">
        <v>10</v>
      </c>
      <c r="K15" s="16" t="s">
        <v>11</v>
      </c>
      <c r="L15" s="16" t="s">
        <v>12</v>
      </c>
      <c r="R15" s="16" t="s">
        <v>12</v>
      </c>
      <c r="S15" s="17">
        <v>0.11062702615527274</v>
      </c>
      <c r="T15" s="17">
        <v>0.15520902063509096</v>
      </c>
      <c r="U15" s="17">
        <v>0.18690500659636364</v>
      </c>
      <c r="V15" s="17">
        <v>5.9054552094818191E-2</v>
      </c>
      <c r="W15" s="17">
        <v>0.19616780374081816</v>
      </c>
      <c r="X15" s="17">
        <v>0.19472538234345466</v>
      </c>
      <c r="Y15" s="17">
        <v>0.10491464972509089</v>
      </c>
      <c r="Z15" s="17">
        <v>0.20665213934136356</v>
      </c>
      <c r="AA15" s="17">
        <v>0.16873457399236366</v>
      </c>
      <c r="AB15" s="17">
        <v>0.20479357581272725</v>
      </c>
      <c r="AC15" s="17">
        <v>0.42581748980818201</v>
      </c>
      <c r="AE15" s="16"/>
    </row>
    <row r="16" spans="1:58" x14ac:dyDescent="0.2">
      <c r="A16" s="5">
        <v>40939</v>
      </c>
      <c r="B16" s="3">
        <f>DataSheet!B2-AVERAGE(DataSheet!$B$2:$B$133)</f>
        <v>-4.3070674242424244E-2</v>
      </c>
      <c r="C16" s="3">
        <f>DataSheet!C2-AVERAGE(DataSheet!$C$2:$C$133)</f>
        <v>-2.0144696969696969E-2</v>
      </c>
      <c r="D16" s="3">
        <f>DataSheet!D2-AVERAGE(DataSheet!$D$2:$D$133)</f>
        <v>0.1057846287878788</v>
      </c>
      <c r="E16" s="3">
        <f>DataSheet!E2-AVERAGE(DataSheet!$E$2:$E$133)</f>
        <v>-3.3527689393939401E-2</v>
      </c>
      <c r="F16" s="3">
        <f>DataSheet!F2-AVERAGE(DataSheet!$F$2:$F$133)</f>
        <v>0.1142228106060606</v>
      </c>
      <c r="G16" s="3">
        <f>DataSheet!G2-AVERAGE(DataSheet!$G$2:$G$133)</f>
        <v>0.16713201515151516</v>
      </c>
      <c r="H16" s="3">
        <f>DataSheet!H2-AVERAGE(DataSheet!$H$2:$H$133)</f>
        <v>0.11591738636363637</v>
      </c>
      <c r="I16" s="3">
        <f>DataSheet!I2-AVERAGE(DataSheet!$I$2:$I$133)</f>
        <v>7.7662462121212125E-2</v>
      </c>
      <c r="J16" s="3">
        <f>DataSheet!J2-AVERAGE(DataSheet!$J$2:$J$133)</f>
        <v>0.10217521212121213</v>
      </c>
      <c r="K16" s="3">
        <f>DataSheet!K2-AVERAGE(DataSheet!$K$2:$K$133)</f>
        <v>9.4209174242424254E-2</v>
      </c>
      <c r="L16" s="3">
        <f>DataSheet!L2-AVERAGE(DataSheet!$L$2:$L$133)</f>
        <v>1.0852727272727195E-3</v>
      </c>
      <c r="R16" s="16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G16" s="23">
        <f>SUM(AG4:AG15)</f>
        <v>0.99999999999999989</v>
      </c>
    </row>
    <row r="17" spans="1:46" x14ac:dyDescent="0.2">
      <c r="A17" s="5">
        <v>40968</v>
      </c>
      <c r="B17" s="3">
        <f>DataSheet!B3-AVERAGE(DataSheet!$B$2:$B$133)</f>
        <v>2.6304325757575756E-2</v>
      </c>
      <c r="C17" s="3">
        <f>DataSheet!C3-AVERAGE(DataSheet!$C$2:$C$133)</f>
        <v>3.0538303030303034E-2</v>
      </c>
      <c r="D17" s="3">
        <f>DataSheet!D3-AVERAGE(DataSheet!$D$2:$D$133)</f>
        <v>0.16698462878787879</v>
      </c>
      <c r="E17" s="3">
        <f>DataSheet!E3-AVERAGE(DataSheet!$E$2:$E$133)</f>
        <v>-1.2264689393939401E-2</v>
      </c>
      <c r="F17" s="3">
        <f>DataSheet!F3-AVERAGE(DataSheet!$F$2:$F$133)</f>
        <v>3.6404810606060607E-2</v>
      </c>
      <c r="G17" s="3">
        <f>DataSheet!G3-AVERAGE(DataSheet!$G$2:$G$133)</f>
        <v>3.2698015151515152E-2</v>
      </c>
      <c r="H17" s="3">
        <f>DataSheet!H3-AVERAGE(DataSheet!$H$2:$H$133)</f>
        <v>-2.7951613636363636E-2</v>
      </c>
      <c r="I17" s="3">
        <f>DataSheet!I3-AVERAGE(DataSheet!$I$2:$I$133)</f>
        <v>-4.3453787878787974E-4</v>
      </c>
      <c r="J17" s="3">
        <f>DataSheet!J3-AVERAGE(DataSheet!$J$2:$J$133)</f>
        <v>-9.6964787878787873E-2</v>
      </c>
      <c r="K17" s="3">
        <f>DataSheet!K3-AVERAGE(DataSheet!$K$2:$K$133)</f>
        <v>4.6575174242424251E-2</v>
      </c>
      <c r="L17" s="3">
        <f>DataSheet!L3-AVERAGE(DataSheet!$L$2:$L$133)</f>
        <v>5.5646272727272725E-2</v>
      </c>
      <c r="R17" s="16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E17" s="20"/>
      <c r="AF17" s="21"/>
    </row>
    <row r="18" spans="1:46" x14ac:dyDescent="0.2">
      <c r="A18" s="5">
        <v>40998</v>
      </c>
      <c r="B18" s="3">
        <f>DataSheet!B4-AVERAGE(DataSheet!$B$2:$B$133)</f>
        <v>5.8897325757575759E-2</v>
      </c>
      <c r="C18" s="3">
        <f>DataSheet!C4-AVERAGE(DataSheet!$C$2:$C$133)</f>
        <v>-5.4516969696969692E-3</v>
      </c>
      <c r="D18" s="3">
        <f>DataSheet!D4-AVERAGE(DataSheet!$D$2:$D$133)</f>
        <v>8.3957628787878796E-2</v>
      </c>
      <c r="E18" s="3">
        <f>DataSheet!E4-AVERAGE(DataSheet!$E$2:$E$133)</f>
        <v>9.7733106060605979E-3</v>
      </c>
      <c r="F18" s="3">
        <f>DataSheet!F4-AVERAGE(DataSheet!$F$2:$F$133)</f>
        <v>0.1561578106060606</v>
      </c>
      <c r="G18" s="3">
        <f>DataSheet!G4-AVERAGE(DataSheet!$G$2:$G$133)</f>
        <v>5.3440151515151534E-3</v>
      </c>
      <c r="H18" s="3">
        <f>DataSheet!H4-AVERAGE(DataSheet!$H$2:$H$133)</f>
        <v>-6.6354613636363635E-2</v>
      </c>
      <c r="I18" s="3">
        <f>DataSheet!I4-AVERAGE(DataSheet!$I$2:$I$133)</f>
        <v>5.1486462121212113E-2</v>
      </c>
      <c r="J18" s="3">
        <f>DataSheet!J4-AVERAGE(DataSheet!$J$2:$J$133)</f>
        <v>0.10589021212121212</v>
      </c>
      <c r="K18" s="3">
        <f>DataSheet!K4-AVERAGE(DataSheet!$K$2:$K$133)</f>
        <v>6.4111174242424254E-2</v>
      </c>
      <c r="L18" s="3">
        <f>DataSheet!L4-AVERAGE(DataSheet!$L$2:$L$133)</f>
        <v>3.9471272727272716E-2</v>
      </c>
      <c r="R18" s="16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E18" s="16"/>
    </row>
    <row r="19" spans="1:46" x14ac:dyDescent="0.2">
      <c r="A19" s="5">
        <v>41029</v>
      </c>
      <c r="B19" s="3">
        <f>DataSheet!B5-AVERAGE(DataSheet!$B$2:$B$133)</f>
        <v>2.3013325757575757E-2</v>
      </c>
      <c r="C19" s="3">
        <f>DataSheet!C5-AVERAGE(DataSheet!$C$2:$C$133)</f>
        <v>-1.260769696969697E-2</v>
      </c>
      <c r="D19" s="3">
        <f>DataSheet!D5-AVERAGE(DataSheet!$D$2:$D$133)</f>
        <v>-4.7295371212121212E-2</v>
      </c>
      <c r="E19" s="3">
        <f>DataSheet!E5-AVERAGE(DataSheet!$E$2:$E$133)</f>
        <v>3.6927310606060595E-2</v>
      </c>
      <c r="F19" s="3">
        <f>DataSheet!F5-AVERAGE(DataSheet!$F$2:$F$133)</f>
        <v>-7.4678189393939401E-2</v>
      </c>
      <c r="G19" s="3">
        <f>DataSheet!G5-AVERAGE(DataSheet!$G$2:$G$133)</f>
        <v>-9.5330984848484845E-2</v>
      </c>
      <c r="H19" s="3">
        <f>DataSheet!H5-AVERAGE(DataSheet!$H$2:$H$133)</f>
        <v>1.7425386363636365E-2</v>
      </c>
      <c r="I19" s="3">
        <f>DataSheet!I5-AVERAGE(DataSheet!$I$2:$I$133)</f>
        <v>-5.577953787878788E-2</v>
      </c>
      <c r="J19" s="3">
        <f>DataSheet!J5-AVERAGE(DataSheet!$J$2:$J$133)</f>
        <v>0.12402321212121213</v>
      </c>
      <c r="K19" s="3">
        <f>DataSheet!K5-AVERAGE(DataSheet!$K$2:$K$133)</f>
        <v>-2.2137825757575749E-2</v>
      </c>
      <c r="L19" s="3">
        <f>DataSheet!L5-AVERAGE(DataSheet!$L$2:$L$133)</f>
        <v>-6.8152727272727281E-2</v>
      </c>
      <c r="R19" s="16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spans="1:46" x14ac:dyDescent="0.2">
      <c r="A20" s="5">
        <v>41060</v>
      </c>
      <c r="B20" s="3">
        <f>DataSheet!B6-AVERAGE(DataSheet!$B$2:$B$133)</f>
        <v>-2.9031674242424244E-2</v>
      </c>
      <c r="C20" s="3">
        <f>DataSheet!C6-AVERAGE(DataSheet!$C$2:$C$133)</f>
        <v>-9.1142696969696957E-2</v>
      </c>
      <c r="D20" s="3">
        <f>DataSheet!D6-AVERAGE(DataSheet!$D$2:$D$133)</f>
        <v>-3.2028371212121209E-2</v>
      </c>
      <c r="E20" s="3">
        <f>DataSheet!E6-AVERAGE(DataSheet!$E$2:$E$133)</f>
        <v>8.100310606060597E-3</v>
      </c>
      <c r="F20" s="3">
        <f>DataSheet!F6-AVERAGE(DataSheet!$F$2:$F$133)</f>
        <v>-0.2443171893939394</v>
      </c>
      <c r="G20" s="3">
        <f>DataSheet!G6-AVERAGE(DataSheet!$G$2:$G$133)</f>
        <v>-0.13323898484848484</v>
      </c>
      <c r="H20" s="3">
        <f>DataSheet!H6-AVERAGE(DataSheet!$H$2:$H$133)</f>
        <v>-0.18068861363636363</v>
      </c>
      <c r="I20" s="3">
        <f>DataSheet!I6-AVERAGE(DataSheet!$I$2:$I$133)</f>
        <v>-0.20217553787878789</v>
      </c>
      <c r="J20" s="3">
        <f>DataSheet!J6-AVERAGE(DataSheet!$J$2:$J$133)</f>
        <v>-0.10299478787878788</v>
      </c>
      <c r="K20" s="3">
        <f>DataSheet!K6-AVERAGE(DataSheet!$K$2:$K$133)</f>
        <v>-0.12062482575757574</v>
      </c>
      <c r="L20" s="3">
        <f>DataSheet!L6-AVERAGE(DataSheet!$L$2:$L$133)</f>
        <v>-2.7584727272727282E-2</v>
      </c>
    </row>
    <row r="21" spans="1:46" x14ac:dyDescent="0.2">
      <c r="A21" s="5">
        <v>41089</v>
      </c>
      <c r="B21" s="3">
        <f>DataSheet!B7-AVERAGE(DataSheet!$B$2:$B$133)</f>
        <v>4.5245325757575755E-2</v>
      </c>
      <c r="C21" s="3">
        <f>DataSheet!C7-AVERAGE(DataSheet!$C$2:$C$133)</f>
        <v>8.0150303030303044E-2</v>
      </c>
      <c r="D21" s="3">
        <f>DataSheet!D7-AVERAGE(DataSheet!$D$2:$D$133)</f>
        <v>-1.047337121212121E-2</v>
      </c>
      <c r="E21" s="3">
        <f>DataSheet!E7-AVERAGE(DataSheet!$E$2:$E$133)</f>
        <v>3.6498310606060597E-2</v>
      </c>
      <c r="F21" s="3">
        <f>DataSheet!F7-AVERAGE(DataSheet!$F$2:$F$133)</f>
        <v>6.22218106060606E-2</v>
      </c>
      <c r="G21" s="3">
        <f>DataSheet!G7-AVERAGE(DataSheet!$G$2:$G$133)</f>
        <v>3.0642015151515149E-2</v>
      </c>
      <c r="H21" s="3">
        <f>DataSheet!H7-AVERAGE(DataSheet!$H$2:$H$133)</f>
        <v>5.2453386363636362E-2</v>
      </c>
      <c r="I21" s="3">
        <f>DataSheet!I7-AVERAGE(DataSheet!$I$2:$I$133)</f>
        <v>3.9042462121212117E-2</v>
      </c>
      <c r="J21" s="3">
        <f>DataSheet!J7-AVERAGE(DataSheet!$J$2:$J$133)</f>
        <v>5.1413212121212123E-2</v>
      </c>
      <c r="K21" s="3">
        <f>DataSheet!K7-AVERAGE(DataSheet!$K$2:$K$133)</f>
        <v>3.3339174242424253E-2</v>
      </c>
      <c r="L21" s="3">
        <f>DataSheet!L7-AVERAGE(DataSheet!$L$2:$L$133)</f>
        <v>3.1977272727272715E-2</v>
      </c>
      <c r="R21" s="19" t="s">
        <v>33</v>
      </c>
      <c r="S21" s="19"/>
      <c r="T21" s="19"/>
      <c r="U21" s="19"/>
      <c r="V21" s="18" t="s">
        <v>39</v>
      </c>
      <c r="W21" s="18"/>
      <c r="X21" s="18"/>
    </row>
    <row r="22" spans="1:46" x14ac:dyDescent="0.2">
      <c r="A22" s="5">
        <v>41121</v>
      </c>
      <c r="B22" s="3">
        <f>DataSheet!B8-AVERAGE(DataSheet!$B$2:$B$133)</f>
        <v>2.5181325757575757E-2</v>
      </c>
      <c r="C22" s="3">
        <f>DataSheet!C8-AVERAGE(DataSheet!$C$2:$C$133)</f>
        <v>6.8483030303030309E-3</v>
      </c>
      <c r="D22" s="3">
        <f>DataSheet!D8-AVERAGE(DataSheet!$D$2:$D$133)</f>
        <v>2.4495628787878792E-2</v>
      </c>
      <c r="E22" s="3">
        <f>DataSheet!E8-AVERAGE(DataSheet!$E$2:$E$133)</f>
        <v>1.3764310606060599E-2</v>
      </c>
      <c r="F22" s="3">
        <f>DataSheet!F8-AVERAGE(DataSheet!$F$2:$F$133)</f>
        <v>3.7481060606060247E-4</v>
      </c>
      <c r="G22" s="3">
        <f>DataSheet!G8-AVERAGE(DataSheet!$G$2:$G$133)</f>
        <v>8.446015151515154E-3</v>
      </c>
      <c r="H22" s="3">
        <f>DataSheet!H8-AVERAGE(DataSheet!$H$2:$H$133)</f>
        <v>7.1083863636363636E-3</v>
      </c>
      <c r="I22" s="3">
        <f>DataSheet!I8-AVERAGE(DataSheet!$I$2:$I$133)</f>
        <v>-7.9099537878787873E-2</v>
      </c>
      <c r="J22" s="3">
        <f>DataSheet!J8-AVERAGE(DataSheet!$J$2:$J$133)</f>
        <v>5.712121212121217E-4</v>
      </c>
      <c r="K22" s="3">
        <f>DataSheet!K8-AVERAGE(DataSheet!$K$2:$K$133)</f>
        <v>-4.2003825757575747E-2</v>
      </c>
      <c r="L22" s="3">
        <f>DataSheet!L8-AVERAGE(DataSheet!$L$2:$L$133)</f>
        <v>-0.14748372727272729</v>
      </c>
      <c r="R22" s="15" t="s">
        <v>32</v>
      </c>
      <c r="S22" s="16" t="s">
        <v>2</v>
      </c>
      <c r="T22" s="16" t="s">
        <v>3</v>
      </c>
      <c r="U22" s="16" t="s">
        <v>4</v>
      </c>
      <c r="V22" s="16" t="s">
        <v>5</v>
      </c>
      <c r="W22" s="16" t="s">
        <v>6</v>
      </c>
      <c r="X22" s="16" t="s">
        <v>7</v>
      </c>
      <c r="Y22" s="16" t="s">
        <v>8</v>
      </c>
      <c r="Z22" s="16" t="s">
        <v>9</v>
      </c>
      <c r="AA22" s="16" t="s">
        <v>10</v>
      </c>
      <c r="AB22" s="16" t="s">
        <v>11</v>
      </c>
      <c r="AC22" s="16" t="s">
        <v>12</v>
      </c>
      <c r="AE22" s="15" t="s">
        <v>55</v>
      </c>
      <c r="AF22" s="22" t="s">
        <v>52</v>
      </c>
      <c r="AG22" s="22" t="s">
        <v>54</v>
      </c>
      <c r="AH22" s="16" t="s">
        <v>2</v>
      </c>
      <c r="AI22" s="16" t="s">
        <v>3</v>
      </c>
      <c r="AJ22" s="16" t="s">
        <v>4</v>
      </c>
      <c r="AK22" s="16" t="s">
        <v>5</v>
      </c>
      <c r="AL22" s="16" t="s">
        <v>6</v>
      </c>
      <c r="AM22" s="16" t="s">
        <v>7</v>
      </c>
      <c r="AN22" s="16" t="s">
        <v>8</v>
      </c>
      <c r="AO22" s="16" t="s">
        <v>9</v>
      </c>
      <c r="AP22" s="16" t="s">
        <v>10</v>
      </c>
      <c r="AQ22" s="16" t="s">
        <v>11</v>
      </c>
      <c r="AR22" s="16" t="s">
        <v>12</v>
      </c>
      <c r="AS22" s="12" t="s">
        <v>40</v>
      </c>
      <c r="AT22" s="12"/>
    </row>
    <row r="23" spans="1:46" x14ac:dyDescent="0.2">
      <c r="A23" s="5">
        <v>41152</v>
      </c>
      <c r="B23" s="3">
        <f>DataSheet!B9-AVERAGE(DataSheet!$B$2:$B$133)</f>
        <v>-8.2455674242424254E-2</v>
      </c>
      <c r="C23" s="3">
        <f>DataSheet!C9-AVERAGE(DataSheet!$C$2:$C$133)</f>
        <v>3.5663030303030308E-3</v>
      </c>
      <c r="D23" s="3">
        <f>DataSheet!D9-AVERAGE(DataSheet!$D$2:$D$133)</f>
        <v>7.2523628787878797E-2</v>
      </c>
      <c r="E23" s="3">
        <f>DataSheet!E9-AVERAGE(DataSheet!$E$2:$E$133)</f>
        <v>-5.8835689393939405E-2</v>
      </c>
      <c r="F23" s="3">
        <f>DataSheet!F9-AVERAGE(DataSheet!$F$2:$F$133)</f>
        <v>1.6060810606060606E-2</v>
      </c>
      <c r="G23" s="3">
        <f>DataSheet!G9-AVERAGE(DataSheet!$G$2:$G$133)</f>
        <v>-1.0121984848484847E-2</v>
      </c>
      <c r="H23" s="3">
        <f>DataSheet!H9-AVERAGE(DataSheet!$H$2:$H$133)</f>
        <v>-1.6957613636363635E-2</v>
      </c>
      <c r="I23" s="3">
        <f>DataSheet!I9-AVERAGE(DataSheet!$I$2:$I$133)</f>
        <v>0.18384146212121211</v>
      </c>
      <c r="J23" s="3">
        <f>DataSheet!J9-AVERAGE(DataSheet!$J$2:$J$133)</f>
        <v>4.3060212121212124E-2</v>
      </c>
      <c r="K23" s="3">
        <f>DataSheet!K9-AVERAGE(DataSheet!$K$2:$K$133)</f>
        <v>4.1993174242424249E-2</v>
      </c>
      <c r="L23" s="3">
        <f>DataSheet!L9-AVERAGE(DataSheet!$L$2:$L$133)</f>
        <v>4.2013272727272719E-2</v>
      </c>
      <c r="R23" s="16" t="s">
        <v>2</v>
      </c>
      <c r="S23" s="11">
        <f>S5/132</f>
        <v>2.0647000016135795E-3</v>
      </c>
      <c r="T23" s="11">
        <f t="shared" ref="T23:AC23" si="0">T5/132</f>
        <v>1.204300280817953E-3</v>
      </c>
      <c r="U23" s="11">
        <f t="shared" si="0"/>
        <v>9.8400207786334976E-4</v>
      </c>
      <c r="V23" s="11">
        <f t="shared" si="0"/>
        <v>8.4971949482306075E-4</v>
      </c>
      <c r="W23" s="11">
        <f t="shared" si="0"/>
        <v>1.0525906194404843E-3</v>
      </c>
      <c r="X23" s="11">
        <f t="shared" si="0"/>
        <v>5.2842822089657941E-4</v>
      </c>
      <c r="Y23" s="11">
        <f t="shared" si="0"/>
        <v>7.7060050429838157E-4</v>
      </c>
      <c r="Z23" s="11">
        <f t="shared" si="0"/>
        <v>8.6192755070552129E-4</v>
      </c>
      <c r="AA23" s="11">
        <f t="shared" si="0"/>
        <v>7.3868383284756637E-4</v>
      </c>
      <c r="AB23" s="11">
        <f t="shared" si="0"/>
        <v>1.0177378937841482E-3</v>
      </c>
      <c r="AC23" s="11">
        <f t="shared" si="0"/>
        <v>8.3808353147933894E-4</v>
      </c>
      <c r="AE23" s="3">
        <v>1</v>
      </c>
      <c r="AF23" s="13">
        <v>1.3523319248392642E-2</v>
      </c>
      <c r="AG23" s="14">
        <v>3.4447301633818372E-2</v>
      </c>
      <c r="AH23" s="9">
        <v>0.29036401976591109</v>
      </c>
      <c r="AI23" s="9">
        <v>6.7271218635965427E-2</v>
      </c>
      <c r="AJ23" s="9">
        <v>5.60861791178284E-3</v>
      </c>
      <c r="AK23" s="9">
        <v>0.31621577323823935</v>
      </c>
      <c r="AL23" s="9">
        <v>0</v>
      </c>
      <c r="AM23" s="9">
        <v>0.1073904150942441</v>
      </c>
      <c r="AN23" s="9">
        <v>3.8767179727680783E-2</v>
      </c>
      <c r="AO23" s="9">
        <v>1.0601470413120342E-2</v>
      </c>
      <c r="AP23" s="9">
        <v>1.0030647873182759E-2</v>
      </c>
      <c r="AQ23" s="9">
        <v>0</v>
      </c>
      <c r="AR23" s="9">
        <v>0.15375065733987334</v>
      </c>
      <c r="AS23" s="23">
        <f>SUM(AH23:AR23)</f>
        <v>0.99999999999999989</v>
      </c>
    </row>
    <row r="24" spans="1:46" x14ac:dyDescent="0.2">
      <c r="A24" s="5">
        <v>41180</v>
      </c>
      <c r="B24" s="3">
        <f>DataSheet!B10-AVERAGE(DataSheet!$B$2:$B$133)</f>
        <v>1.2859325757575757E-2</v>
      </c>
      <c r="C24" s="3">
        <f>DataSheet!C10-AVERAGE(DataSheet!$C$2:$C$133)</f>
        <v>3.9426303030303034E-2</v>
      </c>
      <c r="D24" s="3">
        <f>DataSheet!D10-AVERAGE(DataSheet!$D$2:$D$133)</f>
        <v>-1.852337121212121E-2</v>
      </c>
      <c r="E24" s="3">
        <f>DataSheet!E10-AVERAGE(DataSheet!$E$2:$E$133)</f>
        <v>2.8258310606060596E-2</v>
      </c>
      <c r="F24" s="3">
        <f>DataSheet!F10-AVERAGE(DataSheet!$F$2:$F$133)</f>
        <v>7.4323810606060595E-2</v>
      </c>
      <c r="G24" s="3">
        <f>DataSheet!G10-AVERAGE(DataSheet!$G$2:$G$133)</f>
        <v>-9.7219848484848478E-3</v>
      </c>
      <c r="H24" s="3">
        <f>DataSheet!H10-AVERAGE(DataSheet!$H$2:$H$133)</f>
        <v>5.2612386363636361E-2</v>
      </c>
      <c r="I24" s="3">
        <f>DataSheet!I10-AVERAGE(DataSheet!$I$2:$I$133)</f>
        <v>-1.161053787878788E-2</v>
      </c>
      <c r="J24" s="3">
        <f>DataSheet!J10-AVERAGE(DataSheet!$J$2:$J$133)</f>
        <v>3.2632121212121216E-3</v>
      </c>
      <c r="K24" s="3">
        <f>DataSheet!K10-AVERAGE(DataSheet!$K$2:$K$133)</f>
        <v>1.8206174242424253E-2</v>
      </c>
      <c r="L24" s="3">
        <f>DataSheet!L10-AVERAGE(DataSheet!$L$2:$L$133)</f>
        <v>3.7302727272727175E-3</v>
      </c>
      <c r="R24" s="16" t="s">
        <v>3</v>
      </c>
      <c r="S24" s="11">
        <f t="shared" ref="S24:S37" si="1">S6/132</f>
        <v>1.204300280817953E-3</v>
      </c>
      <c r="T24" s="11">
        <f t="shared" ref="T24:AC24" si="2">T6/132</f>
        <v>5.4734081161960518E-3</v>
      </c>
      <c r="U24" s="11">
        <f t="shared" si="2"/>
        <v>1.3740903398170342E-3</v>
      </c>
      <c r="V24" s="11">
        <f t="shared" si="2"/>
        <v>-2.6561704582139578E-4</v>
      </c>
      <c r="W24" s="11">
        <f t="shared" si="2"/>
        <v>2.9350152463604225E-3</v>
      </c>
      <c r="X24" s="11">
        <f t="shared" si="2"/>
        <v>2.284559264775712E-3</v>
      </c>
      <c r="Y24" s="11">
        <f t="shared" si="2"/>
        <v>2.3346823313601926E-3</v>
      </c>
      <c r="Z24" s="11">
        <f t="shared" si="2"/>
        <v>1.6949163781326902E-3</v>
      </c>
      <c r="AA24" s="11">
        <f t="shared" si="2"/>
        <v>1.0513076161857216E-3</v>
      </c>
      <c r="AB24" s="11">
        <f t="shared" si="2"/>
        <v>1.0983225446441688E-3</v>
      </c>
      <c r="AC24" s="11">
        <f t="shared" si="2"/>
        <v>1.1758259139022043E-3</v>
      </c>
      <c r="AE24" s="3">
        <f>+AE23+1</f>
        <v>2</v>
      </c>
      <c r="AF24" s="13">
        <v>1.1999999968266435E-2</v>
      </c>
      <c r="AG24" s="14">
        <v>3.4931469294763887E-2</v>
      </c>
      <c r="AH24" s="9">
        <v>0.39232975775236312</v>
      </c>
      <c r="AI24" s="9">
        <v>7.1263395049459666E-2</v>
      </c>
      <c r="AJ24" s="9">
        <v>0</v>
      </c>
      <c r="AK24" s="9">
        <v>0.26989022405276647</v>
      </c>
      <c r="AL24" s="9">
        <v>0</v>
      </c>
      <c r="AM24" s="9">
        <v>0.12341217505868694</v>
      </c>
      <c r="AN24" s="9">
        <v>4.6981293865057915E-2</v>
      </c>
      <c r="AO24" s="9">
        <v>2.7584919802254342E-2</v>
      </c>
      <c r="AP24" s="9">
        <v>0</v>
      </c>
      <c r="AQ24" s="9">
        <v>0</v>
      </c>
      <c r="AR24" s="9">
        <v>6.8538234419411592E-2</v>
      </c>
      <c r="AS24" s="23">
        <f t="shared" ref="AS24:AS87" si="3">SUM(AH24:AR24)</f>
        <v>1</v>
      </c>
    </row>
    <row r="25" spans="1:46" x14ac:dyDescent="0.2">
      <c r="A25" s="5">
        <v>41213</v>
      </c>
      <c r="B25" s="3">
        <f>DataSheet!B11-AVERAGE(DataSheet!$B$2:$B$133)</f>
        <v>-2.7971674242424242E-2</v>
      </c>
      <c r="C25" s="3">
        <f>DataSheet!C11-AVERAGE(DataSheet!$C$2:$C$133)</f>
        <v>-1.117269696969697E-2</v>
      </c>
      <c r="D25" s="3">
        <f>DataSheet!D11-AVERAGE(DataSheet!$D$2:$D$133)</f>
        <v>-0.1289333712121212</v>
      </c>
      <c r="E25" s="3">
        <f>DataSheet!E11-AVERAGE(DataSheet!$E$2:$E$133)</f>
        <v>-2.04476893939394E-2</v>
      </c>
      <c r="F25" s="3">
        <f>DataSheet!F11-AVERAGE(DataSheet!$F$2:$F$133)</f>
        <v>2.1597810606060606E-2</v>
      </c>
      <c r="G25" s="3">
        <f>DataSheet!G11-AVERAGE(DataSheet!$G$2:$G$133)</f>
        <v>7.1230015151515155E-2</v>
      </c>
      <c r="H25" s="3">
        <f>DataSheet!H11-AVERAGE(DataSheet!$H$2:$H$133)</f>
        <v>2.2227386363636366E-2</v>
      </c>
      <c r="I25" s="3">
        <f>DataSheet!I11-AVERAGE(DataSheet!$I$2:$I$133)</f>
        <v>-0.10785553787878788</v>
      </c>
      <c r="J25" s="3">
        <f>DataSheet!J11-AVERAGE(DataSheet!$J$2:$J$133)</f>
        <v>-0.10535778787878787</v>
      </c>
      <c r="K25" s="3">
        <f>DataSheet!K11-AVERAGE(DataSheet!$K$2:$K$133)</f>
        <v>-3.6044825757575755E-2</v>
      </c>
      <c r="L25" s="3">
        <f>DataSheet!L11-AVERAGE(DataSheet!$L$2:$L$133)</f>
        <v>-1.0168727272727282E-2</v>
      </c>
      <c r="R25" s="16" t="s">
        <v>4</v>
      </c>
      <c r="S25" s="11">
        <f t="shared" si="1"/>
        <v>9.8400207786334976E-4</v>
      </c>
      <c r="T25" s="11">
        <f t="shared" ref="T25:AC25" si="4">T7/132</f>
        <v>1.3740903398170342E-3</v>
      </c>
      <c r="U25" s="11">
        <f t="shared" si="4"/>
        <v>6.7148546554303854E-3</v>
      </c>
      <c r="V25" s="11">
        <f t="shared" si="4"/>
        <v>8.6229356905469462E-4</v>
      </c>
      <c r="W25" s="11">
        <f t="shared" si="4"/>
        <v>1.6405314130660583E-3</v>
      </c>
      <c r="X25" s="11">
        <f t="shared" si="4"/>
        <v>1.4994706434601698E-3</v>
      </c>
      <c r="Y25" s="11">
        <f t="shared" si="4"/>
        <v>1.5654818771813016E-3</v>
      </c>
      <c r="Z25" s="11">
        <f t="shared" si="4"/>
        <v>2.3558139759215445E-3</v>
      </c>
      <c r="AA25" s="11">
        <f t="shared" si="4"/>
        <v>3.4120513104878335E-3</v>
      </c>
      <c r="AB25" s="11">
        <f t="shared" si="4"/>
        <v>2.0833273548752865E-3</v>
      </c>
      <c r="AC25" s="11">
        <f t="shared" si="4"/>
        <v>1.4159470196694216E-3</v>
      </c>
      <c r="AE25" s="3">
        <f t="shared" ref="AE25:AE88" si="5">+AE24+1</f>
        <v>3</v>
      </c>
      <c r="AF25" s="13">
        <v>1.499999999773308E-2</v>
      </c>
      <c r="AG25" s="14">
        <v>3.4855323571937921E-2</v>
      </c>
      <c r="AH25" s="9">
        <v>0.19819681043990939</v>
      </c>
      <c r="AI25" s="9">
        <v>5.8076452480014758E-2</v>
      </c>
      <c r="AJ25" s="9">
        <v>2.7456673749712304E-2</v>
      </c>
      <c r="AK25" s="9">
        <v>0.35062393436552874</v>
      </c>
      <c r="AL25" s="9">
        <v>1.7911366551506665E-2</v>
      </c>
      <c r="AM25" s="9">
        <v>8.1671954460213012E-2</v>
      </c>
      <c r="AN25" s="9">
        <v>2.900325721576396E-2</v>
      </c>
      <c r="AO25" s="9">
        <v>0</v>
      </c>
      <c r="AP25" s="9">
        <v>2.0341924023519642E-2</v>
      </c>
      <c r="AQ25" s="9">
        <v>0</v>
      </c>
      <c r="AR25" s="9">
        <v>0.21671762671383149</v>
      </c>
      <c r="AS25" s="23">
        <f t="shared" si="3"/>
        <v>1</v>
      </c>
    </row>
    <row r="26" spans="1:46" x14ac:dyDescent="0.2">
      <c r="A26" s="5">
        <v>41243</v>
      </c>
      <c r="B26" s="3">
        <f>DataSheet!B12-AVERAGE(DataSheet!$B$2:$B$133)</f>
        <v>1.8628325757575757E-2</v>
      </c>
      <c r="C26" s="3">
        <f>DataSheet!C12-AVERAGE(DataSheet!$C$2:$C$133)</f>
        <v>-3.5095696969696971E-2</v>
      </c>
      <c r="D26" s="3">
        <f>DataSheet!D12-AVERAGE(DataSheet!$D$2:$D$133)</f>
        <v>-3.3522371212121212E-2</v>
      </c>
      <c r="E26" s="3">
        <f>DataSheet!E12-AVERAGE(DataSheet!$E$2:$E$133)</f>
        <v>-2.7148689393939402E-2</v>
      </c>
      <c r="F26" s="3">
        <f>DataSheet!F12-AVERAGE(DataSheet!$F$2:$F$133)</f>
        <v>-3.0001189393939396E-2</v>
      </c>
      <c r="G26" s="3">
        <f>DataSheet!G12-AVERAGE(DataSheet!$G$2:$G$133)</f>
        <v>5.5390151515151507E-3</v>
      </c>
      <c r="H26" s="3">
        <f>DataSheet!H12-AVERAGE(DataSheet!$H$2:$H$133)</f>
        <v>9.5593863636363654E-3</v>
      </c>
      <c r="I26" s="3">
        <f>DataSheet!I12-AVERAGE(DataSheet!$I$2:$I$133)</f>
        <v>9.8693462121212119E-2</v>
      </c>
      <c r="J26" s="3">
        <f>DataSheet!J12-AVERAGE(DataSheet!$J$2:$J$133)</f>
        <v>6.1150212121212119E-2</v>
      </c>
      <c r="K26" s="3">
        <f>DataSheet!K12-AVERAGE(DataSheet!$K$2:$K$133)</f>
        <v>-2.5126825757575751E-2</v>
      </c>
      <c r="L26" s="3">
        <f>DataSheet!L12-AVERAGE(DataSheet!$L$2:$L$133)</f>
        <v>-4.9566727272727283E-2</v>
      </c>
      <c r="R26" s="16" t="s">
        <v>5</v>
      </c>
      <c r="S26" s="11">
        <f t="shared" si="1"/>
        <v>8.4971949482306075E-4</v>
      </c>
      <c r="T26" s="11">
        <f t="shared" ref="T26:AC26" si="6">T8/132</f>
        <v>-2.6561704582139578E-4</v>
      </c>
      <c r="U26" s="11">
        <f t="shared" si="6"/>
        <v>8.6229356905469462E-4</v>
      </c>
      <c r="V26" s="11">
        <f t="shared" si="6"/>
        <v>2.6218897602898884E-3</v>
      </c>
      <c r="W26" s="11">
        <f t="shared" si="6"/>
        <v>1.5268025763458463E-4</v>
      </c>
      <c r="X26" s="11">
        <f t="shared" si="6"/>
        <v>2.2142379603317256E-4</v>
      </c>
      <c r="Y26" s="11">
        <f t="shared" si="6"/>
        <v>3.333770880542356E-4</v>
      </c>
      <c r="Z26" s="11">
        <f t="shared" si="6"/>
        <v>6.6183537270494714E-4</v>
      </c>
      <c r="AA26" s="11">
        <f t="shared" si="6"/>
        <v>1.1097444089568406E-3</v>
      </c>
      <c r="AB26" s="11">
        <f t="shared" si="6"/>
        <v>1.3306627090064853E-3</v>
      </c>
      <c r="AC26" s="11">
        <f t="shared" si="6"/>
        <v>4.4738297041528932E-4</v>
      </c>
      <c r="AE26" s="3">
        <f t="shared" si="5"/>
        <v>4</v>
      </c>
      <c r="AF26" s="13">
        <v>1.7000000086805918E-2</v>
      </c>
      <c r="AG26" s="14">
        <v>3.6638605412889283E-2</v>
      </c>
      <c r="AH26" s="9">
        <v>7.1033742714737502E-2</v>
      </c>
      <c r="AI26" s="9">
        <v>3.9645524016713868E-2</v>
      </c>
      <c r="AJ26" s="9">
        <v>5.4862571112511006E-2</v>
      </c>
      <c r="AK26" s="9">
        <v>0.39556896939248853</v>
      </c>
      <c r="AL26" s="9">
        <v>5.8089562003946146E-2</v>
      </c>
      <c r="AM26" s="9">
        <v>3.6840906071308757E-2</v>
      </c>
      <c r="AN26" s="9">
        <v>1.4941945366790884E-2</v>
      </c>
      <c r="AO26" s="9">
        <v>0</v>
      </c>
      <c r="AP26" s="9">
        <v>3.1485425344532615E-2</v>
      </c>
      <c r="AQ26" s="9">
        <v>0</v>
      </c>
      <c r="AR26" s="9">
        <v>0.29753135397697078</v>
      </c>
      <c r="AS26" s="23">
        <f t="shared" si="3"/>
        <v>1</v>
      </c>
    </row>
    <row r="27" spans="1:46" x14ac:dyDescent="0.2">
      <c r="A27" s="5">
        <v>41274</v>
      </c>
      <c r="B27" s="3">
        <f>DataSheet!B13-AVERAGE(DataSheet!$B$2:$B$133)</f>
        <v>-5.2238674242424246E-2</v>
      </c>
      <c r="C27" s="3">
        <f>DataSheet!C13-AVERAGE(DataSheet!$C$2:$C$133)</f>
        <v>-2.6149696969696969E-2</v>
      </c>
      <c r="D27" s="3">
        <f>DataSheet!D13-AVERAGE(DataSheet!$D$2:$D$133)</f>
        <v>-0.11206437121212121</v>
      </c>
      <c r="E27" s="3">
        <f>DataSheet!E13-AVERAGE(DataSheet!$E$2:$E$133)</f>
        <v>-9.6226893939394022E-3</v>
      </c>
      <c r="F27" s="3">
        <f>DataSheet!F13-AVERAGE(DataSheet!$F$2:$F$133)</f>
        <v>5.4722810606060608E-2</v>
      </c>
      <c r="G27" s="3">
        <f>DataSheet!G13-AVERAGE(DataSheet!$G$2:$G$133)</f>
        <v>3.4864015151515153E-2</v>
      </c>
      <c r="H27" s="3">
        <f>DataSheet!H13-AVERAGE(DataSheet!$H$2:$H$133)</f>
        <v>7.9744386363636371E-2</v>
      </c>
      <c r="I27" s="3">
        <f>DataSheet!I13-AVERAGE(DataSheet!$I$2:$I$133)</f>
        <v>2.6704462121212115E-2</v>
      </c>
      <c r="J27" s="3">
        <f>DataSheet!J13-AVERAGE(DataSheet!$J$2:$J$133)</f>
        <v>-2.5787787878787875E-2</v>
      </c>
      <c r="K27" s="3">
        <f>DataSheet!K13-AVERAGE(DataSheet!$K$2:$K$133)</f>
        <v>6.8809174242424248E-2</v>
      </c>
      <c r="L27" s="3">
        <f>DataSheet!L13-AVERAGE(DataSheet!$L$2:$L$133)</f>
        <v>-1.9640727272727282E-2</v>
      </c>
      <c r="R27" s="16" t="s">
        <v>6</v>
      </c>
      <c r="S27" s="11">
        <f t="shared" si="1"/>
        <v>1.0525906194404843E-3</v>
      </c>
      <c r="T27" s="11">
        <f t="shared" ref="T27:AC27" si="7">T9/132</f>
        <v>2.9350152463604225E-3</v>
      </c>
      <c r="U27" s="11">
        <f t="shared" si="7"/>
        <v>1.6405314130660583E-3</v>
      </c>
      <c r="V27" s="11">
        <f t="shared" si="7"/>
        <v>1.5268025763458463E-4</v>
      </c>
      <c r="W27" s="11">
        <f t="shared" si="7"/>
        <v>5.2129514373353393E-3</v>
      </c>
      <c r="X27" s="11">
        <f t="shared" si="7"/>
        <v>2.8699455961619597E-3</v>
      </c>
      <c r="Y27" s="11">
        <f t="shared" si="7"/>
        <v>2.1480335925883262E-3</v>
      </c>
      <c r="Z27" s="11">
        <f t="shared" si="7"/>
        <v>2.6650746752996451E-3</v>
      </c>
      <c r="AA27" s="11">
        <f t="shared" si="7"/>
        <v>1.7716085028204773E-3</v>
      </c>
      <c r="AB27" s="11">
        <f t="shared" si="7"/>
        <v>1.4413706258208793E-3</v>
      </c>
      <c r="AC27" s="11">
        <f t="shared" si="7"/>
        <v>1.4861197253092284E-3</v>
      </c>
      <c r="AE27" s="3">
        <f t="shared" si="5"/>
        <v>5</v>
      </c>
      <c r="AF27" s="13">
        <v>1.900000008680592E-2</v>
      </c>
      <c r="AG27" s="14">
        <v>3.9900457972787386E-2</v>
      </c>
      <c r="AH27" s="9">
        <v>0</v>
      </c>
      <c r="AI27" s="9">
        <v>0</v>
      </c>
      <c r="AJ27" s="9">
        <v>9.6054839381864821E-2</v>
      </c>
      <c r="AK27" s="9">
        <v>0.37802125599236708</v>
      </c>
      <c r="AL27" s="9">
        <v>5.6025349037563281E-2</v>
      </c>
      <c r="AM27" s="9">
        <v>0</v>
      </c>
      <c r="AN27" s="9">
        <v>0</v>
      </c>
      <c r="AO27" s="9">
        <v>0</v>
      </c>
      <c r="AP27" s="9">
        <v>5.87039656750677E-2</v>
      </c>
      <c r="AQ27" s="9">
        <v>0</v>
      </c>
      <c r="AR27" s="9">
        <v>0.41119458991313707</v>
      </c>
      <c r="AS27" s="23">
        <f t="shared" si="3"/>
        <v>1</v>
      </c>
    </row>
    <row r="28" spans="1:46" x14ac:dyDescent="0.2">
      <c r="A28" s="5">
        <v>41305</v>
      </c>
      <c r="B28" s="3">
        <f>DataSheet!B14-AVERAGE(DataSheet!$B$2:$B$133)</f>
        <v>1.9111325757575758E-2</v>
      </c>
      <c r="C28" s="3">
        <f>DataSheet!C14-AVERAGE(DataSheet!$C$2:$C$133)</f>
        <v>3.1404303030303032E-2</v>
      </c>
      <c r="D28" s="3">
        <f>DataSheet!D14-AVERAGE(DataSheet!$D$2:$D$133)</f>
        <v>-0.16542037121212122</v>
      </c>
      <c r="E28" s="3">
        <f>DataSheet!E14-AVERAGE(DataSheet!$E$2:$E$133)</f>
        <v>2.4726310606060595E-2</v>
      </c>
      <c r="F28" s="3">
        <f>DataSheet!F14-AVERAGE(DataSheet!$F$2:$F$133)</f>
        <v>6.1651810606060599E-2</v>
      </c>
      <c r="G28" s="3">
        <f>DataSheet!G14-AVERAGE(DataSheet!$G$2:$G$133)</f>
        <v>2.8442015151515149E-2</v>
      </c>
      <c r="H28" s="3">
        <f>DataSheet!H14-AVERAGE(DataSheet!$H$2:$H$133)</f>
        <v>-4.991613636363636E-3</v>
      </c>
      <c r="I28" s="3">
        <f>DataSheet!I14-AVERAGE(DataSheet!$I$2:$I$133)</f>
        <v>3.4454462121212115E-2</v>
      </c>
      <c r="J28" s="3">
        <f>DataSheet!J14-AVERAGE(DataSheet!$J$2:$J$133)</f>
        <v>3.7211212121212124E-2</v>
      </c>
      <c r="K28" s="3">
        <f>DataSheet!K14-AVERAGE(DataSheet!$K$2:$K$133)</f>
        <v>7.8530174242424255E-2</v>
      </c>
      <c r="L28" s="3">
        <f>DataSheet!L14-AVERAGE(DataSheet!$L$2:$L$133)</f>
        <v>-2.9337272727272823E-3</v>
      </c>
      <c r="R28" s="16" t="s">
        <v>7</v>
      </c>
      <c r="S28" s="11">
        <f t="shared" si="1"/>
        <v>5.2842822089657941E-4</v>
      </c>
      <c r="T28" s="11">
        <f t="shared" ref="T28:AC28" si="8">T10/132</f>
        <v>2.284559264775712E-3</v>
      </c>
      <c r="U28" s="11">
        <f t="shared" si="8"/>
        <v>1.4994706434601698E-3</v>
      </c>
      <c r="V28" s="11">
        <f t="shared" si="8"/>
        <v>2.2142379603317256E-4</v>
      </c>
      <c r="W28" s="11">
        <f t="shared" si="8"/>
        <v>2.8699455961619597E-3</v>
      </c>
      <c r="X28" s="11">
        <f t="shared" si="8"/>
        <v>4.1984703122573451E-3</v>
      </c>
      <c r="Y28" s="11">
        <f t="shared" si="8"/>
        <v>2.2645467960774775E-3</v>
      </c>
      <c r="Z28" s="11">
        <f t="shared" si="8"/>
        <v>1.9448187816445139E-3</v>
      </c>
      <c r="AA28" s="11">
        <f t="shared" si="8"/>
        <v>1.5214824178301192E-3</v>
      </c>
      <c r="AB28" s="11">
        <f t="shared" si="8"/>
        <v>1.7094739453306935E-3</v>
      </c>
      <c r="AC28" s="11">
        <f t="shared" si="8"/>
        <v>1.4751922904807171E-3</v>
      </c>
      <c r="AE28" s="3">
        <f t="shared" si="5"/>
        <v>6</v>
      </c>
      <c r="AF28" s="13">
        <v>2.1000000086805921E-2</v>
      </c>
      <c r="AG28" s="14">
        <v>5.1918111373765514E-2</v>
      </c>
      <c r="AH28" s="9">
        <v>0</v>
      </c>
      <c r="AI28" s="9">
        <v>0</v>
      </c>
      <c r="AJ28" s="9">
        <v>0.27152844937107096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0.15529555344064977</v>
      </c>
      <c r="AQ28" s="9">
        <v>0</v>
      </c>
      <c r="AR28" s="9">
        <v>0.57317599718827916</v>
      </c>
      <c r="AS28" s="23">
        <f t="shared" si="3"/>
        <v>0.99999999999999989</v>
      </c>
    </row>
    <row r="29" spans="1:46" x14ac:dyDescent="0.2">
      <c r="A29" s="5">
        <v>41333</v>
      </c>
      <c r="B29" s="3">
        <f>DataSheet!B15-AVERAGE(DataSheet!$B$2:$B$133)</f>
        <v>3.1543325757575756E-2</v>
      </c>
      <c r="C29" s="3">
        <f>DataSheet!C15-AVERAGE(DataSheet!$C$2:$C$133)</f>
        <v>-6.3496969696969687E-3</v>
      </c>
      <c r="D29" s="3">
        <f>DataSheet!D15-AVERAGE(DataSheet!$D$2:$D$133)</f>
        <v>-4.6775371212121206E-2</v>
      </c>
      <c r="E29" s="3">
        <f>DataSheet!E15-AVERAGE(DataSheet!$E$2:$E$133)</f>
        <v>-9.9556893939394021E-3</v>
      </c>
      <c r="F29" s="3">
        <f>DataSheet!F15-AVERAGE(DataSheet!$F$2:$F$133)</f>
        <v>2.4138810606060608E-2</v>
      </c>
      <c r="G29" s="3">
        <f>DataSheet!G15-AVERAGE(DataSheet!$G$2:$G$133)</f>
        <v>7.01515151515196E-6</v>
      </c>
      <c r="H29" s="3">
        <f>DataSheet!H15-AVERAGE(DataSheet!$H$2:$H$133)</f>
        <v>-5.785261363636364E-2</v>
      </c>
      <c r="I29" s="3">
        <f>DataSheet!I15-AVERAGE(DataSheet!$I$2:$I$133)</f>
        <v>1.4584621212121191E-3</v>
      </c>
      <c r="J29" s="3">
        <f>DataSheet!J15-AVERAGE(DataSheet!$J$2:$J$133)</f>
        <v>-2.5738787878787875E-2</v>
      </c>
      <c r="K29" s="3">
        <f>DataSheet!K15-AVERAGE(DataSheet!$K$2:$K$133)</f>
        <v>-3.8979825757575748E-2</v>
      </c>
      <c r="L29" s="3">
        <f>DataSheet!L15-AVERAGE(DataSheet!$L$2:$L$133)</f>
        <v>-5.2694727272727282E-2</v>
      </c>
      <c r="R29" s="16" t="s">
        <v>8</v>
      </c>
      <c r="S29" s="11">
        <f t="shared" si="1"/>
        <v>7.7060050429838157E-4</v>
      </c>
      <c r="T29" s="11">
        <f t="shared" ref="T29:AC29" si="9">T11/132</f>
        <v>2.3346823313601926E-3</v>
      </c>
      <c r="U29" s="11">
        <f t="shared" si="9"/>
        <v>1.5654818771813016E-3</v>
      </c>
      <c r="V29" s="11">
        <f t="shared" si="9"/>
        <v>3.333770880542356E-4</v>
      </c>
      <c r="W29" s="11">
        <f t="shared" si="9"/>
        <v>2.1480335925883262E-3</v>
      </c>
      <c r="X29" s="11">
        <f t="shared" si="9"/>
        <v>2.2645467960774775E-3</v>
      </c>
      <c r="Y29" s="11">
        <f t="shared" si="9"/>
        <v>7.4444757203431461E-3</v>
      </c>
      <c r="Z29" s="11">
        <f t="shared" si="9"/>
        <v>1.8557939567153919E-3</v>
      </c>
      <c r="AA29" s="11">
        <f t="shared" si="9"/>
        <v>1.7683907559256189E-3</v>
      </c>
      <c r="AB29" s="11">
        <f t="shared" si="9"/>
        <v>1.205720290485709E-3</v>
      </c>
      <c r="AC29" s="11">
        <f t="shared" si="9"/>
        <v>7.9480795246280982E-4</v>
      </c>
      <c r="AE29" s="3">
        <f t="shared" si="5"/>
        <v>7</v>
      </c>
      <c r="AF29" s="13">
        <v>2.3000000086805923E-2</v>
      </c>
      <c r="AG29" s="14"/>
      <c r="AS29" s="23">
        <f t="shared" si="3"/>
        <v>0</v>
      </c>
    </row>
    <row r="30" spans="1:46" x14ac:dyDescent="0.2">
      <c r="A30" s="5">
        <v>41361</v>
      </c>
      <c r="B30" s="3">
        <f>DataSheet!B16-AVERAGE(DataSheet!$B$2:$B$133)</f>
        <v>4.3801325757575754E-2</v>
      </c>
      <c r="C30" s="3">
        <f>DataSheet!C16-AVERAGE(DataSheet!$C$2:$C$133)</f>
        <v>-1.8576969696969692E-3</v>
      </c>
      <c r="D30" s="3">
        <f>DataSheet!D16-AVERAGE(DataSheet!$D$2:$D$133)</f>
        <v>-1.847137121212121E-2</v>
      </c>
      <c r="E30" s="3">
        <f>DataSheet!E16-AVERAGE(DataSheet!$E$2:$E$133)</f>
        <v>6.423131060606059E-2</v>
      </c>
      <c r="F30" s="3">
        <f>DataSheet!F16-AVERAGE(DataSheet!$F$2:$F$133)</f>
        <v>-4.5451189393939398E-2</v>
      </c>
      <c r="G30" s="3">
        <f>DataSheet!G16-AVERAGE(DataSheet!$G$2:$G$133)</f>
        <v>5.3065015151515155E-2</v>
      </c>
      <c r="H30" s="3">
        <f>DataSheet!H16-AVERAGE(DataSheet!$H$2:$H$133)</f>
        <v>-8.0592613636363636E-2</v>
      </c>
      <c r="I30" s="3">
        <f>DataSheet!I16-AVERAGE(DataSheet!$I$2:$I$133)</f>
        <v>-1.0478537878787881E-2</v>
      </c>
      <c r="J30" s="3">
        <f>DataSheet!J16-AVERAGE(DataSheet!$J$2:$J$133)</f>
        <v>-1.2705787878787877E-2</v>
      </c>
      <c r="K30" s="3">
        <f>DataSheet!K16-AVERAGE(DataSheet!$K$2:$K$133)</f>
        <v>1.9120174242424251E-2</v>
      </c>
      <c r="L30" s="3">
        <f>DataSheet!L16-AVERAGE(DataSheet!$L$2:$L$133)</f>
        <v>5.3704272727272725E-2</v>
      </c>
      <c r="R30" s="16" t="s">
        <v>9</v>
      </c>
      <c r="S30" s="11">
        <f t="shared" si="1"/>
        <v>8.6192755070552129E-4</v>
      </c>
      <c r="T30" s="11">
        <f t="shared" ref="T30:AC30" si="10">T12/132</f>
        <v>1.6949163781326902E-3</v>
      </c>
      <c r="U30" s="11">
        <f t="shared" si="10"/>
        <v>2.3558139759215445E-3</v>
      </c>
      <c r="V30" s="11">
        <f t="shared" si="10"/>
        <v>6.6183537270494714E-4</v>
      </c>
      <c r="W30" s="11">
        <f t="shared" si="10"/>
        <v>2.6650746752996451E-3</v>
      </c>
      <c r="X30" s="11">
        <f t="shared" si="10"/>
        <v>1.9448187816445139E-3</v>
      </c>
      <c r="Y30" s="11">
        <f t="shared" si="10"/>
        <v>1.8557939567153919E-3</v>
      </c>
      <c r="Z30" s="11">
        <f t="shared" si="10"/>
        <v>5.0404566135212941E-3</v>
      </c>
      <c r="AA30" s="11">
        <f t="shared" si="10"/>
        <v>2.4874089940459137E-3</v>
      </c>
      <c r="AB30" s="11">
        <f t="shared" si="10"/>
        <v>2.1170906353058434E-3</v>
      </c>
      <c r="AC30" s="11">
        <f t="shared" si="10"/>
        <v>1.5655465101618452E-3</v>
      </c>
      <c r="AE30" s="3">
        <f t="shared" si="5"/>
        <v>8</v>
      </c>
      <c r="AF30" s="13">
        <v>2.5000000086805925E-2</v>
      </c>
      <c r="AG30" s="14"/>
      <c r="AS30" s="23">
        <f t="shared" si="3"/>
        <v>0</v>
      </c>
    </row>
    <row r="31" spans="1:46" x14ac:dyDescent="0.2">
      <c r="A31" s="5">
        <v>41394</v>
      </c>
      <c r="B31" s="3">
        <f>DataSheet!B17-AVERAGE(DataSheet!$B$2:$B$133)</f>
        <v>3.8537325757575756E-2</v>
      </c>
      <c r="C31" s="3">
        <f>DataSheet!C17-AVERAGE(DataSheet!$C$2:$C$133)</f>
        <v>-2.0539696969696972E-2</v>
      </c>
      <c r="D31" s="3">
        <f>DataSheet!D17-AVERAGE(DataSheet!$D$2:$D$133)</f>
        <v>-2.1055371212121209E-2</v>
      </c>
      <c r="E31" s="3">
        <f>DataSheet!E17-AVERAGE(DataSheet!$E$2:$E$133)</f>
        <v>3.9390310606060602E-2</v>
      </c>
      <c r="F31" s="3">
        <f>DataSheet!F17-AVERAGE(DataSheet!$F$2:$F$133)</f>
        <v>2.3665810606060607E-2</v>
      </c>
      <c r="G31" s="3">
        <f>DataSheet!G17-AVERAGE(DataSheet!$G$2:$G$133)</f>
        <v>-2.7904984848484846E-2</v>
      </c>
      <c r="H31" s="3">
        <f>DataSheet!H17-AVERAGE(DataSheet!$H$2:$H$133)</f>
        <v>-2.6499613636363634E-2</v>
      </c>
      <c r="I31" s="3">
        <f>DataSheet!I17-AVERAGE(DataSheet!$I$2:$I$133)</f>
        <v>-3.1105378787878793E-3</v>
      </c>
      <c r="J31" s="3">
        <f>DataSheet!J17-AVERAGE(DataSheet!$J$2:$J$133)</f>
        <v>-6.8687787878787876E-2</v>
      </c>
      <c r="K31" s="3">
        <f>DataSheet!K17-AVERAGE(DataSheet!$K$2:$K$133)</f>
        <v>3.435517424242425E-2</v>
      </c>
      <c r="L31" s="3">
        <f>DataSheet!L17-AVERAGE(DataSheet!$L$2:$L$133)</f>
        <v>2.6727272727272721E-2</v>
      </c>
      <c r="R31" s="16" t="s">
        <v>10</v>
      </c>
      <c r="S31" s="11">
        <f t="shared" si="1"/>
        <v>7.3868383284756637E-4</v>
      </c>
      <c r="T31" s="11">
        <f t="shared" ref="T31:AC31" si="11">T13/132</f>
        <v>1.0513076161857216E-3</v>
      </c>
      <c r="U31" s="11">
        <f t="shared" si="11"/>
        <v>3.4120513104878335E-3</v>
      </c>
      <c r="V31" s="11">
        <f t="shared" si="11"/>
        <v>1.1097444089568406E-3</v>
      </c>
      <c r="W31" s="11">
        <f t="shared" si="11"/>
        <v>1.7716085028204773E-3</v>
      </c>
      <c r="X31" s="11">
        <f t="shared" si="11"/>
        <v>1.5214824178301192E-3</v>
      </c>
      <c r="Y31" s="11">
        <f t="shared" si="11"/>
        <v>1.7683907559256189E-3</v>
      </c>
      <c r="Z31" s="11">
        <f t="shared" si="11"/>
        <v>2.4874089940459137E-3</v>
      </c>
      <c r="AA31" s="11">
        <f t="shared" si="11"/>
        <v>7.6527337196216697E-3</v>
      </c>
      <c r="AB31" s="11">
        <f t="shared" si="11"/>
        <v>2.3803347284554635E-3</v>
      </c>
      <c r="AC31" s="11">
        <f t="shared" si="11"/>
        <v>1.2782922272148761E-3</v>
      </c>
      <c r="AE31" s="3">
        <f t="shared" si="5"/>
        <v>9</v>
      </c>
      <c r="AF31" s="13">
        <v>2.7000000086805927E-2</v>
      </c>
      <c r="AG31" s="14"/>
      <c r="AS31" s="23">
        <f t="shared" si="3"/>
        <v>0</v>
      </c>
    </row>
    <row r="32" spans="1:46" x14ac:dyDescent="0.2">
      <c r="A32" s="5">
        <v>41425</v>
      </c>
      <c r="B32" s="3">
        <f>DataSheet!B18-AVERAGE(DataSheet!$B$2:$B$133)</f>
        <v>-6.3478674242424246E-2</v>
      </c>
      <c r="C32" s="3">
        <f>DataSheet!C18-AVERAGE(DataSheet!$C$2:$C$133)</f>
        <v>1.5556303030303031E-2</v>
      </c>
      <c r="D32" s="3">
        <f>DataSheet!D18-AVERAGE(DataSheet!$D$2:$D$133)</f>
        <v>1.1636287878787899E-3</v>
      </c>
      <c r="E32" s="3">
        <f>DataSheet!E18-AVERAGE(DataSheet!$E$2:$E$133)</f>
        <v>-8.6714689393939406E-2</v>
      </c>
      <c r="F32" s="3">
        <f>DataSheet!F18-AVERAGE(DataSheet!$F$2:$F$133)</f>
        <v>9.8247810606060595E-2</v>
      </c>
      <c r="G32" s="3">
        <f>DataSheet!G18-AVERAGE(DataSheet!$G$2:$G$133)</f>
        <v>6.8308015151515147E-2</v>
      </c>
      <c r="H32" s="3">
        <f>DataSheet!H18-AVERAGE(DataSheet!$H$2:$H$133)</f>
        <v>-3.7082613636363636E-2</v>
      </c>
      <c r="I32" s="3">
        <f>DataSheet!I18-AVERAGE(DataSheet!$I$2:$I$133)</f>
        <v>0.14032846212121211</v>
      </c>
      <c r="J32" s="3">
        <f>DataSheet!J18-AVERAGE(DataSheet!$J$2:$J$133)</f>
        <v>3.9530212121212126E-2</v>
      </c>
      <c r="K32" s="3">
        <f>DataSheet!K18-AVERAGE(DataSheet!$K$2:$K$133)</f>
        <v>-5.425282575757575E-2</v>
      </c>
      <c r="L32" s="3">
        <f>DataSheet!L18-AVERAGE(DataSheet!$L$2:$L$133)</f>
        <v>2.4236272727272721E-2</v>
      </c>
      <c r="R32" s="16" t="s">
        <v>11</v>
      </c>
      <c r="S32" s="11">
        <f t="shared" si="1"/>
        <v>1.0177378937841482E-3</v>
      </c>
      <c r="T32" s="11">
        <f t="shared" ref="T32:AC32" si="12">T14/132</f>
        <v>1.0983225446441688E-3</v>
      </c>
      <c r="U32" s="11">
        <f t="shared" si="12"/>
        <v>2.0833273548752865E-3</v>
      </c>
      <c r="V32" s="11">
        <f t="shared" si="12"/>
        <v>1.3306627090064853E-3</v>
      </c>
      <c r="W32" s="11">
        <f t="shared" si="12"/>
        <v>1.4413706258208793E-3</v>
      </c>
      <c r="X32" s="11">
        <f t="shared" si="12"/>
        <v>1.7094739453306935E-3</v>
      </c>
      <c r="Y32" s="11">
        <f t="shared" si="12"/>
        <v>1.205720290485709E-3</v>
      </c>
      <c r="Z32" s="11">
        <f t="shared" si="12"/>
        <v>2.1170906353058434E-3</v>
      </c>
      <c r="AA32" s="11">
        <f t="shared" si="12"/>
        <v>2.3803347284554635E-3</v>
      </c>
      <c r="AB32" s="11">
        <f t="shared" si="12"/>
        <v>3.9674829146135772E-3</v>
      </c>
      <c r="AC32" s="11">
        <f t="shared" si="12"/>
        <v>1.551466483429752E-3</v>
      </c>
      <c r="AE32" s="3">
        <f t="shared" si="5"/>
        <v>10</v>
      </c>
      <c r="AF32" s="13">
        <v>2.9000000086805929E-2</v>
      </c>
      <c r="AG32" s="14"/>
      <c r="AS32" s="23">
        <f t="shared" si="3"/>
        <v>0</v>
      </c>
    </row>
    <row r="33" spans="1:45" x14ac:dyDescent="0.2">
      <c r="A33" s="5">
        <v>41453</v>
      </c>
      <c r="B33" s="3">
        <f>DataSheet!B19-AVERAGE(DataSheet!$B$2:$B$133)</f>
        <v>1.7553257575757559E-3</v>
      </c>
      <c r="C33" s="3">
        <f>DataSheet!C19-AVERAGE(DataSheet!$C$2:$C$133)</f>
        <v>-9.4366969696969699E-3</v>
      </c>
      <c r="D33" s="3">
        <f>DataSheet!D19-AVERAGE(DataSheet!$D$2:$D$133)</f>
        <v>-0.13962937121212121</v>
      </c>
      <c r="E33" s="3">
        <f>DataSheet!E19-AVERAGE(DataSheet!$E$2:$E$133)</f>
        <v>6.0884310606060602E-2</v>
      </c>
      <c r="F33" s="3">
        <f>DataSheet!F19-AVERAGE(DataSheet!$F$2:$F$133)</f>
        <v>-4.8579189393939397E-2</v>
      </c>
      <c r="G33" s="3">
        <f>DataSheet!G19-AVERAGE(DataSheet!$G$2:$G$133)</f>
        <v>-1.1358984848484847E-2</v>
      </c>
      <c r="H33" s="3">
        <f>DataSheet!H19-AVERAGE(DataSheet!$H$2:$H$133)</f>
        <v>-0.12608661363636364</v>
      </c>
      <c r="I33" s="3">
        <f>DataSheet!I19-AVERAGE(DataSheet!$I$2:$I$133)</f>
        <v>-3.273537878787881E-3</v>
      </c>
      <c r="J33" s="3">
        <f>DataSheet!J19-AVERAGE(DataSheet!$J$2:$J$133)</f>
        <v>1.043221212121212E-2</v>
      </c>
      <c r="K33" s="3">
        <f>DataSheet!K19-AVERAGE(DataSheet!$K$2:$K$133)</f>
        <v>-7.2224825757575745E-2</v>
      </c>
      <c r="L33" s="3">
        <f>DataSheet!L19-AVERAGE(DataSheet!$L$2:$L$133)</f>
        <v>2.9252272727272721E-2</v>
      </c>
      <c r="R33" s="16" t="s">
        <v>12</v>
      </c>
      <c r="S33" s="11">
        <f t="shared" si="1"/>
        <v>8.3808353147933894E-4</v>
      </c>
      <c r="T33" s="11">
        <f t="shared" ref="T33:AC33" si="13">T15/132</f>
        <v>1.1758259139022043E-3</v>
      </c>
      <c r="U33" s="11">
        <f t="shared" si="13"/>
        <v>1.4159470196694216E-3</v>
      </c>
      <c r="V33" s="11">
        <f t="shared" si="13"/>
        <v>4.4738297041528932E-4</v>
      </c>
      <c r="W33" s="11">
        <f t="shared" si="13"/>
        <v>1.4861197253092284E-3</v>
      </c>
      <c r="X33" s="11">
        <f t="shared" si="13"/>
        <v>1.4751922904807171E-3</v>
      </c>
      <c r="Y33" s="11">
        <f t="shared" si="13"/>
        <v>7.9480795246280982E-4</v>
      </c>
      <c r="Z33" s="11">
        <f t="shared" si="13"/>
        <v>1.5655465101618452E-3</v>
      </c>
      <c r="AA33" s="11">
        <f t="shared" si="13"/>
        <v>1.2782922272148761E-3</v>
      </c>
      <c r="AB33" s="11">
        <f t="shared" si="13"/>
        <v>1.551466483429752E-3</v>
      </c>
      <c r="AC33" s="11">
        <f t="shared" si="13"/>
        <v>3.2258900743044093E-3</v>
      </c>
      <c r="AE33" s="3">
        <f t="shared" si="5"/>
        <v>11</v>
      </c>
      <c r="AF33" s="13">
        <v>3.100000008680593E-2</v>
      </c>
      <c r="AG33" s="14"/>
      <c r="AS33" s="23">
        <f t="shared" si="3"/>
        <v>0</v>
      </c>
    </row>
    <row r="34" spans="1:45" x14ac:dyDescent="0.2">
      <c r="A34" s="5">
        <v>41486</v>
      </c>
      <c r="B34" s="3">
        <f>DataSheet!B20-AVERAGE(DataSheet!$B$2:$B$133)</f>
        <v>-8.9466742424242438E-3</v>
      </c>
      <c r="C34" s="3">
        <f>DataSheet!C20-AVERAGE(DataSheet!$C$2:$C$133)</f>
        <v>2.9520303030303029E-2</v>
      </c>
      <c r="D34" s="3">
        <f>DataSheet!D20-AVERAGE(DataSheet!$D$2:$D$133)</f>
        <v>0.11989862878787878</v>
      </c>
      <c r="E34" s="3">
        <f>DataSheet!E20-AVERAGE(DataSheet!$E$2:$E$133)</f>
        <v>4.6351310606060597E-2</v>
      </c>
      <c r="F34" s="3">
        <f>DataSheet!F20-AVERAGE(DataSheet!$F$2:$F$133)</f>
        <v>4.7683810606060605E-2</v>
      </c>
      <c r="G34" s="3">
        <f>DataSheet!G20-AVERAGE(DataSheet!$G$2:$G$133)</f>
        <v>3.6162015151515153E-2</v>
      </c>
      <c r="H34" s="3">
        <f>DataSheet!H20-AVERAGE(DataSheet!$H$2:$H$133)</f>
        <v>7.9111386363636363E-2</v>
      </c>
      <c r="I34" s="3">
        <f>DataSheet!I20-AVERAGE(DataSheet!$I$2:$I$133)</f>
        <v>4.6521462121212116E-2</v>
      </c>
      <c r="J34" s="3">
        <f>DataSheet!J20-AVERAGE(DataSheet!$J$2:$J$133)</f>
        <v>6.3629212121212128E-2</v>
      </c>
      <c r="K34" s="3">
        <f>DataSheet!K20-AVERAGE(DataSheet!$K$2:$K$133)</f>
        <v>2.0471742424242496E-3</v>
      </c>
      <c r="L34" s="3">
        <f>DataSheet!L20-AVERAGE(DataSheet!$L$2:$L$133)</f>
        <v>9.1736272727272722E-2</v>
      </c>
      <c r="R34" s="16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E34" s="3">
        <f t="shared" si="5"/>
        <v>12</v>
      </c>
      <c r="AF34" s="13">
        <v>3.3000000086805932E-2</v>
      </c>
      <c r="AG34" s="14"/>
      <c r="AS34" s="23">
        <f t="shared" si="3"/>
        <v>0</v>
      </c>
    </row>
    <row r="35" spans="1:45" x14ac:dyDescent="0.2">
      <c r="A35" s="5">
        <v>41516</v>
      </c>
      <c r="B35" s="3">
        <f>DataSheet!B21-AVERAGE(DataSheet!$B$2:$B$133)</f>
        <v>-5.5603674242424246E-2</v>
      </c>
      <c r="C35" s="3">
        <f>DataSheet!C21-AVERAGE(DataSheet!$C$2:$C$133)</f>
        <v>-7.1947696969696967E-2</v>
      </c>
      <c r="D35" s="3">
        <f>DataSheet!D21-AVERAGE(DataSheet!$D$2:$D$133)</f>
        <v>6.2445628787878793E-2</v>
      </c>
      <c r="E35" s="3">
        <f>DataSheet!E21-AVERAGE(DataSheet!$E$2:$E$133)</f>
        <v>-8.1218689393939406E-2</v>
      </c>
      <c r="F35" s="3">
        <f>DataSheet!F21-AVERAGE(DataSheet!$F$2:$F$133)</f>
        <v>-0.1089131893939394</v>
      </c>
      <c r="G35" s="3">
        <f>DataSheet!G21-AVERAGE(DataSheet!$G$2:$G$133)</f>
        <v>-5.6333984848484848E-2</v>
      </c>
      <c r="H35" s="3">
        <f>DataSheet!H21-AVERAGE(DataSheet!$H$2:$H$133)</f>
        <v>-4.9613636363635832E-5</v>
      </c>
      <c r="I35" s="3">
        <f>DataSheet!I21-AVERAGE(DataSheet!$I$2:$I$133)</f>
        <v>-0.10149353787878787</v>
      </c>
      <c r="J35" s="3">
        <f>DataSheet!J21-AVERAGE(DataSheet!$J$2:$J$133)</f>
        <v>-8.8298787878787879E-2</v>
      </c>
      <c r="K35" s="3">
        <f>DataSheet!K21-AVERAGE(DataSheet!$K$2:$K$133)</f>
        <v>-9.6254825757575754E-2</v>
      </c>
      <c r="L35" s="3">
        <f>DataSheet!L21-AVERAGE(DataSheet!$L$2:$L$133)</f>
        <v>-3.6053727272727279E-2</v>
      </c>
      <c r="R35" s="16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E35" s="3">
        <f t="shared" si="5"/>
        <v>13</v>
      </c>
      <c r="AF35" s="13">
        <v>3.5000000086805934E-2</v>
      </c>
      <c r="AG35" s="14"/>
      <c r="AS35" s="23">
        <f t="shared" si="3"/>
        <v>0</v>
      </c>
    </row>
    <row r="36" spans="1:45" x14ac:dyDescent="0.2">
      <c r="A36" s="5">
        <v>41547</v>
      </c>
      <c r="B36" s="3">
        <f>DataSheet!B22-AVERAGE(DataSheet!$B$2:$B$133)</f>
        <v>-8.829674242424243E-3</v>
      </c>
      <c r="C36" s="3">
        <f>DataSheet!C22-AVERAGE(DataSheet!$C$2:$C$133)</f>
        <v>-2.0960696969696969E-2</v>
      </c>
      <c r="D36" s="3">
        <f>DataSheet!D22-AVERAGE(DataSheet!$D$2:$D$133)</f>
        <v>-4.2807371212121206E-2</v>
      </c>
      <c r="E36" s="3">
        <f>DataSheet!E22-AVERAGE(DataSheet!$E$2:$E$133)</f>
        <v>-1.9097689393939403E-2</v>
      </c>
      <c r="F36" s="3">
        <f>DataSheet!F22-AVERAGE(DataSheet!$F$2:$F$133)</f>
        <v>7.3508106060606055E-3</v>
      </c>
      <c r="G36" s="3">
        <f>DataSheet!G22-AVERAGE(DataSheet!$G$2:$G$133)</f>
        <v>2.5761015151515153E-2</v>
      </c>
      <c r="H36" s="3">
        <f>DataSheet!H22-AVERAGE(DataSheet!$H$2:$H$133)</f>
        <v>6.114538636363636E-2</v>
      </c>
      <c r="I36" s="3">
        <f>DataSheet!I22-AVERAGE(DataSheet!$I$2:$I$133)</f>
        <v>-7.2055378787878798E-3</v>
      </c>
      <c r="J36" s="3">
        <f>DataSheet!J22-AVERAGE(DataSheet!$J$2:$J$133)</f>
        <v>9.1571212121212123E-2</v>
      </c>
      <c r="K36" s="3">
        <f>DataSheet!K22-AVERAGE(DataSheet!$K$2:$K$133)</f>
        <v>6.0682174242424253E-2</v>
      </c>
      <c r="L36" s="3">
        <f>DataSheet!L22-AVERAGE(DataSheet!$L$2:$L$133)</f>
        <v>-1.891072727272728E-2</v>
      </c>
      <c r="R36" s="16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E36" s="3">
        <f t="shared" si="5"/>
        <v>14</v>
      </c>
      <c r="AF36" s="13">
        <v>3.7000000086805936E-2</v>
      </c>
      <c r="AG36" s="14"/>
      <c r="AS36" s="23">
        <f t="shared" si="3"/>
        <v>0</v>
      </c>
    </row>
    <row r="37" spans="1:45" x14ac:dyDescent="0.2">
      <c r="A37" s="5">
        <v>41578</v>
      </c>
      <c r="B37" s="3">
        <f>DataSheet!B23-AVERAGE(DataSheet!$B$2:$B$133)</f>
        <v>3.6416325757575758E-2</v>
      </c>
      <c r="C37" s="3">
        <f>DataSheet!C23-AVERAGE(DataSheet!$C$2:$C$133)</f>
        <v>3.3498303030303031E-2</v>
      </c>
      <c r="D37" s="3">
        <f>DataSheet!D23-AVERAGE(DataSheet!$D$2:$D$133)</f>
        <v>7.5059628787878793E-2</v>
      </c>
      <c r="E37" s="3">
        <f>DataSheet!E23-AVERAGE(DataSheet!$E$2:$E$133)</f>
        <v>4.0651310606060601E-2</v>
      </c>
      <c r="F37" s="3">
        <f>DataSheet!F23-AVERAGE(DataSheet!$F$2:$F$133)</f>
        <v>-1.1234189393939397E-2</v>
      </c>
      <c r="G37" s="3">
        <f>DataSheet!G23-AVERAGE(DataSheet!$G$2:$G$133)</f>
        <v>-1.3555984848484848E-2</v>
      </c>
      <c r="H37" s="3">
        <f>DataSheet!H23-AVERAGE(DataSheet!$H$2:$H$133)</f>
        <v>5.4190386363636357E-2</v>
      </c>
      <c r="I37" s="3">
        <f>DataSheet!I23-AVERAGE(DataSheet!$I$2:$I$133)</f>
        <v>-4.2526537878787879E-2</v>
      </c>
      <c r="J37" s="3">
        <f>DataSheet!J23-AVERAGE(DataSheet!$J$2:$J$133)</f>
        <v>0.1432682121212121</v>
      </c>
      <c r="K37" s="3">
        <f>DataSheet!K23-AVERAGE(DataSheet!$K$2:$K$133)</f>
        <v>4.7015174242424247E-2</v>
      </c>
      <c r="L37" s="3">
        <f>DataSheet!L23-AVERAGE(DataSheet!$L$2:$L$133)</f>
        <v>-6.7597727272727282E-2</v>
      </c>
      <c r="R37" s="16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E37" s="3">
        <f t="shared" si="5"/>
        <v>15</v>
      </c>
      <c r="AF37" s="13">
        <v>3.9000000086805937E-2</v>
      </c>
      <c r="AG37" s="14"/>
      <c r="AS37" s="23">
        <f t="shared" si="3"/>
        <v>0</v>
      </c>
    </row>
    <row r="38" spans="1:45" x14ac:dyDescent="0.2">
      <c r="A38" s="5">
        <v>41607</v>
      </c>
      <c r="B38" s="3">
        <f>DataSheet!B24-AVERAGE(DataSheet!$B$2:$B$133)</f>
        <v>1.4546325757575758E-2</v>
      </c>
      <c r="C38" s="3">
        <f>DataSheet!C24-AVERAGE(DataSheet!$C$2:$C$133)</f>
        <v>4.2106303030303029E-2</v>
      </c>
      <c r="D38" s="3">
        <f>DataSheet!D24-AVERAGE(DataSheet!$D$2:$D$133)</f>
        <v>4.8739628787878797E-2</v>
      </c>
      <c r="E38" s="3">
        <f>DataSheet!E24-AVERAGE(DataSheet!$E$2:$E$133)</f>
        <v>-1.07586893939394E-2</v>
      </c>
      <c r="F38" s="3">
        <f>DataSheet!F24-AVERAGE(DataSheet!$F$2:$F$133)</f>
        <v>9.4599810606060597E-2</v>
      </c>
      <c r="G38" s="3">
        <f>DataSheet!G24-AVERAGE(DataSheet!$G$2:$G$133)</f>
        <v>2.1920015151515149E-2</v>
      </c>
      <c r="H38" s="3">
        <f>DataSheet!H24-AVERAGE(DataSheet!$H$2:$H$133)</f>
        <v>-4.3758613636363637E-2</v>
      </c>
      <c r="I38" s="3">
        <f>DataSheet!I24-AVERAGE(DataSheet!$I$2:$I$133)</f>
        <v>-7.0463537878787882E-2</v>
      </c>
      <c r="J38" s="3">
        <f>DataSheet!J24-AVERAGE(DataSheet!$J$2:$J$133)</f>
        <v>6.0179212121212119E-2</v>
      </c>
      <c r="K38" s="3">
        <f>DataSheet!K24-AVERAGE(DataSheet!$K$2:$K$133)</f>
        <v>-6.5482825757575747E-2</v>
      </c>
      <c r="L38" s="3">
        <f>DataSheet!L24-AVERAGE(DataSheet!$L$2:$L$133)</f>
        <v>7.0305272727272716E-2</v>
      </c>
      <c r="AE38" s="3">
        <f t="shared" si="5"/>
        <v>16</v>
      </c>
      <c r="AF38" s="13">
        <v>4.1000000086805939E-2</v>
      </c>
      <c r="AG38" s="14"/>
      <c r="AS38" s="23">
        <f t="shared" si="3"/>
        <v>0</v>
      </c>
    </row>
    <row r="39" spans="1:45" x14ac:dyDescent="0.2">
      <c r="A39" s="5">
        <v>41639</v>
      </c>
      <c r="B39" s="3">
        <f>DataSheet!B25-AVERAGE(DataSheet!$B$2:$B$133)</f>
        <v>1.9669325757575757E-2</v>
      </c>
      <c r="C39" s="3">
        <f>DataSheet!C25-AVERAGE(DataSheet!$C$2:$C$133)</f>
        <v>7.447430303030303E-2</v>
      </c>
      <c r="D39" s="3">
        <f>DataSheet!D25-AVERAGE(DataSheet!$D$2:$D$133)</f>
        <v>-1.242437121212121E-2</v>
      </c>
      <c r="E39" s="3">
        <f>DataSheet!E25-AVERAGE(DataSheet!$E$2:$E$133)</f>
        <v>-4.432689393939402E-3</v>
      </c>
      <c r="F39" s="3">
        <f>DataSheet!F25-AVERAGE(DataSheet!$F$2:$F$133)</f>
        <v>6.4138106060606052E-3</v>
      </c>
      <c r="G39" s="3">
        <f>DataSheet!G25-AVERAGE(DataSheet!$G$2:$G$133)</f>
        <v>3.6073015151515148E-2</v>
      </c>
      <c r="H39" s="3">
        <f>DataSheet!H25-AVERAGE(DataSheet!$H$2:$H$133)</f>
        <v>-9.1106136363636354E-3</v>
      </c>
      <c r="I39" s="3">
        <f>DataSheet!I25-AVERAGE(DataSheet!$I$2:$I$133)</f>
        <v>4.313246212121212E-2</v>
      </c>
      <c r="J39" s="3">
        <f>DataSheet!J25-AVERAGE(DataSheet!$J$2:$J$133)</f>
        <v>-7.9717878787878768E-3</v>
      </c>
      <c r="K39" s="3">
        <f>DataSheet!K25-AVERAGE(DataSheet!$K$2:$K$133)</f>
        <v>-3.3209825757575751E-2</v>
      </c>
      <c r="L39" s="3">
        <f>DataSheet!L25-AVERAGE(DataSheet!$L$2:$L$133)</f>
        <v>-5.963727272727282E-3</v>
      </c>
      <c r="AE39" s="3">
        <f t="shared" si="5"/>
        <v>17</v>
      </c>
      <c r="AF39" s="13">
        <v>4.3000000086805941E-2</v>
      </c>
      <c r="AG39" s="14"/>
      <c r="AS39" s="23">
        <f t="shared" si="3"/>
        <v>0</v>
      </c>
    </row>
    <row r="40" spans="1:45" x14ac:dyDescent="0.2">
      <c r="A40" s="5">
        <v>41670</v>
      </c>
      <c r="B40" s="3">
        <f>DataSheet!B26-AVERAGE(DataSheet!$B$2:$B$133)</f>
        <v>-9.2681674242424239E-2</v>
      </c>
      <c r="C40" s="3">
        <f>DataSheet!C26-AVERAGE(DataSheet!$C$2:$C$133)</f>
        <v>-9.7438696969696981E-2</v>
      </c>
      <c r="D40" s="3">
        <f>DataSheet!D26-AVERAGE(DataSheet!$D$2:$D$133)</f>
        <v>-0.12902337121212121</v>
      </c>
      <c r="E40" s="3">
        <f>DataSheet!E26-AVERAGE(DataSheet!$E$2:$E$133)</f>
        <v>5.7089310606060595E-2</v>
      </c>
      <c r="F40" s="3">
        <f>DataSheet!F26-AVERAGE(DataSheet!$F$2:$F$133)</f>
        <v>-6.2778189393939393E-2</v>
      </c>
      <c r="G40" s="3">
        <f>DataSheet!G26-AVERAGE(DataSheet!$G$2:$G$133)</f>
        <v>-6.6051984848484846E-2</v>
      </c>
      <c r="H40" s="3">
        <f>DataSheet!H26-AVERAGE(DataSheet!$H$2:$H$133)</f>
        <v>-7.1134613636363628E-2</v>
      </c>
      <c r="I40" s="3">
        <f>DataSheet!I26-AVERAGE(DataSheet!$I$2:$I$133)</f>
        <v>-2.8031537878787878E-2</v>
      </c>
      <c r="J40" s="3">
        <f>DataSheet!J26-AVERAGE(DataSheet!$J$2:$J$133)</f>
        <v>-0.12165978787878788</v>
      </c>
      <c r="K40" s="3">
        <f>DataSheet!K26-AVERAGE(DataSheet!$K$2:$K$133)</f>
        <v>3.4065174242424251E-2</v>
      </c>
      <c r="L40" s="3">
        <f>DataSheet!L26-AVERAGE(DataSheet!$L$2:$L$133)</f>
        <v>-6.0922727272727281E-2</v>
      </c>
      <c r="AE40" s="3">
        <f t="shared" si="5"/>
        <v>18</v>
      </c>
      <c r="AF40" s="13">
        <v>4.5000000086805943E-2</v>
      </c>
      <c r="AG40" s="14"/>
      <c r="AS40" s="23">
        <f t="shared" si="3"/>
        <v>0</v>
      </c>
    </row>
    <row r="41" spans="1:45" x14ac:dyDescent="0.2">
      <c r="A41" s="5">
        <v>41698</v>
      </c>
      <c r="B41" s="3">
        <f>DataSheet!B27-AVERAGE(DataSheet!$B$2:$B$133)</f>
        <v>1.8493257575757562E-3</v>
      </c>
      <c r="C41" s="3">
        <f>DataSheet!C27-AVERAGE(DataSheet!$C$2:$C$133)</f>
        <v>4.381430303030303E-2</v>
      </c>
      <c r="D41" s="3">
        <f>DataSheet!D27-AVERAGE(DataSheet!$D$2:$D$133)</f>
        <v>3.6147628787878791E-2</v>
      </c>
      <c r="E41" s="3">
        <f>DataSheet!E27-AVERAGE(DataSheet!$E$2:$E$133)</f>
        <v>-1.4515689393939402E-2</v>
      </c>
      <c r="F41" s="3">
        <f>DataSheet!F27-AVERAGE(DataSheet!$F$2:$F$133)</f>
        <v>1.0766810606060604E-2</v>
      </c>
      <c r="G41" s="3">
        <f>DataSheet!G27-AVERAGE(DataSheet!$G$2:$G$133)</f>
        <v>0.16720601515151517</v>
      </c>
      <c r="H41" s="3">
        <f>DataSheet!H27-AVERAGE(DataSheet!$H$2:$H$133)</f>
        <v>6.858638636363637E-2</v>
      </c>
      <c r="I41" s="3">
        <f>DataSheet!I27-AVERAGE(DataSheet!$I$2:$I$133)</f>
        <v>-1.741753787878788E-2</v>
      </c>
      <c r="J41" s="3">
        <f>DataSheet!J27-AVERAGE(DataSheet!$J$2:$J$133)</f>
        <v>-1.1598787878787877E-2</v>
      </c>
      <c r="K41" s="3">
        <f>DataSheet!K27-AVERAGE(DataSheet!$K$2:$K$133)</f>
        <v>4.7773174242424249E-2</v>
      </c>
      <c r="L41" s="3">
        <f>DataSheet!L27-AVERAGE(DataSheet!$L$2:$L$133)</f>
        <v>4.8220272727272723E-2</v>
      </c>
      <c r="AE41" s="3">
        <f t="shared" si="5"/>
        <v>19</v>
      </c>
      <c r="AF41" s="13">
        <v>4.7000000086805944E-2</v>
      </c>
      <c r="AG41" s="14"/>
      <c r="AS41" s="23">
        <f t="shared" si="3"/>
        <v>0</v>
      </c>
    </row>
    <row r="42" spans="1:45" x14ac:dyDescent="0.2">
      <c r="A42" s="5">
        <v>41729</v>
      </c>
      <c r="B42" s="3">
        <f>DataSheet!B28-AVERAGE(DataSheet!$B$2:$B$133)</f>
        <v>1.1867325757575757E-2</v>
      </c>
      <c r="C42" s="3">
        <f>DataSheet!C28-AVERAGE(DataSheet!$C$2:$C$133)</f>
        <v>6.5353030303030302E-3</v>
      </c>
      <c r="D42" s="3">
        <f>DataSheet!D28-AVERAGE(DataSheet!$D$2:$D$133)</f>
        <v>-1.3733712121212112E-3</v>
      </c>
      <c r="E42" s="3">
        <f>DataSheet!E28-AVERAGE(DataSheet!$E$2:$E$133)</f>
        <v>2.9676310606060598E-2</v>
      </c>
      <c r="F42" s="3">
        <f>DataSheet!F28-AVERAGE(DataSheet!$F$2:$F$133)</f>
        <v>5.2855810606060601E-2</v>
      </c>
      <c r="G42" s="3">
        <f>DataSheet!G28-AVERAGE(DataSheet!$G$2:$G$133)</f>
        <v>1.1823015151515152E-2</v>
      </c>
      <c r="H42" s="3">
        <f>DataSheet!H28-AVERAGE(DataSheet!$H$2:$H$133)</f>
        <v>-8.0256136363636363E-3</v>
      </c>
      <c r="I42" s="3">
        <f>DataSheet!I28-AVERAGE(DataSheet!$I$2:$I$133)</f>
        <v>1.5814462121212118E-2</v>
      </c>
      <c r="J42" s="3">
        <f>DataSheet!J28-AVERAGE(DataSheet!$J$2:$J$133)</f>
        <v>-9.2177787878787873E-2</v>
      </c>
      <c r="K42" s="3">
        <f>DataSheet!K28-AVERAGE(DataSheet!$K$2:$K$133)</f>
        <v>-1.5546825757575749E-2</v>
      </c>
      <c r="L42" s="3">
        <f>DataSheet!L28-AVERAGE(DataSheet!$L$2:$L$133)</f>
        <v>4.409627272727272E-2</v>
      </c>
      <c r="AE42" s="3">
        <f t="shared" si="5"/>
        <v>20</v>
      </c>
      <c r="AF42" s="13">
        <v>4.9000000086805946E-2</v>
      </c>
      <c r="AG42" s="14"/>
      <c r="AS42" s="23">
        <f t="shared" si="3"/>
        <v>0</v>
      </c>
    </row>
    <row r="43" spans="1:45" x14ac:dyDescent="0.2">
      <c r="A43" s="5">
        <v>41759</v>
      </c>
      <c r="B43" s="3">
        <f>DataSheet!B29-AVERAGE(DataSheet!$B$2:$B$133)</f>
        <v>4.6897325757575756E-2</v>
      </c>
      <c r="C43" s="3">
        <f>DataSheet!C29-AVERAGE(DataSheet!$C$2:$C$133)</f>
        <v>4.0312303030303032E-2</v>
      </c>
      <c r="D43" s="3">
        <f>DataSheet!D29-AVERAGE(DataSheet!$D$2:$D$133)</f>
        <v>7.8069628787878792E-2</v>
      </c>
      <c r="E43" s="3">
        <f>DataSheet!E29-AVERAGE(DataSheet!$E$2:$E$133)</f>
        <v>2.7629310606060598E-2</v>
      </c>
      <c r="F43" s="3">
        <f>DataSheet!F29-AVERAGE(DataSheet!$F$2:$F$133)</f>
        <v>-8.7724189393939403E-2</v>
      </c>
      <c r="G43" s="3">
        <f>DataSheet!G29-AVERAGE(DataSheet!$G$2:$G$133)</f>
        <v>-6.3782984848484853E-2</v>
      </c>
      <c r="H43" s="3">
        <f>DataSheet!H29-AVERAGE(DataSheet!$H$2:$H$133)</f>
        <v>3.2056386363636363E-2</v>
      </c>
      <c r="I43" s="3">
        <f>DataSheet!I29-AVERAGE(DataSheet!$I$2:$I$133)</f>
        <v>2.7089462121212118E-2</v>
      </c>
      <c r="J43" s="3">
        <f>DataSheet!J29-AVERAGE(DataSheet!$J$2:$J$133)</f>
        <v>-0.11693878787878788</v>
      </c>
      <c r="K43" s="3">
        <f>DataSheet!K29-AVERAGE(DataSheet!$K$2:$K$133)</f>
        <v>-1.9817825757575749E-2</v>
      </c>
      <c r="L43" s="3">
        <f>DataSheet!L29-AVERAGE(DataSheet!$L$2:$L$133)</f>
        <v>-0.10558272727272727</v>
      </c>
      <c r="AE43" s="3">
        <f t="shared" si="5"/>
        <v>21</v>
      </c>
      <c r="AF43" s="13">
        <v>5.1000000086805948E-2</v>
      </c>
      <c r="AG43" s="14"/>
      <c r="AS43" s="23">
        <f t="shared" si="3"/>
        <v>0</v>
      </c>
    </row>
    <row r="44" spans="1:45" x14ac:dyDescent="0.2">
      <c r="A44" s="5">
        <v>41789</v>
      </c>
      <c r="B44" s="3">
        <f>DataSheet!B30-AVERAGE(DataSheet!$B$2:$B$133)</f>
        <v>-5.2566742424242432E-3</v>
      </c>
      <c r="C44" s="3">
        <f>DataSheet!C30-AVERAGE(DataSheet!$C$2:$C$133)</f>
        <v>-1.9824696969696971E-2</v>
      </c>
      <c r="D44" s="3">
        <f>DataSheet!D30-AVERAGE(DataSheet!$D$2:$D$133)</f>
        <v>5.7393628787878792E-2</v>
      </c>
      <c r="E44" s="3">
        <f>DataSheet!E30-AVERAGE(DataSheet!$E$2:$E$133)</f>
        <v>-3.4224689393939398E-2</v>
      </c>
      <c r="F44" s="3">
        <f>DataSheet!F30-AVERAGE(DataSheet!$F$2:$F$133)</f>
        <v>-2.2930189393939395E-2</v>
      </c>
      <c r="G44" s="3">
        <f>DataSheet!G30-AVERAGE(DataSheet!$G$2:$G$133)</f>
        <v>-1.8608984848484847E-2</v>
      </c>
      <c r="H44" s="3">
        <f>DataSheet!H30-AVERAGE(DataSheet!$H$2:$H$133)</f>
        <v>-4.6526613636363637E-2</v>
      </c>
      <c r="I44" s="3">
        <f>DataSheet!I30-AVERAGE(DataSheet!$I$2:$I$133)</f>
        <v>5.2943462121212113E-2</v>
      </c>
      <c r="J44" s="3">
        <f>DataSheet!J30-AVERAGE(DataSheet!$J$2:$J$133)</f>
        <v>6.5802121212121222E-3</v>
      </c>
      <c r="K44" s="3">
        <f>DataSheet!K30-AVERAGE(DataSheet!$K$2:$K$133)</f>
        <v>6.7391742424242514E-3</v>
      </c>
      <c r="L44" s="3">
        <f>DataSheet!L30-AVERAGE(DataSheet!$L$2:$L$133)</f>
        <v>4.0350272727272721E-2</v>
      </c>
      <c r="AE44" s="3">
        <f t="shared" si="5"/>
        <v>22</v>
      </c>
      <c r="AF44" s="13">
        <v>5.300000008680595E-2</v>
      </c>
      <c r="AG44" s="14"/>
      <c r="AS44" s="23">
        <f t="shared" si="3"/>
        <v>0</v>
      </c>
    </row>
    <row r="45" spans="1:45" x14ac:dyDescent="0.2">
      <c r="A45" s="5">
        <v>41820</v>
      </c>
      <c r="B45" s="3">
        <f>DataSheet!B31-AVERAGE(DataSheet!$B$2:$B$133)</f>
        <v>3.5058325757575753E-2</v>
      </c>
      <c r="C45" s="3">
        <f>DataSheet!C31-AVERAGE(DataSheet!$C$2:$C$133)</f>
        <v>-6.6186969696969689E-3</v>
      </c>
      <c r="D45" s="3">
        <f>DataSheet!D31-AVERAGE(DataSheet!$D$2:$D$133)</f>
        <v>6.3356287878787894E-3</v>
      </c>
      <c r="E45" s="3">
        <f>DataSheet!E31-AVERAGE(DataSheet!$E$2:$E$133)</f>
        <v>3.5979310606060605E-2</v>
      </c>
      <c r="F45" s="3">
        <f>DataSheet!F31-AVERAGE(DataSheet!$F$2:$F$133)</f>
        <v>2.1283810606060605E-2</v>
      </c>
      <c r="G45" s="3">
        <f>DataSheet!G31-AVERAGE(DataSheet!$G$2:$G$133)</f>
        <v>-2.0842984848484847E-2</v>
      </c>
      <c r="H45" s="3">
        <f>DataSheet!H31-AVERAGE(DataSheet!$H$2:$H$133)</f>
        <v>-4.2061363636363563E-4</v>
      </c>
      <c r="I45" s="3">
        <f>DataSheet!I31-AVERAGE(DataSheet!$I$2:$I$133)</f>
        <v>-3.0545378787878805E-3</v>
      </c>
      <c r="J45" s="3">
        <f>DataSheet!J31-AVERAGE(DataSheet!$J$2:$J$133)</f>
        <v>1.8024212121212121E-2</v>
      </c>
      <c r="K45" s="3">
        <f>DataSheet!K31-AVERAGE(DataSheet!$K$2:$K$133)</f>
        <v>-1.7152825757575749E-2</v>
      </c>
      <c r="L45" s="3">
        <f>DataSheet!L31-AVERAGE(DataSheet!$L$2:$L$133)</f>
        <v>1.0652272727272715E-2</v>
      </c>
      <c r="AE45" s="3">
        <f t="shared" si="5"/>
        <v>23</v>
      </c>
      <c r="AF45" s="13">
        <v>5.5000000086805952E-2</v>
      </c>
      <c r="AS45" s="23">
        <f t="shared" si="3"/>
        <v>0</v>
      </c>
    </row>
    <row r="46" spans="1:45" x14ac:dyDescent="0.2">
      <c r="A46" s="5">
        <v>41851</v>
      </c>
      <c r="B46" s="3">
        <f>DataSheet!B32-AVERAGE(DataSheet!$B$2:$B$133)</f>
        <v>-8.0672674242424247E-2</v>
      </c>
      <c r="C46" s="3">
        <f>DataSheet!C32-AVERAGE(DataSheet!$C$2:$C$133)</f>
        <v>-2.5392696969696968E-2</v>
      </c>
      <c r="D46" s="3">
        <f>DataSheet!D32-AVERAGE(DataSheet!$D$2:$D$133)</f>
        <v>7.4046287878787899E-3</v>
      </c>
      <c r="E46" s="3">
        <f>DataSheet!E32-AVERAGE(DataSheet!$E$2:$E$133)</f>
        <v>-0.10042968939393941</v>
      </c>
      <c r="F46" s="3">
        <f>DataSheet!F32-AVERAGE(DataSheet!$F$2:$F$133)</f>
        <v>-7.7841893939393954E-3</v>
      </c>
      <c r="G46" s="3">
        <f>DataSheet!G32-AVERAGE(DataSheet!$G$2:$G$133)</f>
        <v>-2.1390984848484847E-2</v>
      </c>
      <c r="H46" s="3">
        <f>DataSheet!H32-AVERAGE(DataSheet!$H$2:$H$133)</f>
        <v>2.9750386363636361E-2</v>
      </c>
      <c r="I46" s="3">
        <f>DataSheet!I32-AVERAGE(DataSheet!$I$2:$I$133)</f>
        <v>1.0602462121212118E-2</v>
      </c>
      <c r="J46" s="3">
        <f>DataSheet!J32-AVERAGE(DataSheet!$J$2:$J$133)</f>
        <v>-5.7406787878787877E-2</v>
      </c>
      <c r="K46" s="3">
        <f>DataSheet!K32-AVERAGE(DataSheet!$K$2:$K$133)</f>
        <v>-2.173382575757575E-2</v>
      </c>
      <c r="L46" s="3">
        <f>DataSheet!L32-AVERAGE(DataSheet!$L$2:$L$133)</f>
        <v>-2.937972727272728E-2</v>
      </c>
      <c r="AE46" s="3">
        <f t="shared" si="5"/>
        <v>24</v>
      </c>
      <c r="AF46" s="13">
        <v>5.7000000086805953E-2</v>
      </c>
      <c r="AS46" s="23">
        <f t="shared" si="3"/>
        <v>0</v>
      </c>
    </row>
    <row r="47" spans="1:45" x14ac:dyDescent="0.2">
      <c r="A47" s="5">
        <v>41880</v>
      </c>
      <c r="B47" s="3">
        <f>DataSheet!B33-AVERAGE(DataSheet!$B$2:$B$133)</f>
        <v>5.3649325757575757E-2</v>
      </c>
      <c r="C47" s="3">
        <f>DataSheet!C33-AVERAGE(DataSheet!$C$2:$C$133)</f>
        <v>4.1703030303030311E-3</v>
      </c>
      <c r="D47" s="3">
        <f>DataSheet!D33-AVERAGE(DataSheet!$D$2:$D$133)</f>
        <v>5.6182628787878788E-2</v>
      </c>
      <c r="E47" s="3">
        <f>DataSheet!E33-AVERAGE(DataSheet!$E$2:$E$133)</f>
        <v>3.9805310606060601E-2</v>
      </c>
      <c r="F47" s="3">
        <f>DataSheet!F33-AVERAGE(DataSheet!$F$2:$F$133)</f>
        <v>1.5258810606060604E-2</v>
      </c>
      <c r="G47" s="3">
        <f>DataSheet!G33-AVERAGE(DataSheet!$G$2:$G$133)</f>
        <v>-2.2598484848484687E-4</v>
      </c>
      <c r="H47" s="3">
        <f>DataSheet!H33-AVERAGE(DataSheet!$H$2:$H$133)</f>
        <v>-4.342161363636364E-2</v>
      </c>
      <c r="I47" s="3">
        <f>DataSheet!I33-AVERAGE(DataSheet!$I$2:$I$133)</f>
        <v>-2.1908537878787882E-2</v>
      </c>
      <c r="J47" s="3">
        <f>DataSheet!J33-AVERAGE(DataSheet!$J$2:$J$133)</f>
        <v>6.2123212121212121E-2</v>
      </c>
      <c r="K47" s="3">
        <f>DataSheet!K33-AVERAGE(DataSheet!$K$2:$K$133)</f>
        <v>-1.1734825757575749E-2</v>
      </c>
      <c r="L47" s="3">
        <f>DataSheet!L33-AVERAGE(DataSheet!$L$2:$L$133)</f>
        <v>4.8646272727272719E-2</v>
      </c>
      <c r="AE47" s="3">
        <f t="shared" si="5"/>
        <v>25</v>
      </c>
      <c r="AF47" s="13">
        <v>5.9000000086805955E-2</v>
      </c>
      <c r="AS47" s="23">
        <f t="shared" si="3"/>
        <v>0</v>
      </c>
    </row>
    <row r="48" spans="1:45" x14ac:dyDescent="0.2">
      <c r="A48" s="5">
        <v>41912</v>
      </c>
      <c r="B48" s="3">
        <f>DataSheet!B34-AVERAGE(DataSheet!$B$2:$B$133)</f>
        <v>2.1767325757575756E-2</v>
      </c>
      <c r="C48" s="3">
        <f>DataSheet!C34-AVERAGE(DataSheet!$C$2:$C$133)</f>
        <v>-6.250469696969696E-2</v>
      </c>
      <c r="D48" s="3">
        <f>DataSheet!D34-AVERAGE(DataSheet!$D$2:$D$133)</f>
        <v>-3.8399371212121211E-2</v>
      </c>
      <c r="E48" s="3">
        <f>DataSheet!E34-AVERAGE(DataSheet!$E$2:$E$133)</f>
        <v>-6.3028689393939408E-2</v>
      </c>
      <c r="F48" s="3">
        <f>DataSheet!F34-AVERAGE(DataSheet!$F$2:$F$133)</f>
        <v>-2.3181893939393967E-3</v>
      </c>
      <c r="G48" s="3">
        <f>DataSheet!G34-AVERAGE(DataSheet!$G$2:$G$133)</f>
        <v>-0.10696898484848485</v>
      </c>
      <c r="H48" s="3">
        <f>DataSheet!H34-AVERAGE(DataSheet!$H$2:$H$133)</f>
        <v>-0.13505261363636364</v>
      </c>
      <c r="I48" s="3">
        <f>DataSheet!I34-AVERAGE(DataSheet!$I$2:$I$133)</f>
        <v>2.4094621212121196E-3</v>
      </c>
      <c r="J48" s="3">
        <f>DataSheet!J34-AVERAGE(DataSheet!$J$2:$J$133)</f>
        <v>-7.0067787878787868E-2</v>
      </c>
      <c r="K48" s="3">
        <f>DataSheet!K34-AVERAGE(DataSheet!$K$2:$K$133)</f>
        <v>-8.6223825757575756E-2</v>
      </c>
      <c r="L48" s="3">
        <f>DataSheet!L34-AVERAGE(DataSheet!$L$2:$L$133)</f>
        <v>-2.1500727272727282E-2</v>
      </c>
      <c r="AE48" s="3">
        <f t="shared" si="5"/>
        <v>26</v>
      </c>
      <c r="AF48" s="13">
        <v>6.1000000086805957E-2</v>
      </c>
      <c r="AS48" s="23">
        <f t="shared" si="3"/>
        <v>0</v>
      </c>
    </row>
    <row r="49" spans="1:45" x14ac:dyDescent="0.2">
      <c r="A49" s="5">
        <v>41943</v>
      </c>
      <c r="B49" s="3">
        <f>DataSheet!B35-AVERAGE(DataSheet!$B$2:$B$133)</f>
        <v>-2.6482674242424245E-2</v>
      </c>
      <c r="C49" s="3">
        <f>DataSheet!C35-AVERAGE(DataSheet!$C$2:$C$133)</f>
        <v>2.017230303030303E-2</v>
      </c>
      <c r="D49" s="3">
        <f>DataSheet!D35-AVERAGE(DataSheet!$D$2:$D$133)</f>
        <v>5.063362878787879E-2</v>
      </c>
      <c r="E49" s="3">
        <f>DataSheet!E35-AVERAGE(DataSheet!$E$2:$E$133)</f>
        <v>5.0924310606060591E-2</v>
      </c>
      <c r="F49" s="3">
        <f>DataSheet!F35-AVERAGE(DataSheet!$F$2:$F$133)</f>
        <v>-4.797189393939397E-3</v>
      </c>
      <c r="G49" s="3">
        <f>DataSheet!G35-AVERAGE(DataSheet!$G$2:$G$133)</f>
        <v>0.13600601515151517</v>
      </c>
      <c r="H49" s="3">
        <f>DataSheet!H35-AVERAGE(DataSheet!$H$2:$H$133)</f>
        <v>6.9338636363636477E-4</v>
      </c>
      <c r="I49" s="3">
        <f>DataSheet!I35-AVERAGE(DataSheet!$I$2:$I$133)</f>
        <v>-4.0207537878787877E-2</v>
      </c>
      <c r="J49" s="3">
        <f>DataSheet!J35-AVERAGE(DataSheet!$J$2:$J$133)</f>
        <v>-7.3766787878787876E-2</v>
      </c>
      <c r="K49" s="3">
        <f>DataSheet!K35-AVERAGE(DataSheet!$K$2:$K$133)</f>
        <v>8.9855174242424243E-2</v>
      </c>
      <c r="L49" s="3">
        <f>DataSheet!L35-AVERAGE(DataSheet!$L$2:$L$133)</f>
        <v>8.0748272727272724E-2</v>
      </c>
      <c r="AE49" s="3">
        <f t="shared" si="5"/>
        <v>27</v>
      </c>
      <c r="AF49" s="13">
        <v>6.3000000086805952E-2</v>
      </c>
      <c r="AS49" s="23">
        <f t="shared" si="3"/>
        <v>0</v>
      </c>
    </row>
    <row r="50" spans="1:45" x14ac:dyDescent="0.2">
      <c r="A50" s="5">
        <v>41971</v>
      </c>
      <c r="B50" s="3">
        <f>DataSheet!B36-AVERAGE(DataSheet!$B$2:$B$133)</f>
        <v>6.9612325757575755E-2</v>
      </c>
      <c r="C50" s="3">
        <f>DataSheet!C36-AVERAGE(DataSheet!$C$2:$C$133)</f>
        <v>-6.5221696969696971E-2</v>
      </c>
      <c r="D50" s="3">
        <f>DataSheet!D36-AVERAGE(DataSheet!$D$2:$D$133)</f>
        <v>8.4638628787878797E-2</v>
      </c>
      <c r="E50" s="3">
        <f>DataSheet!E36-AVERAGE(DataSheet!$E$2:$E$133)</f>
        <v>3.2342310606060604E-2</v>
      </c>
      <c r="F50" s="3">
        <f>DataSheet!F36-AVERAGE(DataSheet!$F$2:$F$133)</f>
        <v>-2.0897189393939395E-2</v>
      </c>
      <c r="G50" s="3">
        <f>DataSheet!G36-AVERAGE(DataSheet!$G$2:$G$133)</f>
        <v>1.6922015151515153E-2</v>
      </c>
      <c r="H50" s="3">
        <f>DataSheet!H36-AVERAGE(DataSheet!$H$2:$H$133)</f>
        <v>-0.14021061363636364</v>
      </c>
      <c r="I50" s="3">
        <f>DataSheet!I36-AVERAGE(DataSheet!$I$2:$I$133)</f>
        <v>0.11714946212121212</v>
      </c>
      <c r="J50" s="3">
        <f>DataSheet!J36-AVERAGE(DataSheet!$J$2:$J$133)</f>
        <v>8.7517212121212121E-2</v>
      </c>
      <c r="K50" s="3">
        <f>DataSheet!K36-AVERAGE(DataSheet!$K$2:$K$133)</f>
        <v>2.0617424242425075E-4</v>
      </c>
      <c r="L50" s="3">
        <f>DataSheet!L36-AVERAGE(DataSheet!$L$2:$L$133)</f>
        <v>1.7284272727272721E-2</v>
      </c>
      <c r="AE50" s="3">
        <f t="shared" si="5"/>
        <v>28</v>
      </c>
      <c r="AF50" s="13">
        <v>6.5000000086805954E-2</v>
      </c>
      <c r="AS50" s="23">
        <f t="shared" si="3"/>
        <v>0</v>
      </c>
    </row>
    <row r="51" spans="1:45" x14ac:dyDescent="0.2">
      <c r="A51" s="5">
        <v>42004</v>
      </c>
      <c r="B51" s="3">
        <f>DataSheet!B37-AVERAGE(DataSheet!$B$2:$B$133)</f>
        <v>-6.6418674242424244E-2</v>
      </c>
      <c r="C51" s="3">
        <f>DataSheet!C37-AVERAGE(DataSheet!$C$2:$C$133)</f>
        <v>1.2985303030303031E-2</v>
      </c>
      <c r="D51" s="3">
        <f>DataSheet!D37-AVERAGE(DataSheet!$D$2:$D$133)</f>
        <v>-9.3217371212121203E-2</v>
      </c>
      <c r="E51" s="3">
        <f>DataSheet!E37-AVERAGE(DataSheet!$E$2:$E$133)</f>
        <v>1.5923106060605971E-3</v>
      </c>
      <c r="F51" s="3">
        <f>DataSheet!F37-AVERAGE(DataSheet!$F$2:$F$133)</f>
        <v>2.4619810606060603E-2</v>
      </c>
      <c r="G51" s="3">
        <f>DataSheet!G37-AVERAGE(DataSheet!$G$2:$G$133)</f>
        <v>1.721701515151515E-2</v>
      </c>
      <c r="H51" s="3">
        <f>DataSheet!H37-AVERAGE(DataSheet!$H$2:$H$133)</f>
        <v>-9.2296613636363628E-2</v>
      </c>
      <c r="I51" s="3">
        <f>DataSheet!I37-AVERAGE(DataSheet!$I$2:$I$133)</f>
        <v>-6.0655378787878803E-3</v>
      </c>
      <c r="J51" s="3">
        <f>DataSheet!J37-AVERAGE(DataSheet!$J$2:$J$133)</f>
        <v>-0.10464578787878788</v>
      </c>
      <c r="K51" s="3">
        <f>DataSheet!K37-AVERAGE(DataSheet!$K$2:$K$133)</f>
        <v>1.095317424242425E-2</v>
      </c>
      <c r="L51" s="3">
        <f>DataSheet!L37-AVERAGE(DataSheet!$L$2:$L$133)</f>
        <v>7.9382727272727174E-3</v>
      </c>
      <c r="AE51" s="3">
        <f t="shared" si="5"/>
        <v>29</v>
      </c>
      <c r="AF51" s="13">
        <v>6.7000000086805955E-2</v>
      </c>
      <c r="AS51" s="23">
        <f t="shared" si="3"/>
        <v>0</v>
      </c>
    </row>
    <row r="52" spans="1:45" x14ac:dyDescent="0.2">
      <c r="A52" s="5">
        <v>42034</v>
      </c>
      <c r="B52" s="3">
        <f>DataSheet!B38-AVERAGE(DataSheet!$B$2:$B$133)</f>
        <v>-3.306867424242424E-2</v>
      </c>
      <c r="C52" s="3">
        <f>DataSheet!C38-AVERAGE(DataSheet!$C$2:$C$133)</f>
        <v>-6.2518696969696974E-2</v>
      </c>
      <c r="D52" s="3">
        <f>DataSheet!D38-AVERAGE(DataSheet!$D$2:$D$133)</f>
        <v>4.0097628787878786E-2</v>
      </c>
      <c r="E52" s="3">
        <f>DataSheet!E38-AVERAGE(DataSheet!$E$2:$E$133)</f>
        <v>1.11453106060606E-2</v>
      </c>
      <c r="F52" s="3">
        <f>DataSheet!F38-AVERAGE(DataSheet!$F$2:$F$133)</f>
        <v>-0.1410761893939394</v>
      </c>
      <c r="G52" s="3">
        <f>DataSheet!G38-AVERAGE(DataSheet!$G$2:$G$133)</f>
        <v>-0.12863698484848485</v>
      </c>
      <c r="H52" s="3">
        <f>DataSheet!H38-AVERAGE(DataSheet!$H$2:$H$133)</f>
        <v>-2.9738613636363632E-2</v>
      </c>
      <c r="I52" s="3">
        <f>DataSheet!I38-AVERAGE(DataSheet!$I$2:$I$133)</f>
        <v>-5.8003537878787884E-2</v>
      </c>
      <c r="J52" s="3">
        <f>DataSheet!J38-AVERAGE(DataSheet!$J$2:$J$133)</f>
        <v>0.12124921212121213</v>
      </c>
      <c r="K52" s="3">
        <f>DataSheet!K38-AVERAGE(DataSheet!$K$2:$K$133)</f>
        <v>3.4116174242424253E-2</v>
      </c>
      <c r="L52" s="3">
        <f>DataSheet!L38-AVERAGE(DataSheet!$L$2:$L$133)</f>
        <v>3.0227272727272717E-2</v>
      </c>
      <c r="AE52" s="3">
        <f t="shared" si="5"/>
        <v>30</v>
      </c>
      <c r="AF52" s="13">
        <v>6.9000000086805957E-2</v>
      </c>
      <c r="AS52" s="23">
        <f t="shared" si="3"/>
        <v>0</v>
      </c>
    </row>
    <row r="53" spans="1:45" x14ac:dyDescent="0.2">
      <c r="A53" s="5">
        <v>42062</v>
      </c>
      <c r="B53" s="3">
        <f>DataSheet!B39-AVERAGE(DataSheet!$B$2:$B$133)</f>
        <v>4.3538325757575755E-2</v>
      </c>
      <c r="C53" s="3">
        <f>DataSheet!C39-AVERAGE(DataSheet!$C$2:$C$133)</f>
        <v>1.2338303030303029E-2</v>
      </c>
      <c r="D53" s="3">
        <f>DataSheet!D39-AVERAGE(DataSheet!$D$2:$D$133)</f>
        <v>7.9419628787878796E-2</v>
      </c>
      <c r="E53" s="3">
        <f>DataSheet!E39-AVERAGE(DataSheet!$E$2:$E$133)</f>
        <v>-6.2492689393939399E-2</v>
      </c>
      <c r="F53" s="3">
        <f>DataSheet!F39-AVERAGE(DataSheet!$F$2:$F$133)</f>
        <v>0.1112788106060606</v>
      </c>
      <c r="G53" s="3">
        <f>DataSheet!G39-AVERAGE(DataSheet!$G$2:$G$133)</f>
        <v>5.6799015151515156E-2</v>
      </c>
      <c r="H53" s="3">
        <f>DataSheet!H39-AVERAGE(DataSheet!$H$2:$H$133)</f>
        <v>0.12478938636363637</v>
      </c>
      <c r="I53" s="3">
        <f>DataSheet!I39-AVERAGE(DataSheet!$I$2:$I$133)</f>
        <v>0.10689046212121213</v>
      </c>
      <c r="J53" s="3">
        <f>DataSheet!J39-AVERAGE(DataSheet!$J$2:$J$133)</f>
        <v>5.1187212121212119E-2</v>
      </c>
      <c r="K53" s="3">
        <f>DataSheet!K39-AVERAGE(DataSheet!$K$2:$K$133)</f>
        <v>-6.8752825757575742E-2</v>
      </c>
      <c r="L53" s="3">
        <f>DataSheet!L39-AVERAGE(DataSheet!$L$2:$L$133)</f>
        <v>4.8642272727272728E-2</v>
      </c>
      <c r="AE53" s="3">
        <f t="shared" si="5"/>
        <v>31</v>
      </c>
      <c r="AF53" s="13">
        <v>7.1000000086805959E-2</v>
      </c>
      <c r="AS53" s="23">
        <f t="shared" si="3"/>
        <v>0</v>
      </c>
    </row>
    <row r="54" spans="1:45" x14ac:dyDescent="0.2">
      <c r="A54" s="5">
        <v>42094</v>
      </c>
      <c r="B54" s="3">
        <f>DataSheet!B40-AVERAGE(DataSheet!$B$2:$B$133)</f>
        <v>-6.4091674242424235E-2</v>
      </c>
      <c r="C54" s="3">
        <f>DataSheet!C40-AVERAGE(DataSheet!$C$2:$C$133)</f>
        <v>-4.8092696969696966E-2</v>
      </c>
      <c r="D54" s="3">
        <f>DataSheet!D40-AVERAGE(DataSheet!$D$2:$D$133)</f>
        <v>-5.2698371212121203E-2</v>
      </c>
      <c r="E54" s="3">
        <f>DataSheet!E40-AVERAGE(DataSheet!$E$2:$E$133)</f>
        <v>-1.0905689393939402E-2</v>
      </c>
      <c r="F54" s="3">
        <f>DataSheet!F40-AVERAGE(DataSheet!$F$2:$F$133)</f>
        <v>-2.7029189393939397E-2</v>
      </c>
      <c r="G54" s="3">
        <f>DataSheet!G40-AVERAGE(DataSheet!$G$2:$G$133)</f>
        <v>-2.6685984848484848E-2</v>
      </c>
      <c r="H54" s="3">
        <f>DataSheet!H40-AVERAGE(DataSheet!$H$2:$H$133)</f>
        <v>-9.9940613636363626E-2</v>
      </c>
      <c r="I54" s="3">
        <f>DataSheet!I40-AVERAGE(DataSheet!$I$2:$I$133)</f>
        <v>-7.2545537878787883E-2</v>
      </c>
      <c r="J54" s="3">
        <f>DataSheet!J40-AVERAGE(DataSheet!$J$2:$J$133)</f>
        <v>-4.2307787878787875E-2</v>
      </c>
      <c r="K54" s="3">
        <f>DataSheet!K40-AVERAGE(DataSheet!$K$2:$K$133)</f>
        <v>1.3560174242424249E-2</v>
      </c>
      <c r="L54" s="3">
        <f>DataSheet!L40-AVERAGE(DataSheet!$L$2:$L$133)</f>
        <v>2.3657272727272718E-2</v>
      </c>
      <c r="AE54" s="3">
        <f t="shared" si="5"/>
        <v>32</v>
      </c>
      <c r="AF54" s="13">
        <v>7.3000000086805961E-2</v>
      </c>
      <c r="AS54" s="23">
        <f t="shared" si="3"/>
        <v>0</v>
      </c>
    </row>
    <row r="55" spans="1:45" x14ac:dyDescent="0.2">
      <c r="A55" s="5">
        <v>42124</v>
      </c>
      <c r="B55" s="3">
        <f>DataSheet!B41-AVERAGE(DataSheet!$B$2:$B$133)</f>
        <v>-7.9516742424242427E-3</v>
      </c>
      <c r="C55" s="3">
        <f>DataSheet!C41-AVERAGE(DataSheet!$C$2:$C$133)</f>
        <v>1.9771303030303031E-2</v>
      </c>
      <c r="D55" s="3">
        <f>DataSheet!D41-AVERAGE(DataSheet!$D$2:$D$133)</f>
        <v>-1.554037121212121E-2</v>
      </c>
      <c r="E55" s="3">
        <f>DataSheet!E41-AVERAGE(DataSheet!$E$2:$E$133)</f>
        <v>-4.6594689393939404E-2</v>
      </c>
      <c r="F55" s="3">
        <f>DataSheet!F41-AVERAGE(DataSheet!$F$2:$F$133)</f>
        <v>3.5599810606060607E-2</v>
      </c>
      <c r="G55" s="3">
        <f>DataSheet!G41-AVERAGE(DataSheet!$G$2:$G$133)</f>
        <v>2.2524015151515149E-2</v>
      </c>
      <c r="H55" s="3">
        <f>DataSheet!H41-AVERAGE(DataSheet!$H$2:$H$133)</f>
        <v>9.4905386363636365E-2</v>
      </c>
      <c r="I55" s="3">
        <f>DataSheet!I41-AVERAGE(DataSheet!$I$2:$I$133)</f>
        <v>3.501446212121212E-2</v>
      </c>
      <c r="J55" s="3">
        <f>DataSheet!J41-AVERAGE(DataSheet!$J$2:$J$133)</f>
        <v>0.11240621212121212</v>
      </c>
      <c r="K55" s="3">
        <f>DataSheet!K41-AVERAGE(DataSheet!$K$2:$K$133)</f>
        <v>-9.2054825757575745E-2</v>
      </c>
      <c r="L55" s="3">
        <f>DataSheet!L41-AVERAGE(DataSheet!$L$2:$L$133)</f>
        <v>-7.9063727272727286E-2</v>
      </c>
      <c r="AE55" s="3">
        <f t="shared" si="5"/>
        <v>33</v>
      </c>
      <c r="AF55" s="13">
        <v>7.5000000086805962E-2</v>
      </c>
      <c r="AS55" s="23">
        <f t="shared" si="3"/>
        <v>0</v>
      </c>
    </row>
    <row r="56" spans="1:45" x14ac:dyDescent="0.2">
      <c r="A56" s="5">
        <v>42153</v>
      </c>
      <c r="B56" s="3">
        <f>DataSheet!B42-AVERAGE(DataSheet!$B$2:$B$133)</f>
        <v>1.6633257575757558E-3</v>
      </c>
      <c r="C56" s="3">
        <f>DataSheet!C42-AVERAGE(DataSheet!$C$2:$C$133)</f>
        <v>-2.4744696969696969E-2</v>
      </c>
      <c r="D56" s="3">
        <f>DataSheet!D42-AVERAGE(DataSheet!$D$2:$D$133)</f>
        <v>2.3985628787878788E-2</v>
      </c>
      <c r="E56" s="3">
        <f>DataSheet!E42-AVERAGE(DataSheet!$E$2:$E$133)</f>
        <v>5.1043106060605983E-3</v>
      </c>
      <c r="F56" s="3">
        <f>DataSheet!F42-AVERAGE(DataSheet!$F$2:$F$133)</f>
        <v>2.4229810606060609E-2</v>
      </c>
      <c r="G56" s="3">
        <f>DataSheet!G42-AVERAGE(DataSheet!$G$2:$G$133)</f>
        <v>-3.6648984848484847E-2</v>
      </c>
      <c r="H56" s="3">
        <f>DataSheet!H42-AVERAGE(DataSheet!$H$2:$H$133)</f>
        <v>-8.0453613636363636E-2</v>
      </c>
      <c r="I56" s="3">
        <f>DataSheet!I42-AVERAGE(DataSheet!$I$2:$I$133)</f>
        <v>4.2524621212121205E-3</v>
      </c>
      <c r="J56" s="3">
        <f>DataSheet!J42-AVERAGE(DataSheet!$J$2:$J$133)</f>
        <v>-3.442787878787875E-3</v>
      </c>
      <c r="K56" s="3">
        <f>DataSheet!K42-AVERAGE(DataSheet!$K$2:$K$133)</f>
        <v>-3.009382575757575E-2</v>
      </c>
      <c r="L56" s="3">
        <f>DataSheet!L42-AVERAGE(DataSheet!$L$2:$L$133)</f>
        <v>5.8267272727272723E-2</v>
      </c>
      <c r="AE56" s="3">
        <f t="shared" si="5"/>
        <v>34</v>
      </c>
      <c r="AF56" s="13">
        <v>7.7000000086805964E-2</v>
      </c>
      <c r="AS56" s="23">
        <f t="shared" si="3"/>
        <v>0</v>
      </c>
    </row>
    <row r="57" spans="1:45" x14ac:dyDescent="0.2">
      <c r="A57" s="5">
        <v>42185</v>
      </c>
      <c r="B57" s="3">
        <f>DataSheet!B43-AVERAGE(DataSheet!$B$2:$B$133)</f>
        <v>-4.2552674242424246E-2</v>
      </c>
      <c r="C57" s="3">
        <f>DataSheet!C43-AVERAGE(DataSheet!$C$2:$C$133)</f>
        <v>-3.1584696969696971E-2</v>
      </c>
      <c r="D57" s="3">
        <f>DataSheet!D43-AVERAGE(DataSheet!$D$2:$D$133)</f>
        <v>-5.8592371212121214E-2</v>
      </c>
      <c r="E57" s="3">
        <f>DataSheet!E43-AVERAGE(DataSheet!$E$2:$E$133)</f>
        <v>-5.8723689393939404E-2</v>
      </c>
      <c r="F57" s="3">
        <f>DataSheet!F43-AVERAGE(DataSheet!$F$2:$F$133)</f>
        <v>1.4493810606060602E-2</v>
      </c>
      <c r="G57" s="3">
        <f>DataSheet!G43-AVERAGE(DataSheet!$G$2:$G$133)</f>
        <v>-8.5449848484848469E-3</v>
      </c>
      <c r="H57" s="3">
        <f>DataSheet!H43-AVERAGE(DataSheet!$H$2:$H$133)</f>
        <v>-9.6650613636363625E-2</v>
      </c>
      <c r="I57" s="3">
        <f>DataSheet!I43-AVERAGE(DataSheet!$I$2:$I$133)</f>
        <v>-7.5514537878787868E-2</v>
      </c>
      <c r="J57" s="3">
        <f>DataSheet!J43-AVERAGE(DataSheet!$J$2:$J$133)</f>
        <v>-9.7827878787878769E-3</v>
      </c>
      <c r="K57" s="3">
        <f>DataSheet!K43-AVERAGE(DataSheet!$K$2:$K$133)</f>
        <v>-6.9179825757575752E-2</v>
      </c>
      <c r="L57" s="3">
        <f>DataSheet!L43-AVERAGE(DataSheet!$L$2:$L$133)</f>
        <v>-1.6737272727272816E-3</v>
      </c>
      <c r="AE57" s="3">
        <f t="shared" si="5"/>
        <v>35</v>
      </c>
      <c r="AF57" s="13">
        <v>7.9000000086805966E-2</v>
      </c>
      <c r="AS57" s="23">
        <f t="shared" si="3"/>
        <v>0</v>
      </c>
    </row>
    <row r="58" spans="1:45" x14ac:dyDescent="0.2">
      <c r="A58" s="5">
        <v>42216</v>
      </c>
      <c r="B58" s="3">
        <f>DataSheet!B44-AVERAGE(DataSheet!$B$2:$B$133)</f>
        <v>3.8959325757575755E-2</v>
      </c>
      <c r="C58" s="3">
        <f>DataSheet!C44-AVERAGE(DataSheet!$C$2:$C$133)</f>
        <v>-5.6067696969696969E-2</v>
      </c>
      <c r="D58" s="3">
        <f>DataSheet!D44-AVERAGE(DataSheet!$D$2:$D$133)</f>
        <v>-5.4214371212121207E-2</v>
      </c>
      <c r="E58" s="3">
        <f>DataSheet!E44-AVERAGE(DataSheet!$E$2:$E$133)</f>
        <v>5.6532310606060593E-2</v>
      </c>
      <c r="F58" s="3">
        <f>DataSheet!F44-AVERAGE(DataSheet!$F$2:$F$133)</f>
        <v>2.294810606060604E-3</v>
      </c>
      <c r="G58" s="3">
        <f>DataSheet!G44-AVERAGE(DataSheet!$G$2:$G$133)</f>
        <v>3.6640151515151525E-3</v>
      </c>
      <c r="H58" s="3">
        <f>DataSheet!H44-AVERAGE(DataSheet!$H$2:$H$133)</f>
        <v>-6.6297613636363634E-2</v>
      </c>
      <c r="I58" s="3">
        <f>DataSheet!I44-AVERAGE(DataSheet!$I$2:$I$133)</f>
        <v>3.0510462121212119E-2</v>
      </c>
      <c r="J58" s="3">
        <f>DataSheet!J44-AVERAGE(DataSheet!$J$2:$J$133)</f>
        <v>0.2140072121212121</v>
      </c>
      <c r="K58" s="3">
        <f>DataSheet!K44-AVERAGE(DataSheet!$K$2:$K$133)</f>
        <v>7.9689174242424249E-2</v>
      </c>
      <c r="L58" s="3">
        <f>DataSheet!L44-AVERAGE(DataSheet!$L$2:$L$133)</f>
        <v>-2.5734727272727281E-2</v>
      </c>
      <c r="AE58" s="3">
        <f t="shared" si="5"/>
        <v>36</v>
      </c>
      <c r="AF58" s="13">
        <v>8.1000000086805968E-2</v>
      </c>
      <c r="AS58" s="23">
        <f t="shared" si="3"/>
        <v>0</v>
      </c>
    </row>
    <row r="59" spans="1:45" x14ac:dyDescent="0.2">
      <c r="A59" s="5">
        <v>42247</v>
      </c>
      <c r="B59" s="3">
        <f>DataSheet!B45-AVERAGE(DataSheet!$B$2:$B$133)</f>
        <v>-5.1041674242424243E-2</v>
      </c>
      <c r="C59" s="3">
        <f>DataSheet!C45-AVERAGE(DataSheet!$C$2:$C$133)</f>
        <v>-4.9282696969696969E-2</v>
      </c>
      <c r="D59" s="3">
        <f>DataSheet!D45-AVERAGE(DataSheet!$D$2:$D$133)</f>
        <v>-8.7531371212121206E-2</v>
      </c>
      <c r="E59" s="3">
        <f>DataSheet!E45-AVERAGE(DataSheet!$E$2:$E$133)</f>
        <v>-7.40666893939394E-2</v>
      </c>
      <c r="F59" s="3">
        <f>DataSheet!F45-AVERAGE(DataSheet!$F$2:$F$133)</f>
        <v>-8.0249189393939407E-2</v>
      </c>
      <c r="G59" s="3">
        <f>DataSheet!G45-AVERAGE(DataSheet!$G$2:$G$133)</f>
        <v>-9.9530984848484855E-2</v>
      </c>
      <c r="H59" s="3">
        <f>DataSheet!H45-AVERAGE(DataSheet!$H$2:$H$133)</f>
        <v>-4.8953613636363635E-2</v>
      </c>
      <c r="I59" s="3">
        <f>DataSheet!I45-AVERAGE(DataSheet!$I$2:$I$133)</f>
        <v>-0.10177053787878787</v>
      </c>
      <c r="J59" s="3">
        <f>DataSheet!J45-AVERAGE(DataSheet!$J$2:$J$133)</f>
        <v>-6.4488787878787868E-2</v>
      </c>
      <c r="K59" s="3">
        <f>DataSheet!K45-AVERAGE(DataSheet!$K$2:$K$133)</f>
        <v>-7.9189825757575744E-2</v>
      </c>
      <c r="L59" s="3">
        <f>DataSheet!L45-AVERAGE(DataSheet!$L$2:$L$133)</f>
        <v>-6.7768727272727286E-2</v>
      </c>
      <c r="AE59" s="3">
        <f t="shared" si="5"/>
        <v>37</v>
      </c>
      <c r="AF59" s="13">
        <v>8.300000008680597E-2</v>
      </c>
      <c r="AS59" s="23">
        <f t="shared" si="3"/>
        <v>0</v>
      </c>
    </row>
    <row r="60" spans="1:45" x14ac:dyDescent="0.2">
      <c r="A60" s="5">
        <v>42277</v>
      </c>
      <c r="B60" s="3">
        <f>DataSheet!B46-AVERAGE(DataSheet!$B$2:$B$133)</f>
        <v>2.0978325757575758E-2</v>
      </c>
      <c r="C60" s="3">
        <f>DataSheet!C46-AVERAGE(DataSheet!$C$2:$C$133)</f>
        <v>-1.9939696969696968E-2</v>
      </c>
      <c r="D60" s="3">
        <f>DataSheet!D46-AVERAGE(DataSheet!$D$2:$D$133)</f>
        <v>-4.3142371212121208E-2</v>
      </c>
      <c r="E60" s="3">
        <f>DataSheet!E46-AVERAGE(DataSheet!$E$2:$E$133)</f>
        <v>-2.5347689393939402E-2</v>
      </c>
      <c r="F60" s="3">
        <f>DataSheet!F46-AVERAGE(DataSheet!$F$2:$F$133)</f>
        <v>-6.44361893939394E-2</v>
      </c>
      <c r="G60" s="3">
        <f>DataSheet!G46-AVERAGE(DataSheet!$G$2:$G$133)</f>
        <v>-0.12779098484848483</v>
      </c>
      <c r="H60" s="3">
        <f>DataSheet!H46-AVERAGE(DataSheet!$H$2:$H$133)</f>
        <v>-0.11900361363636364</v>
      </c>
      <c r="I60" s="3">
        <f>DataSheet!I46-AVERAGE(DataSheet!$I$2:$I$133)</f>
        <v>1.9004621212121205E-3</v>
      </c>
      <c r="J60" s="3">
        <f>DataSheet!J46-AVERAGE(DataSheet!$J$2:$J$133)</f>
        <v>-2.3055787878787877E-2</v>
      </c>
      <c r="K60" s="3">
        <f>DataSheet!K46-AVERAGE(DataSheet!$K$2:$K$133)</f>
        <v>1.9623174242424248E-2</v>
      </c>
      <c r="L60" s="3">
        <f>DataSheet!L46-AVERAGE(DataSheet!$L$2:$L$133)</f>
        <v>-1.3780727272727281E-2</v>
      </c>
      <c r="AE60" s="3">
        <f t="shared" si="5"/>
        <v>38</v>
      </c>
      <c r="AF60" s="13">
        <v>8.5000000086805971E-2</v>
      </c>
      <c r="AS60" s="23">
        <f t="shared" si="3"/>
        <v>0</v>
      </c>
    </row>
    <row r="61" spans="1:45" x14ac:dyDescent="0.2">
      <c r="A61" s="5">
        <v>42307</v>
      </c>
      <c r="B61" s="3">
        <f>DataSheet!B47-AVERAGE(DataSheet!$B$2:$B$133)</f>
        <v>4.7384325757575757E-2</v>
      </c>
      <c r="C61" s="3">
        <f>DataSheet!C47-AVERAGE(DataSheet!$C$2:$C$133)</f>
        <v>0.10473430303030304</v>
      </c>
      <c r="D61" s="3">
        <f>DataSheet!D47-AVERAGE(DataSheet!$D$2:$D$133)</f>
        <v>6.2082628787878791E-2</v>
      </c>
      <c r="E61" s="3">
        <f>DataSheet!E47-AVERAGE(DataSheet!$E$2:$E$133)</f>
        <v>3.5774310606060594E-2</v>
      </c>
      <c r="F61" s="3">
        <f>DataSheet!F47-AVERAGE(DataSheet!$F$2:$F$133)</f>
        <v>4.5815810606060603E-2</v>
      </c>
      <c r="G61" s="3">
        <f>DataSheet!G47-AVERAGE(DataSheet!$G$2:$G$133)</f>
        <v>-3.2769848484848468E-3</v>
      </c>
      <c r="H61" s="3">
        <f>DataSheet!H47-AVERAGE(DataSheet!$H$2:$H$133)</f>
        <v>3.1346386363636361E-2</v>
      </c>
      <c r="I61" s="3">
        <f>DataSheet!I47-AVERAGE(DataSheet!$I$2:$I$133)</f>
        <v>9.5621462121212128E-2</v>
      </c>
      <c r="J61" s="3">
        <f>DataSheet!J47-AVERAGE(DataSheet!$J$2:$J$133)</f>
        <v>0.20161821212121211</v>
      </c>
      <c r="K61" s="3">
        <f>DataSheet!K47-AVERAGE(DataSheet!$K$2:$K$133)</f>
        <v>8.3538174242424254E-2</v>
      </c>
      <c r="L61" s="3">
        <f>DataSheet!L47-AVERAGE(DataSheet!$L$2:$L$133)</f>
        <v>-5.5597272727272821E-3</v>
      </c>
      <c r="AE61" s="3">
        <f t="shared" si="5"/>
        <v>39</v>
      </c>
      <c r="AF61" s="13">
        <v>8.7000000086805973E-2</v>
      </c>
      <c r="AS61" s="23">
        <f t="shared" si="3"/>
        <v>0</v>
      </c>
    </row>
    <row r="62" spans="1:45" x14ac:dyDescent="0.2">
      <c r="A62" s="5">
        <v>42338</v>
      </c>
      <c r="B62" s="3">
        <f>DataSheet!B48-AVERAGE(DataSheet!$B$2:$B$133)</f>
        <v>5.873325757575756E-3</v>
      </c>
      <c r="C62" s="3">
        <f>DataSheet!C48-AVERAGE(DataSheet!$C$2:$C$133)</f>
        <v>-1.237169696969697E-2</v>
      </c>
      <c r="D62" s="3">
        <f>DataSheet!D48-AVERAGE(DataSheet!$D$2:$D$133)</f>
        <v>-2.7111371212121212E-2</v>
      </c>
      <c r="E62" s="3">
        <f>DataSheet!E48-AVERAGE(DataSheet!$E$2:$E$133)</f>
        <v>-3.6348689393939398E-2</v>
      </c>
      <c r="F62" s="3">
        <f>DataSheet!F48-AVERAGE(DataSheet!$F$2:$F$133)</f>
        <v>2.2214810606060606E-2</v>
      </c>
      <c r="G62" s="3">
        <f>DataSheet!G48-AVERAGE(DataSheet!$G$2:$G$133)</f>
        <v>-2.0974984848484847E-2</v>
      </c>
      <c r="H62" s="3">
        <f>DataSheet!H48-AVERAGE(DataSheet!$H$2:$H$133)</f>
        <v>-0.19762861363636364</v>
      </c>
      <c r="I62" s="3">
        <f>DataSheet!I48-AVERAGE(DataSheet!$I$2:$I$133)</f>
        <v>-6.7855537878787883E-2</v>
      </c>
      <c r="J62" s="3">
        <f>DataSheet!J48-AVERAGE(DataSheet!$J$2:$J$133)</f>
        <v>4.1045212121212121E-2</v>
      </c>
      <c r="K62" s="3">
        <f>DataSheet!K48-AVERAGE(DataSheet!$K$2:$K$133)</f>
        <v>-1.445182575757575E-2</v>
      </c>
      <c r="L62" s="3">
        <f>DataSheet!L48-AVERAGE(DataSheet!$L$2:$L$133)</f>
        <v>-6.3862727272727279E-2</v>
      </c>
      <c r="AE62" s="3">
        <f t="shared" si="5"/>
        <v>40</v>
      </c>
      <c r="AF62" s="13">
        <v>8.9000000086805975E-2</v>
      </c>
      <c r="AS62" s="23">
        <f t="shared" si="3"/>
        <v>0</v>
      </c>
    </row>
    <row r="63" spans="1:45" x14ac:dyDescent="0.2">
      <c r="A63" s="5">
        <v>42369</v>
      </c>
      <c r="B63" s="3">
        <f>DataSheet!B49-AVERAGE(DataSheet!$B$2:$B$133)</f>
        <v>-2.216742424242437E-4</v>
      </c>
      <c r="C63" s="3">
        <f>DataSheet!C49-AVERAGE(DataSheet!$C$2:$C$133)</f>
        <v>-5.3542696969696969E-2</v>
      </c>
      <c r="D63" s="3">
        <f>DataSheet!D49-AVERAGE(DataSheet!$D$2:$D$133)</f>
        <v>-0.13155437121212121</v>
      </c>
      <c r="E63" s="3">
        <f>DataSheet!E49-AVERAGE(DataSheet!$E$2:$E$133)</f>
        <v>2.3747310606060602E-2</v>
      </c>
      <c r="F63" s="3">
        <f>DataSheet!F49-AVERAGE(DataSheet!$F$2:$F$133)</f>
        <v>-2.5354189393939394E-2</v>
      </c>
      <c r="G63" s="3">
        <f>DataSheet!G49-AVERAGE(DataSheet!$G$2:$G$133)</f>
        <v>-7.2901984848484841E-2</v>
      </c>
      <c r="H63" s="3">
        <f>DataSheet!H49-AVERAGE(DataSheet!$H$2:$H$133)</f>
        <v>-4.3300613636363637E-2</v>
      </c>
      <c r="I63" s="3">
        <f>DataSheet!I49-AVERAGE(DataSheet!$I$2:$I$133)</f>
        <v>-1.5882537878787881E-2</v>
      </c>
      <c r="J63" s="3">
        <f>DataSheet!J49-AVERAGE(DataSheet!$J$2:$J$133)</f>
        <v>-4.4237878787878777E-3</v>
      </c>
      <c r="K63" s="3">
        <f>DataSheet!K49-AVERAGE(DataSheet!$K$2:$K$133)</f>
        <v>-1.2448257575757501E-3</v>
      </c>
      <c r="L63" s="3">
        <f>DataSheet!L49-AVERAGE(DataSheet!$L$2:$L$133)</f>
        <v>2.7360272727272716E-2</v>
      </c>
      <c r="AE63" s="3">
        <f t="shared" si="5"/>
        <v>41</v>
      </c>
      <c r="AF63" s="13">
        <v>9.1000000086805977E-2</v>
      </c>
      <c r="AS63" s="23">
        <f t="shared" si="3"/>
        <v>0</v>
      </c>
    </row>
    <row r="64" spans="1:45" x14ac:dyDescent="0.2">
      <c r="A64" s="5">
        <v>42398</v>
      </c>
      <c r="B64" s="3">
        <f>DataSheet!B50-AVERAGE(DataSheet!$B$2:$B$133)</f>
        <v>-9.129674242424243E-3</v>
      </c>
      <c r="C64" s="3">
        <f>DataSheet!C50-AVERAGE(DataSheet!$C$2:$C$133)</f>
        <v>-9.3936969696969685E-3</v>
      </c>
      <c r="D64" s="3">
        <f>DataSheet!D50-AVERAGE(DataSheet!$D$2:$D$133)</f>
        <v>-9.656837121212121E-2</v>
      </c>
      <c r="E64" s="3">
        <f>DataSheet!E50-AVERAGE(DataSheet!$E$2:$E$133)</f>
        <v>5.8663310606060601E-2</v>
      </c>
      <c r="F64" s="3">
        <f>DataSheet!F50-AVERAGE(DataSheet!$F$2:$F$133)</f>
        <v>-0.1082681893939394</v>
      </c>
      <c r="G64" s="3">
        <f>DataSheet!G50-AVERAGE(DataSheet!$G$2:$G$133)</f>
        <v>2.275401515151515E-2</v>
      </c>
      <c r="H64" s="3">
        <f>DataSheet!H50-AVERAGE(DataSheet!$H$2:$H$133)</f>
        <v>-0.15827461363636364</v>
      </c>
      <c r="I64" s="3">
        <f>DataSheet!I50-AVERAGE(DataSheet!$I$2:$I$133)</f>
        <v>-0.12934853787878789</v>
      </c>
      <c r="J64" s="3">
        <f>DataSheet!J50-AVERAGE(DataSheet!$J$2:$J$133)</f>
        <v>-0.15262078787878786</v>
      </c>
      <c r="K64" s="3">
        <f>DataSheet!K50-AVERAGE(DataSheet!$K$2:$K$133)</f>
        <v>-9.5301825757575745E-2</v>
      </c>
      <c r="L64" s="3">
        <f>DataSheet!L50-AVERAGE(DataSheet!$L$2:$L$133)</f>
        <v>-4.1897727272727281E-2</v>
      </c>
      <c r="AE64" s="3">
        <f t="shared" si="5"/>
        <v>42</v>
      </c>
      <c r="AF64" s="13">
        <v>9.3000000086805978E-2</v>
      </c>
      <c r="AS64" s="23">
        <f t="shared" si="3"/>
        <v>0</v>
      </c>
    </row>
    <row r="65" spans="1:45" x14ac:dyDescent="0.2">
      <c r="A65" s="5">
        <v>42429</v>
      </c>
      <c r="B65" s="3">
        <f>DataSheet!B51-AVERAGE(DataSheet!$B$2:$B$133)</f>
        <v>-3.3056742424242436E-3</v>
      </c>
      <c r="C65" s="3">
        <f>DataSheet!C51-AVERAGE(DataSheet!$C$2:$C$133)</f>
        <v>3.0818303030303029E-2</v>
      </c>
      <c r="D65" s="3">
        <f>DataSheet!D51-AVERAGE(DataSheet!$D$2:$D$133)</f>
        <v>-2.2657371212121209E-2</v>
      </c>
      <c r="E65" s="3">
        <f>DataSheet!E51-AVERAGE(DataSheet!$E$2:$E$133)</f>
        <v>9.0231060606059746E-4</v>
      </c>
      <c r="F65" s="3">
        <f>DataSheet!F51-AVERAGE(DataSheet!$F$2:$F$133)</f>
        <v>-6.9388189393939398E-2</v>
      </c>
      <c r="G65" s="3">
        <f>DataSheet!G51-AVERAGE(DataSheet!$G$2:$G$133)</f>
        <v>4.2212015151515153E-2</v>
      </c>
      <c r="H65" s="3">
        <f>DataSheet!H51-AVERAGE(DataSheet!$H$2:$H$133)</f>
        <v>2.3131386363636361E-2</v>
      </c>
      <c r="I65" s="3">
        <f>DataSheet!I51-AVERAGE(DataSheet!$I$2:$I$133)</f>
        <v>8.8065462121212121E-2</v>
      </c>
      <c r="J65" s="3">
        <f>DataSheet!J51-AVERAGE(DataSheet!$J$2:$J$133)</f>
        <v>-7.9844787878787876E-2</v>
      </c>
      <c r="K65" s="3">
        <f>DataSheet!K51-AVERAGE(DataSheet!$K$2:$K$133)</f>
        <v>-4.050882575757575E-2</v>
      </c>
      <c r="L65" s="3">
        <f>DataSheet!L51-AVERAGE(DataSheet!$L$2:$L$133)</f>
        <v>1.3396272727272718E-2</v>
      </c>
      <c r="AE65" s="3">
        <f t="shared" si="5"/>
        <v>43</v>
      </c>
      <c r="AF65" s="13">
        <v>9.500000008680598E-2</v>
      </c>
      <c r="AS65" s="23">
        <f t="shared" si="3"/>
        <v>0</v>
      </c>
    </row>
    <row r="66" spans="1:45" x14ac:dyDescent="0.2">
      <c r="A66" s="5">
        <v>42460</v>
      </c>
      <c r="B66" s="3">
        <f>DataSheet!B52-AVERAGE(DataSheet!$B$2:$B$133)</f>
        <v>7.5715325757575752E-2</v>
      </c>
      <c r="C66" s="3">
        <f>DataSheet!C52-AVERAGE(DataSheet!$C$2:$C$133)</f>
        <v>3.4809303030303031E-2</v>
      </c>
      <c r="D66" s="3">
        <f>DataSheet!D52-AVERAGE(DataSheet!$D$2:$D$133)</f>
        <v>0.10588462878787878</v>
      </c>
      <c r="E66" s="3">
        <f>DataSheet!E52-AVERAGE(DataSheet!$E$2:$E$133)</f>
        <v>3.2318310606060593E-2</v>
      </c>
      <c r="F66" s="3">
        <f>DataSheet!F52-AVERAGE(DataSheet!$F$2:$F$133)</f>
        <v>3.6258810606060607E-2</v>
      </c>
      <c r="G66" s="3">
        <f>DataSheet!G52-AVERAGE(DataSheet!$G$2:$G$133)</f>
        <v>4.9464015151515148E-2</v>
      </c>
      <c r="H66" s="3">
        <f>DataSheet!H52-AVERAGE(DataSheet!$H$2:$H$133)</f>
        <v>0.15028938636363637</v>
      </c>
      <c r="I66" s="3">
        <f>DataSheet!I52-AVERAGE(DataSheet!$I$2:$I$133)</f>
        <v>7.5074462121212118E-2</v>
      </c>
      <c r="J66" s="3">
        <f>DataSheet!J52-AVERAGE(DataSheet!$J$2:$J$133)</f>
        <v>5.3317212121212126E-2</v>
      </c>
      <c r="K66" s="3">
        <f>DataSheet!K52-AVERAGE(DataSheet!$K$2:$K$133)</f>
        <v>0.14520417424242424</v>
      </c>
      <c r="L66" s="3">
        <f>DataSheet!L52-AVERAGE(DataSheet!$L$2:$L$133)</f>
        <v>6.5935272727272717E-2</v>
      </c>
      <c r="AE66" s="3">
        <f t="shared" si="5"/>
        <v>44</v>
      </c>
      <c r="AF66" s="13">
        <v>9.7000000086805982E-2</v>
      </c>
      <c r="AS66" s="23">
        <f t="shared" si="3"/>
        <v>0</v>
      </c>
    </row>
    <row r="67" spans="1:45" x14ac:dyDescent="0.2">
      <c r="A67" s="5">
        <v>42489</v>
      </c>
      <c r="B67" s="3">
        <f>DataSheet!B53-AVERAGE(DataSheet!$B$2:$B$133)</f>
        <v>-4.2473674242424243E-2</v>
      </c>
      <c r="C67" s="3">
        <f>DataSheet!C53-AVERAGE(DataSheet!$C$2:$C$133)</f>
        <v>4.9432303030303028E-2</v>
      </c>
      <c r="D67" s="3">
        <f>DataSheet!D53-AVERAGE(DataSheet!$D$2:$D$133)</f>
        <v>-0.16124737121212121</v>
      </c>
      <c r="E67" s="3">
        <f>DataSheet!E53-AVERAGE(DataSheet!$E$2:$E$133)</f>
        <v>-2.3030689393939402E-2</v>
      </c>
      <c r="F67" s="3">
        <f>DataSheet!F53-AVERAGE(DataSheet!$F$2:$F$133)</f>
        <v>5.9532810606060603E-2</v>
      </c>
      <c r="G67" s="3">
        <f>DataSheet!G53-AVERAGE(DataSheet!$G$2:$G$133)</f>
        <v>6.4684015151515145E-2</v>
      </c>
      <c r="H67" s="3">
        <f>DataSheet!H53-AVERAGE(DataSheet!$H$2:$H$133)</f>
        <v>0.20122138636363637</v>
      </c>
      <c r="I67" s="3">
        <f>DataSheet!I53-AVERAGE(DataSheet!$I$2:$I$133)</f>
        <v>-3.7897537878787878E-2</v>
      </c>
      <c r="J67" s="3">
        <f>DataSheet!J53-AVERAGE(DataSheet!$J$2:$J$133)</f>
        <v>8.9988212121212122E-2</v>
      </c>
      <c r="K67" s="3">
        <f>DataSheet!K53-AVERAGE(DataSheet!$K$2:$K$133)</f>
        <v>1.2921174242424251E-2</v>
      </c>
      <c r="L67" s="3">
        <f>DataSheet!L53-AVERAGE(DataSheet!$L$2:$L$133)</f>
        <v>7.5027272727271749E-4</v>
      </c>
      <c r="AE67" s="3">
        <f t="shared" si="5"/>
        <v>45</v>
      </c>
      <c r="AF67" s="13">
        <v>9.9000000086805984E-2</v>
      </c>
      <c r="AS67" s="23">
        <f t="shared" si="3"/>
        <v>0</v>
      </c>
    </row>
    <row r="68" spans="1:45" x14ac:dyDescent="0.2">
      <c r="A68" s="5">
        <v>42521</v>
      </c>
      <c r="B68" s="3">
        <f>DataSheet!B54-AVERAGE(DataSheet!$B$2:$B$133)</f>
        <v>-1.2662674242424243E-2</v>
      </c>
      <c r="C68" s="3">
        <f>DataSheet!C54-AVERAGE(DataSheet!$C$2:$C$133)</f>
        <v>7.4073030303030314E-3</v>
      </c>
      <c r="D68" s="3">
        <f>DataSheet!D54-AVERAGE(DataSheet!$D$2:$D$133)</f>
        <v>5.0472628787878795E-2</v>
      </c>
      <c r="E68" s="3">
        <f>DataSheet!E54-AVERAGE(DataSheet!$E$2:$E$133)</f>
        <v>1.2411310606060599E-2</v>
      </c>
      <c r="F68" s="3">
        <f>DataSheet!F54-AVERAGE(DataSheet!$F$2:$F$133)</f>
        <v>1.7146810606060603E-2</v>
      </c>
      <c r="G68" s="3">
        <f>DataSheet!G54-AVERAGE(DataSheet!$G$2:$G$133)</f>
        <v>-6.2091984848484848E-2</v>
      </c>
      <c r="H68" s="3">
        <f>DataSheet!H54-AVERAGE(DataSheet!$H$2:$H$133)</f>
        <v>-0.14825561363636364</v>
      </c>
      <c r="I68" s="3">
        <f>DataSheet!I54-AVERAGE(DataSheet!$I$2:$I$133)</f>
        <v>4.4351462121212118E-2</v>
      </c>
      <c r="J68" s="3">
        <f>DataSheet!J54-AVERAGE(DataSheet!$J$2:$J$133)</f>
        <v>7.4711212121212123E-2</v>
      </c>
      <c r="K68" s="3">
        <f>DataSheet!K54-AVERAGE(DataSheet!$K$2:$K$133)</f>
        <v>3.1766174242424249E-2</v>
      </c>
      <c r="L68" s="3">
        <f>DataSheet!L54-AVERAGE(DataSheet!$L$2:$L$133)</f>
        <v>-5.7047272727272814E-3</v>
      </c>
      <c r="AE68" s="3">
        <f t="shared" si="5"/>
        <v>46</v>
      </c>
      <c r="AF68" s="13">
        <v>0.10100000008680599</v>
      </c>
      <c r="AS68" s="23">
        <f t="shared" si="3"/>
        <v>0</v>
      </c>
    </row>
    <row r="69" spans="1:45" x14ac:dyDescent="0.2">
      <c r="A69" s="5">
        <v>42551</v>
      </c>
      <c r="B69" s="3">
        <f>DataSheet!B55-AVERAGE(DataSheet!$B$2:$B$133)</f>
        <v>1.6053325757575756E-2</v>
      </c>
      <c r="C69" s="3">
        <f>DataSheet!C55-AVERAGE(DataSheet!$C$2:$C$133)</f>
        <v>4.4911303030303031E-2</v>
      </c>
      <c r="D69" s="3">
        <f>DataSheet!D55-AVERAGE(DataSheet!$D$2:$D$133)</f>
        <v>-6.398637121212121E-2</v>
      </c>
      <c r="E69" s="3">
        <f>DataSheet!E55-AVERAGE(DataSheet!$E$2:$E$133)</f>
        <v>6.8972310606060599E-2</v>
      </c>
      <c r="F69" s="3">
        <f>DataSheet!F55-AVERAGE(DataSheet!$F$2:$F$133)</f>
        <v>-6.3561189393939399E-2</v>
      </c>
      <c r="G69" s="3">
        <f>DataSheet!G55-AVERAGE(DataSheet!$G$2:$G$133)</f>
        <v>-8.2073984848484854E-2</v>
      </c>
      <c r="H69" s="3">
        <f>DataSheet!H55-AVERAGE(DataSheet!$H$2:$H$133)</f>
        <v>5.0136386363636362E-2</v>
      </c>
      <c r="I69" s="3">
        <f>DataSheet!I55-AVERAGE(DataSheet!$I$2:$I$133)</f>
        <v>-2.4788537878787882E-2</v>
      </c>
      <c r="J69" s="3">
        <f>DataSheet!J55-AVERAGE(DataSheet!$J$2:$J$133)</f>
        <v>-3.1025787878787875E-2</v>
      </c>
      <c r="K69" s="3">
        <f>DataSheet!K55-AVERAGE(DataSheet!$K$2:$K$133)</f>
        <v>2.5539174242424252E-2</v>
      </c>
      <c r="L69" s="3">
        <f>DataSheet!L55-AVERAGE(DataSheet!$L$2:$L$133)</f>
        <v>4.0326272727272724E-2</v>
      </c>
      <c r="AE69" s="3">
        <f t="shared" si="5"/>
        <v>47</v>
      </c>
      <c r="AF69" s="13">
        <v>0.10300000008680599</v>
      </c>
      <c r="AS69" s="23">
        <f t="shared" si="3"/>
        <v>0</v>
      </c>
    </row>
    <row r="70" spans="1:45" x14ac:dyDescent="0.2">
      <c r="A70" s="5">
        <v>42580</v>
      </c>
      <c r="B70" s="3">
        <f>DataSheet!B56-AVERAGE(DataSheet!$B$2:$B$133)</f>
        <v>-4.5701674242424245E-2</v>
      </c>
      <c r="C70" s="3">
        <f>DataSheet!C56-AVERAGE(DataSheet!$C$2:$C$133)</f>
        <v>-5.9209696969696968E-2</v>
      </c>
      <c r="D70" s="3">
        <f>DataSheet!D56-AVERAGE(DataSheet!$D$2:$D$133)</f>
        <v>6.8736628787878798E-2</v>
      </c>
      <c r="E70" s="3">
        <f>DataSheet!E56-AVERAGE(DataSheet!$E$2:$E$133)</f>
        <v>-3.2789689393939406E-2</v>
      </c>
      <c r="F70" s="3">
        <f>DataSheet!F56-AVERAGE(DataSheet!$F$2:$F$133)</f>
        <v>2.1909810606060606E-2</v>
      </c>
      <c r="G70" s="3">
        <f>DataSheet!G56-AVERAGE(DataSheet!$G$2:$G$133)</f>
        <v>0.12440301515151515</v>
      </c>
      <c r="H70" s="3">
        <f>DataSheet!H56-AVERAGE(DataSheet!$H$2:$H$133)</f>
        <v>3.074838636363636E-2</v>
      </c>
      <c r="I70" s="3">
        <f>DataSheet!I56-AVERAGE(DataSheet!$I$2:$I$133)</f>
        <v>6.1503462121212112E-2</v>
      </c>
      <c r="J70" s="3">
        <f>DataSheet!J56-AVERAGE(DataSheet!$J$2:$J$133)</f>
        <v>3.924721212121212E-2</v>
      </c>
      <c r="K70" s="3">
        <f>DataSheet!K56-AVERAGE(DataSheet!$K$2:$K$133)</f>
        <v>9.6214174242424247E-2</v>
      </c>
      <c r="L70" s="3">
        <f>DataSheet!L56-AVERAGE(DataSheet!$L$2:$L$133)</f>
        <v>-6.6527272727272824E-3</v>
      </c>
      <c r="AE70" s="3">
        <f t="shared" si="5"/>
        <v>48</v>
      </c>
      <c r="AF70" s="13">
        <v>0.10500000008680599</v>
      </c>
      <c r="AS70" s="23">
        <f t="shared" si="3"/>
        <v>0</v>
      </c>
    </row>
    <row r="71" spans="1:45" x14ac:dyDescent="0.2">
      <c r="A71" s="5">
        <v>42613</v>
      </c>
      <c r="B71" s="3">
        <f>DataSheet!B57-AVERAGE(DataSheet!$B$2:$B$133)</f>
        <v>-1.2782674242424245E-2</v>
      </c>
      <c r="C71" s="3">
        <f>DataSheet!C57-AVERAGE(DataSheet!$C$2:$C$133)</f>
        <v>-1.9956696969696971E-2</v>
      </c>
      <c r="D71" s="3">
        <f>DataSheet!D57-AVERAGE(DataSheet!$D$2:$D$133)</f>
        <v>2.2916287878787904E-3</v>
      </c>
      <c r="E71" s="3">
        <f>DataSheet!E57-AVERAGE(DataSheet!$E$2:$E$133)</f>
        <v>-6.7156689393939401E-2</v>
      </c>
      <c r="F71" s="3">
        <f>DataSheet!F57-AVERAGE(DataSheet!$F$2:$F$133)</f>
        <v>3.9575810606060607E-2</v>
      </c>
      <c r="G71" s="3">
        <f>DataSheet!G57-AVERAGE(DataSheet!$G$2:$G$133)</f>
        <v>6.4950151515151527E-3</v>
      </c>
      <c r="H71" s="3">
        <f>DataSheet!H57-AVERAGE(DataSheet!$H$2:$H$133)</f>
        <v>1.1054386363636365E-2</v>
      </c>
      <c r="I71" s="3">
        <f>DataSheet!I57-AVERAGE(DataSheet!$I$2:$I$133)</f>
        <v>1.7410462121212118E-2</v>
      </c>
      <c r="J71" s="3">
        <f>DataSheet!J57-AVERAGE(DataSheet!$J$2:$J$133)</f>
        <v>-7.4657878787878773E-3</v>
      </c>
      <c r="K71" s="3">
        <f>DataSheet!K57-AVERAGE(DataSheet!$K$2:$K$133)</f>
        <v>-4.0245825757575751E-2</v>
      </c>
      <c r="L71" s="3">
        <f>DataSheet!L57-AVERAGE(DataSheet!$L$2:$L$133)</f>
        <v>-7.0746727272727281E-2</v>
      </c>
      <c r="AE71" s="3">
        <f t="shared" si="5"/>
        <v>49</v>
      </c>
      <c r="AF71" s="13">
        <v>0.10700000008680599</v>
      </c>
      <c r="AS71" s="23">
        <f t="shared" si="3"/>
        <v>0</v>
      </c>
    </row>
    <row r="72" spans="1:45" x14ac:dyDescent="0.2">
      <c r="A72" s="5">
        <v>42643</v>
      </c>
      <c r="B72" s="3">
        <f>DataSheet!B58-AVERAGE(DataSheet!$B$2:$B$133)</f>
        <v>-2.5690674242424244E-2</v>
      </c>
      <c r="C72" s="3">
        <f>DataSheet!C58-AVERAGE(DataSheet!$C$2:$C$133)</f>
        <v>-6.5036969696969692E-3</v>
      </c>
      <c r="D72" s="3">
        <f>DataSheet!D58-AVERAGE(DataSheet!$D$2:$D$133)</f>
        <v>4.41776287878788E-2</v>
      </c>
      <c r="E72" s="3">
        <f>DataSheet!E58-AVERAGE(DataSheet!$E$2:$E$133)</f>
        <v>-5.1976893939394021E-3</v>
      </c>
      <c r="F72" s="3">
        <f>DataSheet!F58-AVERAGE(DataSheet!$F$2:$F$133)</f>
        <v>-2.9087189393939394E-2</v>
      </c>
      <c r="G72" s="3">
        <f>DataSheet!G58-AVERAGE(DataSheet!$G$2:$G$133)</f>
        <v>-3.019198484848485E-2</v>
      </c>
      <c r="H72" s="3">
        <f>DataSheet!H58-AVERAGE(DataSheet!$H$2:$H$133)</f>
        <v>0.14618238636363637</v>
      </c>
      <c r="I72" s="3">
        <f>DataSheet!I58-AVERAGE(DataSheet!$I$2:$I$133)</f>
        <v>-3.4905378787878794E-3</v>
      </c>
      <c r="J72" s="3">
        <f>DataSheet!J58-AVERAGE(DataSheet!$J$2:$J$133)</f>
        <v>6.7497212121212125E-2</v>
      </c>
      <c r="K72" s="3">
        <f>DataSheet!K58-AVERAGE(DataSheet!$K$2:$K$133)</f>
        <v>1.4361742424242492E-3</v>
      </c>
      <c r="L72" s="3">
        <f>DataSheet!L58-AVERAGE(DataSheet!$L$2:$L$133)</f>
        <v>1.298127272727272E-2</v>
      </c>
      <c r="AE72" s="3">
        <f t="shared" si="5"/>
        <v>50</v>
      </c>
      <c r="AF72" s="13">
        <v>0.10900000008680599</v>
      </c>
      <c r="AS72" s="23">
        <f t="shared" si="3"/>
        <v>0</v>
      </c>
    </row>
    <row r="73" spans="1:45" x14ac:dyDescent="0.2">
      <c r="A73" s="5">
        <v>42674</v>
      </c>
      <c r="B73" s="3">
        <f>DataSheet!B59-AVERAGE(DataSheet!$B$2:$B$133)</f>
        <v>-6.3086742424242432E-3</v>
      </c>
      <c r="C73" s="3">
        <f>DataSheet!C59-AVERAGE(DataSheet!$C$2:$C$133)</f>
        <v>-5.3481696969696971E-2</v>
      </c>
      <c r="D73" s="3">
        <f>DataSheet!D59-AVERAGE(DataSheet!$D$2:$D$133)</f>
        <v>-1.6992371212121209E-2</v>
      </c>
      <c r="E73" s="3">
        <f>DataSheet!E59-AVERAGE(DataSheet!$E$2:$E$133)</f>
        <v>2.9827310606060597E-2</v>
      </c>
      <c r="F73" s="3">
        <f>DataSheet!F59-AVERAGE(DataSheet!$F$2:$F$133)</f>
        <v>3.1985810606060608E-2</v>
      </c>
      <c r="G73" s="3">
        <f>DataSheet!G59-AVERAGE(DataSheet!$G$2:$G$133)</f>
        <v>-7.8146984848484854E-2</v>
      </c>
      <c r="H73" s="3">
        <f>DataSheet!H59-AVERAGE(DataSheet!$H$2:$H$133)</f>
        <v>1.8603863636363644E-3</v>
      </c>
      <c r="I73" s="3">
        <f>DataSheet!I59-AVERAGE(DataSheet!$I$2:$I$133)</f>
        <v>-3.7200537878787882E-2</v>
      </c>
      <c r="J73" s="3">
        <f>DataSheet!J59-AVERAGE(DataSheet!$J$2:$J$133)</f>
        <v>-7.782278787878788E-2</v>
      </c>
      <c r="K73" s="3">
        <f>DataSheet!K59-AVERAGE(DataSheet!$K$2:$K$133)</f>
        <v>-4.0694825757575749E-2</v>
      </c>
      <c r="L73" s="3">
        <f>DataSheet!L59-AVERAGE(DataSheet!$L$2:$L$133)</f>
        <v>-1.1316727272727282E-2</v>
      </c>
      <c r="AE73" s="3">
        <f t="shared" si="5"/>
        <v>51</v>
      </c>
      <c r="AF73" s="13">
        <v>0.11100000008680599</v>
      </c>
      <c r="AS73" s="23">
        <f t="shared" si="3"/>
        <v>0</v>
      </c>
    </row>
    <row r="74" spans="1:45" x14ac:dyDescent="0.2">
      <c r="A74" s="5">
        <v>42704</v>
      </c>
      <c r="B74" s="3">
        <f>DataSheet!B60-AVERAGE(DataSheet!$B$2:$B$133)</f>
        <v>-4.8453674242424243E-2</v>
      </c>
      <c r="C74" s="3">
        <f>DataSheet!C60-AVERAGE(DataSheet!$C$2:$C$133)</f>
        <v>4.8868303030303033E-2</v>
      </c>
      <c r="D74" s="3">
        <f>DataSheet!D60-AVERAGE(DataSheet!$D$2:$D$133)</f>
        <v>-4.287337121212121E-2</v>
      </c>
      <c r="E74" s="3">
        <f>DataSheet!E60-AVERAGE(DataSheet!$E$2:$E$133)</f>
        <v>-0.1173656893939394</v>
      </c>
      <c r="F74" s="3">
        <f>DataSheet!F60-AVERAGE(DataSheet!$F$2:$F$133)</f>
        <v>0.14191581060606059</v>
      </c>
      <c r="G74" s="3">
        <f>DataSheet!G60-AVERAGE(DataSheet!$G$2:$G$133)</f>
        <v>0.12367201515151514</v>
      </c>
      <c r="H74" s="3">
        <f>DataSheet!H60-AVERAGE(DataSheet!$H$2:$H$133)</f>
        <v>6.3141386363636365E-2</v>
      </c>
      <c r="I74" s="3">
        <f>DataSheet!I60-AVERAGE(DataSheet!$I$2:$I$133)</f>
        <v>-4.0427537878787882E-2</v>
      </c>
      <c r="J74" s="3">
        <f>DataSheet!J60-AVERAGE(DataSheet!$J$2:$J$133)</f>
        <v>-7.080078787878788E-2</v>
      </c>
      <c r="K74" s="3">
        <f>DataSheet!K60-AVERAGE(DataSheet!$K$2:$K$133)</f>
        <v>-3.9075825757575747E-2</v>
      </c>
      <c r="L74" s="3">
        <f>DataSheet!L60-AVERAGE(DataSheet!$L$2:$L$133)</f>
        <v>0.10382027272727272</v>
      </c>
      <c r="AE74" s="3">
        <f t="shared" si="5"/>
        <v>52</v>
      </c>
      <c r="AF74" s="13">
        <v>0.113000000086806</v>
      </c>
      <c r="AS74" s="23">
        <f t="shared" si="3"/>
        <v>0</v>
      </c>
    </row>
    <row r="75" spans="1:45" x14ac:dyDescent="0.2">
      <c r="A75" s="5">
        <v>42734</v>
      </c>
      <c r="B75" s="3">
        <f>DataSheet!B61-AVERAGE(DataSheet!$B$2:$B$133)</f>
        <v>1.9310325757575755E-2</v>
      </c>
      <c r="C75" s="3">
        <f>DataSheet!C61-AVERAGE(DataSheet!$C$2:$C$133)</f>
        <v>2.579530303030303E-2</v>
      </c>
      <c r="D75" s="3">
        <f>DataSheet!D61-AVERAGE(DataSheet!$D$2:$D$133)</f>
        <v>2.6628628787878788E-2</v>
      </c>
      <c r="E75" s="3">
        <f>DataSheet!E61-AVERAGE(DataSheet!$E$2:$E$133)</f>
        <v>2.9176310606060598E-2</v>
      </c>
      <c r="F75" s="3">
        <f>DataSheet!F61-AVERAGE(DataSheet!$F$2:$F$133)</f>
        <v>6.0731810606060609E-2</v>
      </c>
      <c r="G75" s="3">
        <f>DataSheet!G61-AVERAGE(DataSheet!$G$2:$G$133)</f>
        <v>2.5068015151515154E-2</v>
      </c>
      <c r="H75" s="3">
        <f>DataSheet!H61-AVERAGE(DataSheet!$H$2:$H$133)</f>
        <v>-5.5700613636363638E-2</v>
      </c>
      <c r="I75" s="3">
        <f>DataSheet!I61-AVERAGE(DataSheet!$I$2:$I$133)</f>
        <v>1.0174621212121204E-3</v>
      </c>
      <c r="J75" s="3">
        <f>DataSheet!J61-AVERAGE(DataSheet!$J$2:$J$133)</f>
        <v>-2.2038787878787876E-2</v>
      </c>
      <c r="K75" s="3">
        <f>DataSheet!K61-AVERAGE(DataSheet!$K$2:$K$133)</f>
        <v>3.069917424242425E-2</v>
      </c>
      <c r="L75" s="3">
        <f>DataSheet!L61-AVERAGE(DataSheet!$L$2:$L$133)</f>
        <v>-9.9527272727272815E-3</v>
      </c>
      <c r="AE75" s="3">
        <f t="shared" si="5"/>
        <v>53</v>
      </c>
      <c r="AF75" s="13">
        <v>0.115000000086806</v>
      </c>
      <c r="AS75" s="23">
        <f t="shared" si="3"/>
        <v>0</v>
      </c>
    </row>
    <row r="76" spans="1:45" x14ac:dyDescent="0.2">
      <c r="A76" s="5">
        <v>42766</v>
      </c>
      <c r="B76" s="3">
        <f>DataSheet!B62-AVERAGE(DataSheet!$B$2:$B$133)</f>
        <v>-5.5456742424242434E-3</v>
      </c>
      <c r="C76" s="3">
        <f>DataSheet!C62-AVERAGE(DataSheet!$C$2:$C$133)</f>
        <v>-7.868469696969696E-2</v>
      </c>
      <c r="D76" s="3">
        <f>DataSheet!D62-AVERAGE(DataSheet!$D$2:$D$133)</f>
        <v>2.6420628787878788E-2</v>
      </c>
      <c r="E76" s="3">
        <f>DataSheet!E62-AVERAGE(DataSheet!$E$2:$E$133)</f>
        <v>1.9051310606060596E-2</v>
      </c>
      <c r="F76" s="3">
        <f>DataSheet!F62-AVERAGE(DataSheet!$F$2:$F$133)</f>
        <v>-2.9427189393939394E-2</v>
      </c>
      <c r="G76" s="3">
        <f>DataSheet!G62-AVERAGE(DataSheet!$G$2:$G$133)</f>
        <v>4.0887015151515153E-2</v>
      </c>
      <c r="H76" s="3">
        <f>DataSheet!H62-AVERAGE(DataSheet!$H$2:$H$133)</f>
        <v>0.14517938636363636</v>
      </c>
      <c r="I76" s="3">
        <f>DataSheet!I62-AVERAGE(DataSheet!$I$2:$I$133)</f>
        <v>1.2929462121212121E-2</v>
      </c>
      <c r="J76" s="3">
        <f>DataSheet!J62-AVERAGE(DataSheet!$J$2:$J$133)</f>
        <v>7.7058212121212125E-2</v>
      </c>
      <c r="K76" s="3">
        <f>DataSheet!K62-AVERAGE(DataSheet!$K$2:$K$133)</f>
        <v>-8.9554825757575757E-2</v>
      </c>
      <c r="L76" s="3">
        <f>DataSheet!L62-AVERAGE(DataSheet!$L$2:$L$133)</f>
        <v>-7.9447272727272821E-3</v>
      </c>
      <c r="AE76" s="3">
        <f t="shared" si="5"/>
        <v>54</v>
      </c>
      <c r="AF76" s="13">
        <v>0.117000000086806</v>
      </c>
      <c r="AS76" s="23">
        <f t="shared" si="3"/>
        <v>0</v>
      </c>
    </row>
    <row r="77" spans="1:45" x14ac:dyDescent="0.2">
      <c r="A77" s="5">
        <v>42794</v>
      </c>
      <c r="B77" s="3">
        <f>DataSheet!B63-AVERAGE(DataSheet!$B$2:$B$133)</f>
        <v>1.1833257575757563E-3</v>
      </c>
      <c r="C77" s="3">
        <f>DataSheet!C63-AVERAGE(DataSheet!$C$2:$C$133)</f>
        <v>-2.9823696969696969E-2</v>
      </c>
      <c r="D77" s="3">
        <f>DataSheet!D63-AVERAGE(DataSheet!$D$2:$D$133)</f>
        <v>0.11241662878787879</v>
      </c>
      <c r="E77" s="3">
        <f>DataSheet!E63-AVERAGE(DataSheet!$E$2:$E$133)</f>
        <v>5.0177310606060593E-2</v>
      </c>
      <c r="F77" s="3">
        <f>DataSheet!F63-AVERAGE(DataSheet!$F$2:$F$133)</f>
        <v>5.51728106060606E-2</v>
      </c>
      <c r="G77" s="3">
        <f>DataSheet!G63-AVERAGE(DataSheet!$G$2:$G$133)</f>
        <v>-1.643998484848485E-2</v>
      </c>
      <c r="H77" s="3">
        <f>DataSheet!H63-AVERAGE(DataSheet!$H$2:$H$133)</f>
        <v>-9.2857613636363634E-2</v>
      </c>
      <c r="I77" s="3">
        <f>DataSheet!I63-AVERAGE(DataSheet!$I$2:$I$133)</f>
        <v>0.10023346212121212</v>
      </c>
      <c r="J77" s="3">
        <f>DataSheet!J63-AVERAGE(DataSheet!$J$2:$J$133)</f>
        <v>5.0762121212121238E-3</v>
      </c>
      <c r="K77" s="3">
        <f>DataSheet!K63-AVERAGE(DataSheet!$K$2:$K$133)</f>
        <v>3.011617424242425E-2</v>
      </c>
      <c r="L77" s="3">
        <f>DataSheet!L63-AVERAGE(DataSheet!$L$2:$L$133)</f>
        <v>-5.8272727272728336E-4</v>
      </c>
      <c r="AE77" s="3">
        <f t="shared" si="5"/>
        <v>55</v>
      </c>
      <c r="AF77" s="13">
        <v>0.119000000086806</v>
      </c>
      <c r="AS77" s="23">
        <f t="shared" si="3"/>
        <v>0</v>
      </c>
    </row>
    <row r="78" spans="1:45" x14ac:dyDescent="0.2">
      <c r="A78" s="5">
        <v>42825</v>
      </c>
      <c r="B78" s="3">
        <f>DataSheet!B64-AVERAGE(DataSheet!$B$2:$B$133)</f>
        <v>1.2144325757575757E-2</v>
      </c>
      <c r="C78" s="3">
        <f>DataSheet!C64-AVERAGE(DataSheet!$C$2:$C$133)</f>
        <v>3.7430303030303036E-4</v>
      </c>
      <c r="D78" s="3">
        <f>DataSheet!D64-AVERAGE(DataSheet!$D$2:$D$133)</f>
        <v>2.7363628787878787E-2</v>
      </c>
      <c r="E78" s="3">
        <f>DataSheet!E64-AVERAGE(DataSheet!$E$2:$E$133)</f>
        <v>-3.6684689393939401E-2</v>
      </c>
      <c r="F78" s="3">
        <f>DataSheet!F64-AVERAGE(DataSheet!$F$2:$F$133)</f>
        <v>-4.6284189393939398E-2</v>
      </c>
      <c r="G78" s="3">
        <f>DataSheet!G64-AVERAGE(DataSheet!$G$2:$G$133)</f>
        <v>-6.6409848484848474E-3</v>
      </c>
      <c r="H78" s="3">
        <f>DataSheet!H64-AVERAGE(DataSheet!$H$2:$H$133)</f>
        <v>-2.7395613636363635E-2</v>
      </c>
      <c r="I78" s="3">
        <f>DataSheet!I64-AVERAGE(DataSheet!$I$2:$I$133)</f>
        <v>-2.3514537878787878E-2</v>
      </c>
      <c r="J78" s="3">
        <f>DataSheet!J64-AVERAGE(DataSheet!$J$2:$J$133)</f>
        <v>2.8004212121212124E-2</v>
      </c>
      <c r="K78" s="3">
        <f>DataSheet!K64-AVERAGE(DataSheet!$K$2:$K$133)</f>
        <v>1.0410174242424249E-2</v>
      </c>
      <c r="L78" s="3">
        <f>DataSheet!L64-AVERAGE(DataSheet!$L$2:$L$133)</f>
        <v>-2.5409727272727282E-2</v>
      </c>
      <c r="AE78" s="3">
        <f t="shared" si="5"/>
        <v>56</v>
      </c>
      <c r="AF78" s="13">
        <v>0.121000000086806</v>
      </c>
      <c r="AS78" s="23">
        <f t="shared" si="3"/>
        <v>0</v>
      </c>
    </row>
    <row r="79" spans="1:45" x14ac:dyDescent="0.2">
      <c r="A79" s="5">
        <v>42853</v>
      </c>
      <c r="B79" s="3">
        <f>DataSheet!B65-AVERAGE(DataSheet!$B$2:$B$133)</f>
        <v>8.5313257575757549E-3</v>
      </c>
      <c r="C79" s="3">
        <f>DataSheet!C65-AVERAGE(DataSheet!$C$2:$C$133)</f>
        <v>-1.2500696969696969E-2</v>
      </c>
      <c r="D79" s="3">
        <f>DataSheet!D65-AVERAGE(DataSheet!$D$2:$D$133)</f>
        <v>-2.139637121212121E-2</v>
      </c>
      <c r="E79" s="3">
        <f>DataSheet!E65-AVERAGE(DataSheet!$E$2:$E$133)</f>
        <v>2.3821310606060599E-2</v>
      </c>
      <c r="F79" s="3">
        <f>DataSheet!F65-AVERAGE(DataSheet!$F$2:$F$133)</f>
        <v>-1.9497189393939397E-2</v>
      </c>
      <c r="G79" s="3">
        <f>DataSheet!G65-AVERAGE(DataSheet!$G$2:$G$133)</f>
        <v>-1.947198484848485E-2</v>
      </c>
      <c r="H79" s="3">
        <f>DataSheet!H65-AVERAGE(DataSheet!$H$2:$H$133)</f>
        <v>-2.8641613636363639E-2</v>
      </c>
      <c r="I79" s="3">
        <f>DataSheet!I65-AVERAGE(DataSheet!$I$2:$I$133)</f>
        <v>4.3414621212121193E-3</v>
      </c>
      <c r="J79" s="3">
        <f>DataSheet!J65-AVERAGE(DataSheet!$J$2:$J$133)</f>
        <v>2.2265212121212123E-2</v>
      </c>
      <c r="K79" s="3">
        <f>DataSheet!K65-AVERAGE(DataSheet!$K$2:$K$133)</f>
        <v>3.3846174242424247E-2</v>
      </c>
      <c r="L79" s="3">
        <f>DataSheet!L65-AVERAGE(DataSheet!$L$2:$L$133)</f>
        <v>4.5459272727272723E-2</v>
      </c>
      <c r="AE79" s="3">
        <f t="shared" si="5"/>
        <v>57</v>
      </c>
      <c r="AF79" s="13">
        <v>0.12300000008680601</v>
      </c>
      <c r="AS79" s="23">
        <f t="shared" si="3"/>
        <v>0</v>
      </c>
    </row>
    <row r="80" spans="1:45" x14ac:dyDescent="0.2">
      <c r="A80" s="5">
        <v>42886</v>
      </c>
      <c r="B80" s="3">
        <f>DataSheet!B66-AVERAGE(DataSheet!$B$2:$B$133)</f>
        <v>4.5567325757575758E-2</v>
      </c>
      <c r="C80" s="3">
        <f>DataSheet!C66-AVERAGE(DataSheet!$C$2:$C$133)</f>
        <v>-1.292669696969697E-2</v>
      </c>
      <c r="D80" s="3">
        <f>DataSheet!D66-AVERAGE(DataSheet!$D$2:$D$133)</f>
        <v>4.6443628787878791E-2</v>
      </c>
      <c r="E80" s="3">
        <f>DataSheet!E66-AVERAGE(DataSheet!$E$2:$E$133)</f>
        <v>4.9786310606060591E-2</v>
      </c>
      <c r="F80" s="3">
        <f>DataSheet!F66-AVERAGE(DataSheet!$F$2:$F$133)</f>
        <v>-7.1353189393939392E-2</v>
      </c>
      <c r="G80" s="3">
        <f>DataSheet!G66-AVERAGE(DataSheet!$G$2:$G$133)</f>
        <v>-6.5252984848484852E-2</v>
      </c>
      <c r="H80" s="3">
        <f>DataSheet!H66-AVERAGE(DataSheet!$H$2:$H$133)</f>
        <v>-2.3143613636363636E-2</v>
      </c>
      <c r="I80" s="3">
        <f>DataSheet!I66-AVERAGE(DataSheet!$I$2:$I$133)</f>
        <v>-8.6948537878787868E-2</v>
      </c>
      <c r="J80" s="3">
        <f>DataSheet!J66-AVERAGE(DataSheet!$J$2:$J$133)</f>
        <v>5.4170212121212119E-2</v>
      </c>
      <c r="K80" s="3">
        <f>DataSheet!K66-AVERAGE(DataSheet!$K$2:$K$133)</f>
        <v>5.8481742424242485E-3</v>
      </c>
      <c r="L80" s="3">
        <f>DataSheet!L66-AVERAGE(DataSheet!$L$2:$L$133)</f>
        <v>-1.9101727272727281E-2</v>
      </c>
      <c r="AE80" s="3">
        <f t="shared" si="5"/>
        <v>58</v>
      </c>
      <c r="AF80" s="13">
        <v>0.12500000008680601</v>
      </c>
      <c r="AS80" s="23">
        <f t="shared" si="3"/>
        <v>0</v>
      </c>
    </row>
    <row r="81" spans="1:45" x14ac:dyDescent="0.2">
      <c r="A81" s="5">
        <v>42916</v>
      </c>
      <c r="B81" s="3">
        <f>DataSheet!B67-AVERAGE(DataSheet!$B$2:$B$133)</f>
        <v>-1.3729674242424245E-2</v>
      </c>
      <c r="C81" s="3">
        <f>DataSheet!C67-AVERAGE(DataSheet!$C$2:$C$133)</f>
        <v>-5.253696969696969E-3</v>
      </c>
      <c r="D81" s="3">
        <f>DataSheet!D67-AVERAGE(DataSheet!$D$2:$D$133)</f>
        <v>-7.8540371212121207E-2</v>
      </c>
      <c r="E81" s="3">
        <f>DataSheet!E67-AVERAGE(DataSheet!$E$2:$E$133)</f>
        <v>-2.5870689393939401E-2</v>
      </c>
      <c r="F81" s="3">
        <f>DataSheet!F67-AVERAGE(DataSheet!$F$2:$F$133)</f>
        <v>9.6992810606060603E-2</v>
      </c>
      <c r="G81" s="3">
        <f>DataSheet!G67-AVERAGE(DataSheet!$G$2:$G$133)</f>
        <v>3.6442015151515149E-2</v>
      </c>
      <c r="H81" s="3">
        <f>DataSheet!H67-AVERAGE(DataSheet!$H$2:$H$133)</f>
        <v>5.4313863636363639E-3</v>
      </c>
      <c r="I81" s="3">
        <f>DataSheet!I67-AVERAGE(DataSheet!$I$2:$I$133)</f>
        <v>-1.9691537878787881E-2</v>
      </c>
      <c r="J81" s="3">
        <f>DataSheet!J67-AVERAGE(DataSheet!$J$2:$J$133)</f>
        <v>-4.7869787878787873E-2</v>
      </c>
      <c r="K81" s="3">
        <f>DataSheet!K67-AVERAGE(DataSheet!$K$2:$K$133)</f>
        <v>4.8999174242424254E-2</v>
      </c>
      <c r="L81" s="3">
        <f>DataSheet!L67-AVERAGE(DataSheet!$L$2:$L$133)</f>
        <v>4.2038272727272716E-2</v>
      </c>
      <c r="AE81" s="3">
        <f t="shared" si="5"/>
        <v>59</v>
      </c>
      <c r="AF81" s="13">
        <v>0.12700000008680601</v>
      </c>
      <c r="AS81" s="23">
        <f t="shared" si="3"/>
        <v>0</v>
      </c>
    </row>
    <row r="82" spans="1:45" x14ac:dyDescent="0.2">
      <c r="A82" s="5">
        <v>42947</v>
      </c>
      <c r="B82" s="3">
        <f>DataSheet!B68-AVERAGE(DataSheet!$B$2:$B$133)</f>
        <v>1.3875325757575756E-2</v>
      </c>
      <c r="C82" s="3">
        <f>DataSheet!C68-AVERAGE(DataSheet!$C$2:$C$133)</f>
        <v>-1.6657696969696968E-2</v>
      </c>
      <c r="D82" s="3">
        <f>DataSheet!D68-AVERAGE(DataSheet!$D$2:$D$133)</f>
        <v>1.1377628787878787E-2</v>
      </c>
      <c r="E82" s="3">
        <f>DataSheet!E68-AVERAGE(DataSheet!$E$2:$E$133)</f>
        <v>2.5923310606060599E-2</v>
      </c>
      <c r="F82" s="3">
        <f>DataSheet!F68-AVERAGE(DataSheet!$F$2:$F$133)</f>
        <v>-5.8151893939393969E-3</v>
      </c>
      <c r="G82" s="3">
        <f>DataSheet!G68-AVERAGE(DataSheet!$G$2:$G$133)</f>
        <v>2.4015015151515148E-2</v>
      </c>
      <c r="H82" s="3">
        <f>DataSheet!H68-AVERAGE(DataSheet!$H$2:$H$133)</f>
        <v>0.16173638636363638</v>
      </c>
      <c r="I82" s="3">
        <f>DataSheet!I68-AVERAGE(DataSheet!$I$2:$I$133)</f>
        <v>1.7624621212121196E-3</v>
      </c>
      <c r="J82" s="3">
        <f>DataSheet!J68-AVERAGE(DataSheet!$J$2:$J$133)</f>
        <v>-6.7178787878787588E-4</v>
      </c>
      <c r="K82" s="3">
        <f>DataSheet!K68-AVERAGE(DataSheet!$K$2:$K$133)</f>
        <v>2.2085174242424253E-2</v>
      </c>
      <c r="L82" s="3">
        <f>DataSheet!L68-AVERAGE(DataSheet!$L$2:$L$133)</f>
        <v>1.3645272727272718E-2</v>
      </c>
      <c r="AE82" s="3">
        <f t="shared" si="5"/>
        <v>60</v>
      </c>
      <c r="AF82" s="13">
        <v>0.12900000008680601</v>
      </c>
      <c r="AS82" s="23">
        <f t="shared" si="3"/>
        <v>0</v>
      </c>
    </row>
    <row r="83" spans="1:45" x14ac:dyDescent="0.2">
      <c r="A83" s="5">
        <v>42978</v>
      </c>
      <c r="B83" s="3">
        <f>DataSheet!B69-AVERAGE(DataSheet!$B$2:$B$133)</f>
        <v>-1.4524674242424243E-2</v>
      </c>
      <c r="C83" s="3">
        <f>DataSheet!C69-AVERAGE(DataSheet!$C$2:$C$133)</f>
        <v>-4.5163696969696972E-2</v>
      </c>
      <c r="D83" s="3">
        <f>DataSheet!D69-AVERAGE(DataSheet!$D$2:$D$133)</f>
        <v>8.5815628787878795E-2</v>
      </c>
      <c r="E83" s="3">
        <f>DataSheet!E69-AVERAGE(DataSheet!$E$2:$E$133)</f>
        <v>2.0411310606060596E-2</v>
      </c>
      <c r="F83" s="3">
        <f>DataSheet!F69-AVERAGE(DataSheet!$F$2:$F$133)</f>
        <v>-2.5519189393939396E-2</v>
      </c>
      <c r="G83" s="3">
        <f>DataSheet!G69-AVERAGE(DataSheet!$G$2:$G$133)</f>
        <v>-3.9733984848484845E-2</v>
      </c>
      <c r="H83" s="3">
        <f>DataSheet!H69-AVERAGE(DataSheet!$H$2:$H$133)</f>
        <v>3.5349386363636361E-2</v>
      </c>
      <c r="I83" s="3">
        <f>DataSheet!I69-AVERAGE(DataSheet!$I$2:$I$133)</f>
        <v>1.1768462121212119E-2</v>
      </c>
      <c r="J83" s="3">
        <f>DataSheet!J69-AVERAGE(DataSheet!$J$2:$J$133)</f>
        <v>-2.8374787878787878E-2</v>
      </c>
      <c r="K83" s="3">
        <f>DataSheet!K69-AVERAGE(DataSheet!$K$2:$K$133)</f>
        <v>2.7014174242424249E-2</v>
      </c>
      <c r="L83" s="3">
        <f>DataSheet!L69-AVERAGE(DataSheet!$L$2:$L$133)</f>
        <v>1.6147272727272715E-2</v>
      </c>
      <c r="AE83" s="3">
        <f t="shared" si="5"/>
        <v>61</v>
      </c>
      <c r="AF83" s="13">
        <v>0.13100000008680601</v>
      </c>
      <c r="AS83" s="23">
        <f t="shared" si="3"/>
        <v>0</v>
      </c>
    </row>
    <row r="84" spans="1:45" x14ac:dyDescent="0.2">
      <c r="A84" s="5">
        <v>43007</v>
      </c>
      <c r="B84" s="3">
        <f>DataSheet!B70-AVERAGE(DataSheet!$B$2:$B$133)</f>
        <v>-1.2124674242424242E-2</v>
      </c>
      <c r="C84" s="3">
        <f>DataSheet!C70-AVERAGE(DataSheet!$C$2:$C$133)</f>
        <v>6.5910303030303041E-2</v>
      </c>
      <c r="D84" s="3">
        <f>DataSheet!D70-AVERAGE(DataSheet!$D$2:$D$133)</f>
        <v>-8.1570371212121212E-2</v>
      </c>
      <c r="E84" s="3">
        <f>DataSheet!E70-AVERAGE(DataSheet!$E$2:$E$133)</f>
        <v>-4.2919689393939406E-2</v>
      </c>
      <c r="F84" s="3">
        <f>DataSheet!F70-AVERAGE(DataSheet!$F$2:$F$133)</f>
        <v>3.5224810606060607E-2</v>
      </c>
      <c r="G84" s="3">
        <f>DataSheet!G70-AVERAGE(DataSheet!$G$2:$G$133)</f>
        <v>7.8130015151515145E-2</v>
      </c>
      <c r="H84" s="3">
        <f>DataSheet!H70-AVERAGE(DataSheet!$H$2:$H$133)</f>
        <v>-5.8944613636363635E-2</v>
      </c>
      <c r="I84" s="3">
        <f>DataSheet!I70-AVERAGE(DataSheet!$I$2:$I$133)</f>
        <v>3.1689462121212118E-2</v>
      </c>
      <c r="J84" s="3">
        <f>DataSheet!J70-AVERAGE(DataSheet!$J$2:$J$133)</f>
        <v>-4.0736787878787872E-2</v>
      </c>
      <c r="K84" s="3">
        <f>DataSheet!K70-AVERAGE(DataSheet!$K$2:$K$133)</f>
        <v>-6.5828257575757491E-3</v>
      </c>
      <c r="L84" s="3">
        <f>DataSheet!L70-AVERAGE(DataSheet!$L$2:$L$133)</f>
        <v>-3.2424727272727286E-2</v>
      </c>
      <c r="AE84" s="3">
        <f t="shared" si="5"/>
        <v>62</v>
      </c>
      <c r="AF84" s="13">
        <v>0.13300000008680601</v>
      </c>
      <c r="AS84" s="23">
        <f t="shared" si="3"/>
        <v>0</v>
      </c>
    </row>
    <row r="85" spans="1:45" x14ac:dyDescent="0.2">
      <c r="A85" s="5">
        <v>43039</v>
      </c>
      <c r="B85" s="3">
        <f>DataSheet!B71-AVERAGE(DataSheet!$B$2:$B$133)</f>
        <v>1.3352325757575757E-2</v>
      </c>
      <c r="C85" s="3">
        <f>DataSheet!C71-AVERAGE(DataSheet!$C$2:$C$133)</f>
        <v>8.600303030303031E-3</v>
      </c>
      <c r="D85" s="3">
        <f>DataSheet!D71-AVERAGE(DataSheet!$D$2:$D$133)</f>
        <v>7.5481628787878799E-2</v>
      </c>
      <c r="E85" s="3">
        <f>DataSheet!E71-AVERAGE(DataSheet!$E$2:$E$133)</f>
        <v>4.1528310606060603E-2</v>
      </c>
      <c r="F85" s="3">
        <f>DataSheet!F71-AVERAGE(DataSheet!$F$2:$F$133)</f>
        <v>4.3866810606060604E-2</v>
      </c>
      <c r="G85" s="3">
        <f>DataSheet!G71-AVERAGE(DataSheet!$G$2:$G$133)</f>
        <v>-2.0909984848484848E-2</v>
      </c>
      <c r="H85" s="3">
        <f>DataSheet!H71-AVERAGE(DataSheet!$H$2:$H$133)</f>
        <v>2.2853863636363644E-3</v>
      </c>
      <c r="I85" s="3">
        <f>DataSheet!I71-AVERAGE(DataSheet!$I$2:$I$133)</f>
        <v>1.1872462121212119E-2</v>
      </c>
      <c r="J85" s="3">
        <f>DataSheet!J71-AVERAGE(DataSheet!$J$2:$J$133)</f>
        <v>0.12861121212121213</v>
      </c>
      <c r="K85" s="3">
        <f>DataSheet!K71-AVERAGE(DataSheet!$K$2:$K$133)</f>
        <v>2.7291742424242517E-3</v>
      </c>
      <c r="L85" s="3">
        <f>DataSheet!L71-AVERAGE(DataSheet!$L$2:$L$133)</f>
        <v>5.2555272727272728E-2</v>
      </c>
      <c r="AE85" s="3">
        <f t="shared" si="5"/>
        <v>63</v>
      </c>
      <c r="AF85" s="13">
        <v>0.13500000008680602</v>
      </c>
      <c r="AS85" s="23">
        <f t="shared" si="3"/>
        <v>0</v>
      </c>
    </row>
    <row r="86" spans="1:45" x14ac:dyDescent="0.2">
      <c r="A86" s="5">
        <v>43069</v>
      </c>
      <c r="B86" s="3">
        <f>DataSheet!B72-AVERAGE(DataSheet!$B$2:$B$133)</f>
        <v>-4.718674242424243E-3</v>
      </c>
      <c r="C86" s="3">
        <f>DataSheet!C72-AVERAGE(DataSheet!$C$2:$C$133)</f>
        <v>4.4630303030303124E-4</v>
      </c>
      <c r="D86" s="3">
        <f>DataSheet!D72-AVERAGE(DataSheet!$D$2:$D$133)</f>
        <v>-1.0363712121212107E-3</v>
      </c>
      <c r="E86" s="3">
        <f>DataSheet!E72-AVERAGE(DataSheet!$E$2:$E$133)</f>
        <v>8.996310606060598E-3</v>
      </c>
      <c r="F86" s="3">
        <f>DataSheet!F72-AVERAGE(DataSheet!$F$2:$F$133)</f>
        <v>2.3256810606060607E-2</v>
      </c>
      <c r="G86" s="3">
        <f>DataSheet!G72-AVERAGE(DataSheet!$G$2:$G$133)</f>
        <v>-2.8459984848484846E-2</v>
      </c>
      <c r="H86" s="3">
        <f>DataSheet!H72-AVERAGE(DataSheet!$H$2:$H$133)</f>
        <v>5.0913863636363639E-3</v>
      </c>
      <c r="I86" s="3">
        <f>DataSheet!I72-AVERAGE(DataSheet!$I$2:$I$133)</f>
        <v>7.9843462121212128E-2</v>
      </c>
      <c r="J86" s="3">
        <f>DataSheet!J72-AVERAGE(DataSheet!$J$2:$J$133)</f>
        <v>4.3556212121212121E-2</v>
      </c>
      <c r="K86" s="3">
        <f>DataSheet!K72-AVERAGE(DataSheet!$K$2:$K$133)</f>
        <v>1.063017424242425E-2</v>
      </c>
      <c r="L86" s="3">
        <f>DataSheet!L72-AVERAGE(DataSheet!$L$2:$L$133)</f>
        <v>6.8137272727272727E-2</v>
      </c>
      <c r="AE86" s="3">
        <f t="shared" si="5"/>
        <v>64</v>
      </c>
      <c r="AF86" s="13">
        <v>0.13700000008680602</v>
      </c>
      <c r="AS86" s="23">
        <f t="shared" si="3"/>
        <v>0</v>
      </c>
    </row>
    <row r="87" spans="1:45" x14ac:dyDescent="0.2">
      <c r="A87" s="5">
        <v>43098</v>
      </c>
      <c r="B87" s="3">
        <f>DataSheet!B73-AVERAGE(DataSheet!$B$2:$B$133)</f>
        <v>-5.7956742424242428E-3</v>
      </c>
      <c r="C87" s="3">
        <f>DataSheet!C73-AVERAGE(DataSheet!$C$2:$C$133)</f>
        <v>-3.9086969696969691E-3</v>
      </c>
      <c r="D87" s="3">
        <f>DataSheet!D73-AVERAGE(DataSheet!$D$2:$D$133)</f>
        <v>-3.6572371212121209E-2</v>
      </c>
      <c r="E87" s="3">
        <f>DataSheet!E73-AVERAGE(DataSheet!$E$2:$E$133)</f>
        <v>-2.8314689393939399E-2</v>
      </c>
      <c r="F87" s="3">
        <f>DataSheet!F73-AVERAGE(DataSheet!$F$2:$F$133)</f>
        <v>7.5468106060606038E-3</v>
      </c>
      <c r="G87" s="3">
        <f>DataSheet!G73-AVERAGE(DataSheet!$G$2:$G$133)</f>
        <v>1.5487015151515153E-2</v>
      </c>
      <c r="H87" s="3">
        <f>DataSheet!H73-AVERAGE(DataSheet!$H$2:$H$133)</f>
        <v>9.8041386363636365E-2</v>
      </c>
      <c r="I87" s="3">
        <f>DataSheet!I73-AVERAGE(DataSheet!$I$2:$I$133)</f>
        <v>1.441346212121212E-2</v>
      </c>
      <c r="J87" s="3">
        <f>DataSheet!J73-AVERAGE(DataSheet!$J$2:$J$133)</f>
        <v>-2.7292787878787875E-2</v>
      </c>
      <c r="K87" s="3">
        <f>DataSheet!K73-AVERAGE(DataSheet!$K$2:$K$133)</f>
        <v>-3.4394825757575749E-2</v>
      </c>
      <c r="L87" s="3">
        <f>DataSheet!L73-AVERAGE(DataSheet!$L$2:$L$133)</f>
        <v>-5.460772727272728E-2</v>
      </c>
      <c r="AE87" s="3">
        <f t="shared" si="5"/>
        <v>65</v>
      </c>
      <c r="AF87" s="13">
        <v>0.13900000008680602</v>
      </c>
      <c r="AS87" s="23">
        <f t="shared" si="3"/>
        <v>0</v>
      </c>
    </row>
    <row r="88" spans="1:45" x14ac:dyDescent="0.2">
      <c r="A88" s="5">
        <v>43131</v>
      </c>
      <c r="B88" s="3">
        <f>DataSheet!B74-AVERAGE(DataSheet!$B$2:$B$133)</f>
        <v>2.9072325757575755E-2</v>
      </c>
      <c r="C88" s="3">
        <f>DataSheet!C74-AVERAGE(DataSheet!$C$2:$C$133)</f>
        <v>3.564830303030303E-2</v>
      </c>
      <c r="D88" s="3">
        <f>DataSheet!D74-AVERAGE(DataSheet!$D$2:$D$133)</f>
        <v>-3.1962371212121213E-2</v>
      </c>
      <c r="E88" s="3">
        <f>DataSheet!E74-AVERAGE(DataSheet!$E$2:$E$133)</f>
        <v>-2.3316893939394016E-3</v>
      </c>
      <c r="F88" s="3">
        <f>DataSheet!F74-AVERAGE(DataSheet!$F$2:$F$133)</f>
        <v>7.1583810606060602E-2</v>
      </c>
      <c r="G88" s="3">
        <f>DataSheet!G74-AVERAGE(DataSheet!$G$2:$G$133)</f>
        <v>3.6481015151515153E-2</v>
      </c>
      <c r="H88" s="3">
        <f>DataSheet!H74-AVERAGE(DataSheet!$H$2:$H$133)</f>
        <v>5.7066386363636361E-2</v>
      </c>
      <c r="I88" s="3">
        <f>DataSheet!I74-AVERAGE(DataSheet!$I$2:$I$133)</f>
        <v>8.0265462121212119E-2</v>
      </c>
      <c r="J88" s="3">
        <f>DataSheet!J74-AVERAGE(DataSheet!$J$2:$J$133)</f>
        <v>0.21953321212121213</v>
      </c>
      <c r="K88" s="3">
        <f>DataSheet!K74-AVERAGE(DataSheet!$K$2:$K$133)</f>
        <v>-5.6188257575757496E-3</v>
      </c>
      <c r="L88" s="3">
        <f>DataSheet!L74-AVERAGE(DataSheet!$L$2:$L$133)</f>
        <v>5.3210272727272717E-2</v>
      </c>
      <c r="AE88" s="3">
        <f t="shared" si="5"/>
        <v>66</v>
      </c>
      <c r="AF88" s="13">
        <v>0.14100000008680602</v>
      </c>
      <c r="AS88" s="23">
        <f t="shared" ref="AS88:AS122" si="14">SUM(AH88:AR88)</f>
        <v>0</v>
      </c>
    </row>
    <row r="89" spans="1:45" x14ac:dyDescent="0.2">
      <c r="A89" s="5">
        <v>43159</v>
      </c>
      <c r="B89" s="3">
        <f>DataSheet!B75-AVERAGE(DataSheet!$B$2:$B$133)</f>
        <v>-0.10002467424242426</v>
      </c>
      <c r="C89" s="3">
        <f>DataSheet!C75-AVERAGE(DataSheet!$C$2:$C$133)</f>
        <v>-0.13171169696969698</v>
      </c>
      <c r="D89" s="3">
        <f>DataSheet!D75-AVERAGE(DataSheet!$D$2:$D$133)</f>
        <v>4.6806628787878793E-2</v>
      </c>
      <c r="E89" s="3">
        <f>DataSheet!E75-AVERAGE(DataSheet!$E$2:$E$133)</f>
        <v>-4.9293689393939397E-2</v>
      </c>
      <c r="F89" s="3">
        <f>DataSheet!F75-AVERAGE(DataSheet!$F$2:$F$133)</f>
        <v>-1.7076189393939397E-2</v>
      </c>
      <c r="G89" s="3">
        <f>DataSheet!G75-AVERAGE(DataSheet!$G$2:$G$133)</f>
        <v>-4.879398484848485E-2</v>
      </c>
      <c r="H89" s="3">
        <f>DataSheet!H75-AVERAGE(DataSheet!$H$2:$H$133)</f>
        <v>-6.022561363636364E-2</v>
      </c>
      <c r="I89" s="3">
        <f>DataSheet!I75-AVERAGE(DataSheet!$I$2:$I$133)</f>
        <v>6.5600462121212122E-2</v>
      </c>
      <c r="J89" s="3">
        <f>DataSheet!J75-AVERAGE(DataSheet!$J$2:$J$133)</f>
        <v>2.1323212121212125E-2</v>
      </c>
      <c r="K89" s="3">
        <f>DataSheet!K75-AVERAGE(DataSheet!$K$2:$K$133)</f>
        <v>-8.2958825757575752E-2</v>
      </c>
      <c r="L89" s="3">
        <f>DataSheet!L75-AVERAGE(DataSheet!$L$2:$L$133)</f>
        <v>-6.5668727272727281E-2</v>
      </c>
      <c r="AE89" s="3">
        <f t="shared" ref="AE89:AE130" si="15">+AE88+1</f>
        <v>67</v>
      </c>
      <c r="AF89" s="13">
        <v>0.14300000008680602</v>
      </c>
      <c r="AS89" s="23">
        <f t="shared" si="14"/>
        <v>0</v>
      </c>
    </row>
    <row r="90" spans="1:45" x14ac:dyDescent="0.2">
      <c r="A90" s="5">
        <v>43188</v>
      </c>
      <c r="B90" s="3">
        <f>DataSheet!B76-AVERAGE(DataSheet!$B$2:$B$133)</f>
        <v>5.6113257575757559E-3</v>
      </c>
      <c r="C90" s="3">
        <f>DataSheet!C76-AVERAGE(DataSheet!$C$2:$C$133)</f>
        <v>-2.3029696969696971E-2</v>
      </c>
      <c r="D90" s="3">
        <f>DataSheet!D76-AVERAGE(DataSheet!$D$2:$D$133)</f>
        <v>-7.9377371212121212E-2</v>
      </c>
      <c r="E90" s="3">
        <f>DataSheet!E76-AVERAGE(DataSheet!$E$2:$E$133)</f>
        <v>5.6871310606060599E-2</v>
      </c>
      <c r="F90" s="3">
        <f>DataSheet!F76-AVERAGE(DataSheet!$F$2:$F$133)</f>
        <v>-6.3485189393939392E-2</v>
      </c>
      <c r="G90" s="3">
        <f>DataSheet!G76-AVERAGE(DataSheet!$G$2:$G$133)</f>
        <v>-8.8186984848484848E-2</v>
      </c>
      <c r="H90" s="3">
        <f>DataSheet!H76-AVERAGE(DataSheet!$H$2:$H$133)</f>
        <v>-2.9820613636363638E-2</v>
      </c>
      <c r="I90" s="3">
        <f>DataSheet!I76-AVERAGE(DataSheet!$I$2:$I$133)</f>
        <v>-5.4602537878787882E-2</v>
      </c>
      <c r="J90" s="3">
        <f>DataSheet!J76-AVERAGE(DataSheet!$J$2:$J$133)</f>
        <v>-6.4154787878787867E-2</v>
      </c>
      <c r="K90" s="3">
        <f>DataSheet!K76-AVERAGE(DataSheet!$K$2:$K$133)</f>
        <v>3.1030174242424248E-2</v>
      </c>
      <c r="L90" s="3">
        <f>DataSheet!L76-AVERAGE(DataSheet!$L$2:$L$133)</f>
        <v>-7.142572727272728E-2</v>
      </c>
      <c r="AE90" s="3">
        <f t="shared" si="15"/>
        <v>68</v>
      </c>
      <c r="AF90" s="13">
        <v>0.14500000008680602</v>
      </c>
      <c r="AS90" s="23">
        <f t="shared" si="14"/>
        <v>0</v>
      </c>
    </row>
    <row r="91" spans="1:45" x14ac:dyDescent="0.2">
      <c r="A91" s="5">
        <v>43220</v>
      </c>
      <c r="B91" s="3">
        <f>DataSheet!B77-AVERAGE(DataSheet!$B$2:$B$133)</f>
        <v>-1.3264674242424244E-2</v>
      </c>
      <c r="C91" s="3">
        <f>DataSheet!C77-AVERAGE(DataSheet!$C$2:$C$133)</f>
        <v>3.3975303030303029E-2</v>
      </c>
      <c r="D91" s="3">
        <f>DataSheet!D77-AVERAGE(DataSheet!$D$2:$D$133)</f>
        <v>-3.6346371212121212E-2</v>
      </c>
      <c r="E91" s="3">
        <f>DataSheet!E77-AVERAGE(DataSheet!$E$2:$E$133)</f>
        <v>-1.3057689393939401E-2</v>
      </c>
      <c r="F91" s="3">
        <f>DataSheet!F77-AVERAGE(DataSheet!$F$2:$F$133)</f>
        <v>-2.1476189393939395E-2</v>
      </c>
      <c r="G91" s="3">
        <f>DataSheet!G77-AVERAGE(DataSheet!$G$2:$G$133)</f>
        <v>-5.0258984848484851E-2</v>
      </c>
      <c r="H91" s="3">
        <f>DataSheet!H77-AVERAGE(DataSheet!$H$2:$H$133)</f>
        <v>4.3399386363636362E-2</v>
      </c>
      <c r="I91" s="3">
        <f>DataSheet!I77-AVERAGE(DataSheet!$I$2:$I$133)</f>
        <v>2.8516462121212116E-2</v>
      </c>
      <c r="J91" s="3">
        <f>DataSheet!J77-AVERAGE(DataSheet!$J$2:$J$133)</f>
        <v>6.0969212121212119E-2</v>
      </c>
      <c r="K91" s="3">
        <f>DataSheet!K77-AVERAGE(DataSheet!$K$2:$K$133)</f>
        <v>1.5561174242424251E-2</v>
      </c>
      <c r="L91" s="3">
        <f>DataSheet!L77-AVERAGE(DataSheet!$L$2:$L$133)</f>
        <v>8.3856272727272724E-2</v>
      </c>
      <c r="AE91" s="3">
        <f t="shared" si="15"/>
        <v>69</v>
      </c>
      <c r="AF91" s="13">
        <v>0.14700000008680603</v>
      </c>
      <c r="AS91" s="23">
        <f t="shared" si="14"/>
        <v>0</v>
      </c>
    </row>
    <row r="92" spans="1:45" x14ac:dyDescent="0.2">
      <c r="A92" s="5">
        <v>43251</v>
      </c>
      <c r="B92" s="3">
        <f>DataSheet!B78-AVERAGE(DataSheet!$B$2:$B$133)</f>
        <v>-1.3058674242424243E-2</v>
      </c>
      <c r="C92" s="3">
        <f>DataSheet!C78-AVERAGE(DataSheet!$C$2:$C$133)</f>
        <v>4.731830303030303E-2</v>
      </c>
      <c r="D92" s="3">
        <f>DataSheet!D78-AVERAGE(DataSheet!$D$2:$D$133)</f>
        <v>0.1138146287878788</v>
      </c>
      <c r="E92" s="3">
        <f>DataSheet!E78-AVERAGE(DataSheet!$E$2:$E$133)</f>
        <v>-5.0166893939394015E-3</v>
      </c>
      <c r="F92" s="3">
        <f>DataSheet!F78-AVERAGE(DataSheet!$F$2:$F$133)</f>
        <v>-3.1877189393939395E-2</v>
      </c>
      <c r="G92" s="3">
        <f>DataSheet!G78-AVERAGE(DataSheet!$G$2:$G$133)</f>
        <v>-3.0763984848484846E-2</v>
      </c>
      <c r="H92" s="3">
        <f>DataSheet!H78-AVERAGE(DataSheet!$H$2:$H$133)</f>
        <v>5.5995386363636358E-2</v>
      </c>
      <c r="I92" s="3">
        <f>DataSheet!I78-AVERAGE(DataSheet!$I$2:$I$133)</f>
        <v>-4.8070537878787879E-2</v>
      </c>
      <c r="J92" s="3">
        <f>DataSheet!J78-AVERAGE(DataSheet!$J$2:$J$133)</f>
        <v>1.9433212121212122E-2</v>
      </c>
      <c r="K92" s="3">
        <f>DataSheet!K78-AVERAGE(DataSheet!$K$2:$K$133)</f>
        <v>-2.3546825757575749E-2</v>
      </c>
      <c r="L92" s="3">
        <f>DataSheet!L78-AVERAGE(DataSheet!$L$2:$L$133)</f>
        <v>7.9927272727271792E-4</v>
      </c>
      <c r="AE92" s="3">
        <f t="shared" si="15"/>
        <v>70</v>
      </c>
      <c r="AF92" s="13">
        <v>0.14900000008680603</v>
      </c>
      <c r="AS92" s="23">
        <f t="shared" si="14"/>
        <v>0</v>
      </c>
    </row>
    <row r="93" spans="1:45" x14ac:dyDescent="0.2">
      <c r="A93" s="5">
        <v>43280</v>
      </c>
      <c r="B93" s="3">
        <f>DataSheet!B79-AVERAGE(DataSheet!$B$2:$B$133)</f>
        <v>2.0929325757575758E-2</v>
      </c>
      <c r="C93" s="3">
        <f>DataSheet!C79-AVERAGE(DataSheet!$C$2:$C$133)</f>
        <v>1.0230303030303031E-2</v>
      </c>
      <c r="D93" s="3">
        <f>DataSheet!D79-AVERAGE(DataSheet!$D$2:$D$133)</f>
        <v>-3.0744371212121209E-2</v>
      </c>
      <c r="E93" s="3">
        <f>DataSheet!E79-AVERAGE(DataSheet!$E$2:$E$133)</f>
        <v>-2.3126893939394016E-3</v>
      </c>
      <c r="F93" s="3">
        <f>DataSheet!F79-AVERAGE(DataSheet!$F$2:$F$133)</f>
        <v>-4.1865189393939399E-2</v>
      </c>
      <c r="G93" s="3">
        <f>DataSheet!G79-AVERAGE(DataSheet!$G$2:$G$133)</f>
        <v>-1.6816984848484848E-2</v>
      </c>
      <c r="H93" s="3">
        <f>DataSheet!H79-AVERAGE(DataSheet!$H$2:$H$133)</f>
        <v>-4.1976136363636356E-3</v>
      </c>
      <c r="I93" s="3">
        <f>DataSheet!I79-AVERAGE(DataSheet!$I$2:$I$133)</f>
        <v>-4.9045378787878798E-3</v>
      </c>
      <c r="J93" s="3">
        <f>DataSheet!J79-AVERAGE(DataSheet!$J$2:$J$133)</f>
        <v>2.1959212121212122E-2</v>
      </c>
      <c r="K93" s="3">
        <f>DataSheet!K79-AVERAGE(DataSheet!$K$2:$K$133)</f>
        <v>1.3532174242424252E-2</v>
      </c>
      <c r="L93" s="3">
        <f>DataSheet!L79-AVERAGE(DataSheet!$L$2:$L$133)</f>
        <v>-1.3867272727272825E-3</v>
      </c>
      <c r="AE93" s="3">
        <f t="shared" si="15"/>
        <v>71</v>
      </c>
      <c r="AF93" s="13">
        <v>0.15100000008680603</v>
      </c>
      <c r="AS93" s="23">
        <f t="shared" si="14"/>
        <v>0</v>
      </c>
    </row>
    <row r="94" spans="1:45" x14ac:dyDescent="0.2">
      <c r="A94" s="5">
        <v>43312</v>
      </c>
      <c r="B94" s="3">
        <f>DataSheet!B80-AVERAGE(DataSheet!$B$2:$B$133)</f>
        <v>5.4956325757575759E-2</v>
      </c>
      <c r="C94" s="3">
        <f>DataSheet!C80-AVERAGE(DataSheet!$C$2:$C$133)</f>
        <v>-2.2857696969696969E-2</v>
      </c>
      <c r="D94" s="3">
        <f>DataSheet!D80-AVERAGE(DataSheet!$D$2:$D$133)</f>
        <v>6.6566287878787912E-3</v>
      </c>
      <c r="E94" s="3">
        <f>DataSheet!E80-AVERAGE(DataSheet!$E$2:$E$133)</f>
        <v>-1.3555689393939401E-2</v>
      </c>
      <c r="F94" s="3">
        <f>DataSheet!F80-AVERAGE(DataSheet!$F$2:$F$133)</f>
        <v>9.3516810606060596E-2</v>
      </c>
      <c r="G94" s="3">
        <f>DataSheet!G80-AVERAGE(DataSheet!$G$2:$G$133)</f>
        <v>4.8206015151515152E-2</v>
      </c>
      <c r="H94" s="3">
        <f>DataSheet!H80-AVERAGE(DataSheet!$H$2:$H$133)</f>
        <v>3.6173386363636366E-2</v>
      </c>
      <c r="I94" s="3">
        <f>DataSheet!I80-AVERAGE(DataSheet!$I$2:$I$133)</f>
        <v>-2.1973537878787881E-2</v>
      </c>
      <c r="J94" s="3">
        <f>DataSheet!J80-AVERAGE(DataSheet!$J$2:$J$133)</f>
        <v>2.4570212121212125E-2</v>
      </c>
      <c r="K94" s="3">
        <f>DataSheet!K80-AVERAGE(DataSheet!$K$2:$K$133)</f>
        <v>-1.5985825757575751E-2</v>
      </c>
      <c r="L94" s="3">
        <f>DataSheet!L80-AVERAGE(DataSheet!$L$2:$L$133)</f>
        <v>1.130227272727272E-2</v>
      </c>
      <c r="AE94" s="3">
        <f t="shared" si="15"/>
        <v>72</v>
      </c>
      <c r="AF94" s="13">
        <v>0.15300000008680603</v>
      </c>
      <c r="AS94" s="23">
        <f t="shared" si="14"/>
        <v>0</v>
      </c>
    </row>
    <row r="95" spans="1:45" x14ac:dyDescent="0.2">
      <c r="A95" s="5">
        <v>43343</v>
      </c>
      <c r="B95" s="3">
        <f>DataSheet!B81-AVERAGE(DataSheet!$B$2:$B$133)</f>
        <v>-5.2376674242424245E-2</v>
      </c>
      <c r="C95" s="3">
        <f>DataSheet!C81-AVERAGE(DataSheet!$C$2:$C$133)</f>
        <v>-1.4395696969696968E-2</v>
      </c>
      <c r="D95" s="3">
        <f>DataSheet!D81-AVERAGE(DataSheet!$D$2:$D$133)</f>
        <v>0.17910862878787878</v>
      </c>
      <c r="E95" s="3">
        <f>DataSheet!E81-AVERAGE(DataSheet!$E$2:$E$133)</f>
        <v>5.2803106060605974E-3</v>
      </c>
      <c r="F95" s="3">
        <f>DataSheet!F81-AVERAGE(DataSheet!$F$2:$F$133)</f>
        <v>-1.8825189393939398E-2</v>
      </c>
      <c r="G95" s="3">
        <f>DataSheet!G81-AVERAGE(DataSheet!$G$2:$G$133)</f>
        <v>3.3164015151515153E-2</v>
      </c>
      <c r="H95" s="3">
        <f>DataSheet!H81-AVERAGE(DataSheet!$H$2:$H$133)</f>
        <v>-8.9567613636363633E-2</v>
      </c>
      <c r="I95" s="3">
        <f>DataSheet!I81-AVERAGE(DataSheet!$I$2:$I$133)</f>
        <v>0.11718446212121213</v>
      </c>
      <c r="J95" s="3">
        <f>DataSheet!J81-AVERAGE(DataSheet!$J$2:$J$133)</f>
        <v>0.11125921212121213</v>
      </c>
      <c r="K95" s="3">
        <f>DataSheet!K81-AVERAGE(DataSheet!$K$2:$K$133)</f>
        <v>8.8531742424242492E-3</v>
      </c>
      <c r="L95" s="3">
        <f>DataSheet!L81-AVERAGE(DataSheet!$L$2:$L$133)</f>
        <v>3.9368272727272724E-2</v>
      </c>
      <c r="AE95" s="3">
        <f t="shared" si="15"/>
        <v>73</v>
      </c>
      <c r="AF95" s="13">
        <v>0.15500000008680603</v>
      </c>
      <c r="AS95" s="23">
        <f t="shared" si="14"/>
        <v>0</v>
      </c>
    </row>
    <row r="96" spans="1:45" x14ac:dyDescent="0.2">
      <c r="A96" s="5">
        <v>43371</v>
      </c>
      <c r="B96" s="3">
        <f>DataSheet!B82-AVERAGE(DataSheet!$B$2:$B$133)</f>
        <v>3.6967325757575754E-2</v>
      </c>
      <c r="C96" s="3">
        <f>DataSheet!C82-AVERAGE(DataSheet!$C$2:$C$133)</f>
        <v>5.2385303030303032E-2</v>
      </c>
      <c r="D96" s="3">
        <f>DataSheet!D82-AVERAGE(DataSheet!$D$2:$D$133)</f>
        <v>-2.9629371212121211E-2</v>
      </c>
      <c r="E96" s="3">
        <f>DataSheet!E82-AVERAGE(DataSheet!$E$2:$E$133)</f>
        <v>-3.13056893939394E-2</v>
      </c>
      <c r="F96" s="3">
        <f>DataSheet!F82-AVERAGE(DataSheet!$F$2:$F$133)</f>
        <v>-3.0792189393939396E-2</v>
      </c>
      <c r="G96" s="3">
        <f>DataSheet!G82-AVERAGE(DataSheet!$G$2:$G$133)</f>
        <v>-1.5839984848484846E-2</v>
      </c>
      <c r="H96" s="3">
        <f>DataSheet!H82-AVERAGE(DataSheet!$H$2:$H$133)</f>
        <v>5.764838636363636E-2</v>
      </c>
      <c r="I96" s="3">
        <f>DataSheet!I82-AVERAGE(DataSheet!$I$2:$I$133)</f>
        <v>6.0254621212121207E-3</v>
      </c>
      <c r="J96" s="3">
        <f>DataSheet!J82-AVERAGE(DataSheet!$J$2:$J$133)</f>
        <v>-2.5929787878787879E-2</v>
      </c>
      <c r="K96" s="3">
        <f>DataSheet!K82-AVERAGE(DataSheet!$K$2:$K$133)</f>
        <v>1.3651742424242511E-3</v>
      </c>
      <c r="L96" s="3">
        <f>DataSheet!L82-AVERAGE(DataSheet!$L$2:$L$133)</f>
        <v>-2.6523727272727282E-2</v>
      </c>
      <c r="AE96" s="3">
        <f t="shared" si="15"/>
        <v>74</v>
      </c>
      <c r="AF96" s="13">
        <v>0.15700000008680604</v>
      </c>
      <c r="AS96" s="23">
        <f t="shared" si="14"/>
        <v>0</v>
      </c>
    </row>
    <row r="97" spans="1:45" x14ac:dyDescent="0.2">
      <c r="A97" s="5">
        <v>43404</v>
      </c>
      <c r="B97" s="3">
        <f>DataSheet!B83-AVERAGE(DataSheet!$B$2:$B$133)</f>
        <v>2.8389325757575759E-2</v>
      </c>
      <c r="C97" s="3">
        <f>DataSheet!C83-AVERAGE(DataSheet!$C$2:$C$133)</f>
        <v>-7.0919696969696966E-2</v>
      </c>
      <c r="D97" s="3">
        <f>DataSheet!D83-AVERAGE(DataSheet!$D$2:$D$133)</f>
        <v>-5.1804371212121211E-2</v>
      </c>
      <c r="E97" s="3">
        <f>DataSheet!E83-AVERAGE(DataSheet!$E$2:$E$133)</f>
        <v>1.26273106060606E-2</v>
      </c>
      <c r="F97" s="3">
        <f>DataSheet!F83-AVERAGE(DataSheet!$F$2:$F$133)</f>
        <v>-4.2754189393939393E-2</v>
      </c>
      <c r="G97" s="3">
        <f>DataSheet!G83-AVERAGE(DataSheet!$G$2:$G$133)</f>
        <v>-0.17349898484848483</v>
      </c>
      <c r="H97" s="3">
        <f>DataSheet!H83-AVERAGE(DataSheet!$H$2:$H$133)</f>
        <v>-8.2252613636363631E-2</v>
      </c>
      <c r="I97" s="3">
        <f>DataSheet!I83-AVERAGE(DataSheet!$I$2:$I$133)</f>
        <v>-6.5591537878787881E-2</v>
      </c>
      <c r="J97" s="3">
        <f>DataSheet!J83-AVERAGE(DataSheet!$J$2:$J$133)</f>
        <v>-0.2232977878787879</v>
      </c>
      <c r="K97" s="3">
        <f>DataSheet!K83-AVERAGE(DataSheet!$K$2:$K$133)</f>
        <v>-6.3894825757575741E-2</v>
      </c>
      <c r="L97" s="3">
        <f>DataSheet!L83-AVERAGE(DataSheet!$L$2:$L$133)</f>
        <v>-3.8445727272727284E-2</v>
      </c>
      <c r="AE97" s="3">
        <f t="shared" si="15"/>
        <v>75</v>
      </c>
      <c r="AF97" s="13">
        <v>0.15900000008680604</v>
      </c>
      <c r="AS97" s="23">
        <f t="shared" si="14"/>
        <v>0</v>
      </c>
    </row>
    <row r="98" spans="1:45" x14ac:dyDescent="0.2">
      <c r="A98" s="5">
        <v>43434</v>
      </c>
      <c r="B98" s="3">
        <f>DataSheet!B84-AVERAGE(DataSheet!$B$2:$B$133)</f>
        <v>5.2814325757575754E-2</v>
      </c>
      <c r="C98" s="3">
        <f>DataSheet!C84-AVERAGE(DataSheet!$C$2:$C$133)</f>
        <v>-2.5269696969696873E-4</v>
      </c>
      <c r="D98" s="3">
        <f>DataSheet!D84-AVERAGE(DataSheet!$D$2:$D$133)</f>
        <v>-0.20251437121212121</v>
      </c>
      <c r="E98" s="3">
        <f>DataSheet!E84-AVERAGE(DataSheet!$E$2:$E$133)</f>
        <v>4.33843106060606E-2</v>
      </c>
      <c r="F98" s="3">
        <f>DataSheet!F84-AVERAGE(DataSheet!$F$2:$F$133)</f>
        <v>4.2988106060606029E-3</v>
      </c>
      <c r="G98" s="3">
        <f>DataSheet!G84-AVERAGE(DataSheet!$G$2:$G$133)</f>
        <v>8.0312015151515148E-2</v>
      </c>
      <c r="H98" s="3">
        <f>DataSheet!H84-AVERAGE(DataSheet!$H$2:$H$133)</f>
        <v>-4.8228613636363639E-2</v>
      </c>
      <c r="I98" s="3">
        <f>DataSheet!I84-AVERAGE(DataSheet!$I$2:$I$133)</f>
        <v>3.3942462121212116E-2</v>
      </c>
      <c r="J98" s="3">
        <f>DataSheet!J84-AVERAGE(DataSheet!$J$2:$J$133)</f>
        <v>3.6566212121212124E-2</v>
      </c>
      <c r="K98" s="3">
        <f>DataSheet!K84-AVERAGE(DataSheet!$K$2:$K$133)</f>
        <v>2.9597174242424251E-2</v>
      </c>
      <c r="L98" s="3">
        <f>DataSheet!L84-AVERAGE(DataSheet!$L$2:$L$133)</f>
        <v>5.9191272727272717E-2</v>
      </c>
      <c r="AE98" s="3">
        <f t="shared" si="15"/>
        <v>76</v>
      </c>
      <c r="AF98" s="13">
        <v>0.16100000008680604</v>
      </c>
      <c r="AS98" s="23">
        <f t="shared" si="14"/>
        <v>0</v>
      </c>
    </row>
    <row r="99" spans="1:45" x14ac:dyDescent="0.2">
      <c r="A99" s="5">
        <v>43465</v>
      </c>
      <c r="B99" s="3">
        <f>DataSheet!B85-AVERAGE(DataSheet!$B$2:$B$133)</f>
        <v>-6.8714674242424251E-2</v>
      </c>
      <c r="C99" s="3">
        <f>DataSheet!C85-AVERAGE(DataSheet!$C$2:$C$133)</f>
        <v>-0.15037469696969696</v>
      </c>
      <c r="D99" s="3">
        <f>DataSheet!D85-AVERAGE(DataSheet!$D$2:$D$133)</f>
        <v>-0.13802437121212122</v>
      </c>
      <c r="E99" s="3">
        <f>DataSheet!E85-AVERAGE(DataSheet!$E$2:$E$133)</f>
        <v>-6.0029689393939406E-2</v>
      </c>
      <c r="F99" s="3">
        <f>DataSheet!F85-AVERAGE(DataSheet!$F$2:$F$133)</f>
        <v>-0.13764918939393939</v>
      </c>
      <c r="G99" s="3">
        <f>DataSheet!G85-AVERAGE(DataSheet!$G$2:$G$133)</f>
        <v>-6.2074984848484852E-2</v>
      </c>
      <c r="H99" s="3">
        <f>DataSheet!H85-AVERAGE(DataSheet!$H$2:$H$133)</f>
        <v>7.9775386363636375E-2</v>
      </c>
      <c r="I99" s="3">
        <f>DataSheet!I85-AVERAGE(DataSheet!$I$2:$I$133)</f>
        <v>-0.10723653787878787</v>
      </c>
      <c r="J99" s="3">
        <f>DataSheet!J85-AVERAGE(DataSheet!$J$2:$J$133)</f>
        <v>-0.13245578787878787</v>
      </c>
      <c r="K99" s="3">
        <f>DataSheet!K85-AVERAGE(DataSheet!$K$2:$K$133)</f>
        <v>-0.13612382575757576</v>
      </c>
      <c r="L99" s="3">
        <f>DataSheet!L85-AVERAGE(DataSheet!$L$2:$L$133)</f>
        <v>-0.13540272727272729</v>
      </c>
      <c r="AE99" s="3">
        <f t="shared" si="15"/>
        <v>77</v>
      </c>
      <c r="AF99" s="13">
        <v>0.16300000008680604</v>
      </c>
      <c r="AS99" s="23">
        <f t="shared" si="14"/>
        <v>0</v>
      </c>
    </row>
    <row r="100" spans="1:45" x14ac:dyDescent="0.2">
      <c r="A100" s="5">
        <v>43496</v>
      </c>
      <c r="B100" s="3">
        <f>DataSheet!B86-AVERAGE(DataSheet!$B$2:$B$133)</f>
        <v>8.2743257575757581E-3</v>
      </c>
      <c r="C100" s="3">
        <f>DataSheet!C86-AVERAGE(DataSheet!$C$2:$C$133)</f>
        <v>6.6533303030303026E-2</v>
      </c>
      <c r="D100" s="3">
        <f>DataSheet!D86-AVERAGE(DataSheet!$D$2:$D$133)</f>
        <v>3.3827628787878788E-2</v>
      </c>
      <c r="E100" s="3">
        <f>DataSheet!E86-AVERAGE(DataSheet!$E$2:$E$133)</f>
        <v>1.3077310606060599E-2</v>
      </c>
      <c r="F100" s="3">
        <f>DataSheet!F86-AVERAGE(DataSheet!$F$2:$F$133)</f>
        <v>5.3361810606060607E-2</v>
      </c>
      <c r="G100" s="3">
        <f>DataSheet!G86-AVERAGE(DataSheet!$G$2:$G$133)</f>
        <v>0.13417901515151517</v>
      </c>
      <c r="H100" s="3">
        <f>DataSheet!H86-AVERAGE(DataSheet!$H$2:$H$133)</f>
        <v>9.6724386363636367E-2</v>
      </c>
      <c r="I100" s="3">
        <f>DataSheet!I86-AVERAGE(DataSheet!$I$2:$I$133)</f>
        <v>8.7764462121212125E-2</v>
      </c>
      <c r="J100" s="3">
        <f>DataSheet!J86-AVERAGE(DataSheet!$J$2:$J$133)</f>
        <v>0.12321121212121212</v>
      </c>
      <c r="K100" s="3">
        <f>DataSheet!K86-AVERAGE(DataSheet!$K$2:$K$133)</f>
        <v>0.16287317424242426</v>
      </c>
      <c r="L100" s="3">
        <f>DataSheet!L86-AVERAGE(DataSheet!$L$2:$L$133)</f>
        <v>6.380127272727272E-2</v>
      </c>
      <c r="AE100" s="3">
        <f t="shared" si="15"/>
        <v>78</v>
      </c>
      <c r="AF100" s="13">
        <v>0.16500000008680604</v>
      </c>
      <c r="AS100" s="23">
        <f t="shared" si="14"/>
        <v>0</v>
      </c>
    </row>
    <row r="101" spans="1:45" x14ac:dyDescent="0.2">
      <c r="A101" s="5">
        <v>43524</v>
      </c>
      <c r="B101" s="3">
        <f>DataSheet!B87-AVERAGE(DataSheet!$B$2:$B$133)</f>
        <v>-6.6166674242424242E-2</v>
      </c>
      <c r="C101" s="3">
        <f>DataSheet!C87-AVERAGE(DataSheet!$C$2:$C$133)</f>
        <v>8.2309303030303038E-2</v>
      </c>
      <c r="D101" s="3">
        <f>DataSheet!D87-AVERAGE(DataSheet!$D$2:$D$133)</f>
        <v>2.3444628787878789E-2</v>
      </c>
      <c r="E101" s="3">
        <f>DataSheet!E87-AVERAGE(DataSheet!$E$2:$E$133)</f>
        <v>3.9241310606060592E-2</v>
      </c>
      <c r="F101" s="3">
        <f>DataSheet!F87-AVERAGE(DataSheet!$F$2:$F$133)</f>
        <v>-7.2971893939393958E-3</v>
      </c>
      <c r="G101" s="3">
        <f>DataSheet!G87-AVERAGE(DataSheet!$G$2:$G$133)</f>
        <v>2.7387015151515148E-2</v>
      </c>
      <c r="H101" s="3">
        <f>DataSheet!H87-AVERAGE(DataSheet!$H$2:$H$133)</f>
        <v>2.458738636363636E-2</v>
      </c>
      <c r="I101" s="3">
        <f>DataSheet!I87-AVERAGE(DataSheet!$I$2:$I$133)</f>
        <v>8.2338462121212125E-2</v>
      </c>
      <c r="J101" s="3">
        <f>DataSheet!J87-AVERAGE(DataSheet!$J$2:$J$133)</f>
        <v>-6.7011787878787879E-2</v>
      </c>
      <c r="K101" s="3">
        <f>DataSheet!K87-AVERAGE(DataSheet!$K$2:$K$133)</f>
        <v>-1.9068257575757495E-3</v>
      </c>
      <c r="L101" s="3">
        <f>DataSheet!L87-AVERAGE(DataSheet!$L$2:$L$133)</f>
        <v>-0.12436972727272728</v>
      </c>
      <c r="AE101" s="3">
        <f t="shared" si="15"/>
        <v>79</v>
      </c>
      <c r="AF101" s="13">
        <v>0.16700000008680604</v>
      </c>
      <c r="AS101" s="23">
        <f t="shared" si="14"/>
        <v>0</v>
      </c>
    </row>
    <row r="102" spans="1:45" x14ac:dyDescent="0.2">
      <c r="A102" s="5">
        <v>43553</v>
      </c>
      <c r="B102" s="3">
        <f>DataSheet!B88-AVERAGE(DataSheet!$B$2:$B$133)</f>
        <v>3.4372325757575754E-2</v>
      </c>
      <c r="C102" s="3">
        <f>DataSheet!C88-AVERAGE(DataSheet!$C$2:$C$133)</f>
        <v>1.4286303030303031E-2</v>
      </c>
      <c r="D102" s="3">
        <f>DataSheet!D88-AVERAGE(DataSheet!$D$2:$D$133)</f>
        <v>7.5699628787878795E-2</v>
      </c>
      <c r="E102" s="3">
        <f>DataSheet!E88-AVERAGE(DataSheet!$E$2:$E$133)</f>
        <v>1.32233106060606E-2</v>
      </c>
      <c r="F102" s="3">
        <f>DataSheet!F88-AVERAGE(DataSheet!$F$2:$F$133)</f>
        <v>-4.5598189393939399E-2</v>
      </c>
      <c r="G102" s="3">
        <f>DataSheet!G88-AVERAGE(DataSheet!$G$2:$G$133)</f>
        <v>-7.4629848484848473E-3</v>
      </c>
      <c r="H102" s="3">
        <f>DataSheet!H88-AVERAGE(DataSheet!$H$2:$H$133)</f>
        <v>4.6549386363636362E-2</v>
      </c>
      <c r="I102" s="3">
        <f>DataSheet!I88-AVERAGE(DataSheet!$I$2:$I$133)</f>
        <v>3.0485462121212122E-2</v>
      </c>
      <c r="J102" s="3">
        <f>DataSheet!J88-AVERAGE(DataSheet!$J$2:$J$133)</f>
        <v>6.4830212121212122E-2</v>
      </c>
      <c r="K102" s="3">
        <f>DataSheet!K88-AVERAGE(DataSheet!$K$2:$K$133)</f>
        <v>1.9640174242424251E-2</v>
      </c>
      <c r="L102" s="3">
        <f>DataSheet!L88-AVERAGE(DataSheet!$L$2:$L$133)</f>
        <v>3.8622727272727177E-3</v>
      </c>
      <c r="AE102" s="3">
        <f t="shared" si="15"/>
        <v>80</v>
      </c>
      <c r="AF102" s="13">
        <v>0.16900000008680605</v>
      </c>
      <c r="AS102" s="23">
        <f t="shared" si="14"/>
        <v>0</v>
      </c>
    </row>
    <row r="103" spans="1:45" x14ac:dyDescent="0.2">
      <c r="A103" s="5">
        <v>43585</v>
      </c>
      <c r="B103" s="3">
        <f>DataSheet!B89-AVERAGE(DataSheet!$B$2:$B$133)</f>
        <v>3.8749325757575753E-2</v>
      </c>
      <c r="C103" s="3">
        <f>DataSheet!C89-AVERAGE(DataSheet!$C$2:$C$133)</f>
        <v>-1.454669696969697E-2</v>
      </c>
      <c r="D103" s="3">
        <f>DataSheet!D89-AVERAGE(DataSheet!$D$2:$D$133)</f>
        <v>3.5109628787878794E-2</v>
      </c>
      <c r="E103" s="3">
        <f>DataSheet!E89-AVERAGE(DataSheet!$E$2:$E$133)</f>
        <v>-1.0814689393939401E-2</v>
      </c>
      <c r="F103" s="3">
        <f>DataSheet!F89-AVERAGE(DataSheet!$F$2:$F$133)</f>
        <v>0.1394808106060606</v>
      </c>
      <c r="G103" s="3">
        <f>DataSheet!G89-AVERAGE(DataSheet!$G$2:$G$133)</f>
        <v>3.9327015151515148E-2</v>
      </c>
      <c r="H103" s="3">
        <f>DataSheet!H89-AVERAGE(DataSheet!$H$2:$H$133)</f>
        <v>-4.027861363636364E-2</v>
      </c>
      <c r="I103" s="3">
        <f>DataSheet!I89-AVERAGE(DataSheet!$I$2:$I$133)</f>
        <v>3.0484462121212121E-2</v>
      </c>
      <c r="J103" s="3">
        <f>DataSheet!J89-AVERAGE(DataSheet!$J$2:$J$133)</f>
        <v>6.0753212121212125E-2</v>
      </c>
      <c r="K103" s="3">
        <f>DataSheet!K89-AVERAGE(DataSheet!$K$2:$K$133)</f>
        <v>5.0681174242424257E-2</v>
      </c>
      <c r="L103" s="3">
        <f>DataSheet!L89-AVERAGE(DataSheet!$L$2:$L$133)</f>
        <v>-7.8205727272727288E-2</v>
      </c>
      <c r="AE103" s="3">
        <f t="shared" si="15"/>
        <v>81</v>
      </c>
      <c r="AF103" s="13">
        <v>0.17100000008680605</v>
      </c>
      <c r="AS103" s="23">
        <f t="shared" si="14"/>
        <v>0</v>
      </c>
    </row>
    <row r="104" spans="1:45" x14ac:dyDescent="0.2">
      <c r="A104" s="5">
        <v>43616</v>
      </c>
      <c r="B104" s="3">
        <f>DataSheet!B90-AVERAGE(DataSheet!$B$2:$B$133)</f>
        <v>-6.7716742424242431E-3</v>
      </c>
      <c r="C104" s="3">
        <f>DataSheet!C90-AVERAGE(DataSheet!$C$2:$C$133)</f>
        <v>-0.11655369696969697</v>
      </c>
      <c r="D104" s="3">
        <f>DataSheet!D90-AVERAGE(DataSheet!$D$2:$D$133)</f>
        <v>-0.14549237121212122</v>
      </c>
      <c r="E104" s="3">
        <f>DataSheet!E90-AVERAGE(DataSheet!$E$2:$E$133)</f>
        <v>9.2093106060605993E-3</v>
      </c>
      <c r="F104" s="3">
        <f>DataSheet!F90-AVERAGE(DataSheet!$F$2:$F$133)</f>
        <v>-0.1025511893939394</v>
      </c>
      <c r="G104" s="3">
        <f>DataSheet!G90-AVERAGE(DataSheet!$G$2:$G$133)</f>
        <v>-8.975698484848485E-2</v>
      </c>
      <c r="H104" s="3">
        <f>DataSheet!H90-AVERAGE(DataSheet!$H$2:$H$133)</f>
        <v>-2.8458613636363636E-2</v>
      </c>
      <c r="I104" s="3">
        <f>DataSheet!I90-AVERAGE(DataSheet!$I$2:$I$133)</f>
        <v>-8.2459537878787875E-2</v>
      </c>
      <c r="J104" s="3">
        <f>DataSheet!J90-AVERAGE(DataSheet!$J$2:$J$133)</f>
        <v>-9.9718787878787879E-2</v>
      </c>
      <c r="K104" s="3">
        <f>DataSheet!K90-AVERAGE(DataSheet!$K$2:$K$133)</f>
        <v>-5.4048825757575747E-2</v>
      </c>
      <c r="L104" s="3">
        <f>DataSheet!L90-AVERAGE(DataSheet!$L$2:$L$133)</f>
        <v>1.6640272727272715E-2</v>
      </c>
      <c r="AE104" s="3">
        <f t="shared" si="15"/>
        <v>82</v>
      </c>
      <c r="AF104" s="13">
        <v>0.17300000008680605</v>
      </c>
      <c r="AS104" s="23">
        <f t="shared" si="14"/>
        <v>0</v>
      </c>
    </row>
    <row r="105" spans="1:45" x14ac:dyDescent="0.2">
      <c r="A105" s="5">
        <v>43644</v>
      </c>
      <c r="B105" s="3">
        <f>DataSheet!B91-AVERAGE(DataSheet!$B$2:$B$133)</f>
        <v>3.6343325757575755E-2</v>
      </c>
      <c r="C105" s="3">
        <f>DataSheet!C91-AVERAGE(DataSheet!$C$2:$C$133)</f>
        <v>7.4692303030303026E-2</v>
      </c>
      <c r="D105" s="3">
        <f>DataSheet!D91-AVERAGE(DataSheet!$D$2:$D$133)</f>
        <v>0.10919262878787879</v>
      </c>
      <c r="E105" s="3">
        <f>DataSheet!E91-AVERAGE(DataSheet!$E$2:$E$133)</f>
        <v>1.6941310606060602E-2</v>
      </c>
      <c r="F105" s="3">
        <f>DataSheet!F91-AVERAGE(DataSheet!$F$2:$F$133)</f>
        <v>3.9508810606060603E-2</v>
      </c>
      <c r="G105" s="3">
        <f>DataSheet!G91-AVERAGE(DataSheet!$G$2:$G$133)</f>
        <v>7.6249015151515151E-2</v>
      </c>
      <c r="H105" s="3">
        <f>DataSheet!H91-AVERAGE(DataSheet!$H$2:$H$133)</f>
        <v>0.11061938636363637</v>
      </c>
      <c r="I105" s="3">
        <f>DataSheet!I91-AVERAGE(DataSheet!$I$2:$I$133)</f>
        <v>3.949646212121212E-2</v>
      </c>
      <c r="J105" s="3">
        <f>DataSheet!J91-AVERAGE(DataSheet!$J$2:$J$133)</f>
        <v>4.5686212121212127E-2</v>
      </c>
      <c r="K105" s="3">
        <f>DataSheet!K91-AVERAGE(DataSheet!$K$2:$K$133)</f>
        <v>7.9673174242424247E-2</v>
      </c>
      <c r="L105" s="3">
        <f>DataSheet!L91-AVERAGE(DataSheet!$L$2:$L$133)</f>
        <v>-7.2347272727272816E-3</v>
      </c>
      <c r="AE105" s="3">
        <f t="shared" si="15"/>
        <v>83</v>
      </c>
      <c r="AF105" s="13">
        <v>0.17500000008680605</v>
      </c>
      <c r="AS105" s="23">
        <f t="shared" si="14"/>
        <v>0</v>
      </c>
    </row>
    <row r="106" spans="1:45" x14ac:dyDescent="0.2">
      <c r="A106" s="5">
        <v>43677</v>
      </c>
      <c r="B106" s="3">
        <f>DataSheet!B92-AVERAGE(DataSheet!$B$2:$B$133)</f>
        <v>2.5383325757575757E-2</v>
      </c>
      <c r="C106" s="3">
        <f>DataSheet!C92-AVERAGE(DataSheet!$C$2:$C$133)</f>
        <v>-3.7733696969696973E-2</v>
      </c>
      <c r="D106" s="3">
        <f>DataSheet!D92-AVERAGE(DataSheet!$D$2:$D$133)</f>
        <v>5.5068628787878798E-2</v>
      </c>
      <c r="E106" s="3">
        <f>DataSheet!E92-AVERAGE(DataSheet!$E$2:$E$133)</f>
        <v>-5.3326893939394018E-3</v>
      </c>
      <c r="F106" s="3">
        <f>DataSheet!F92-AVERAGE(DataSheet!$F$2:$F$133)</f>
        <v>2.9317810606060604E-2</v>
      </c>
      <c r="G106" s="3">
        <f>DataSheet!G92-AVERAGE(DataSheet!$G$2:$G$133)</f>
        <v>-3.368898484848485E-2</v>
      </c>
      <c r="H106" s="3">
        <f>DataSheet!H92-AVERAGE(DataSheet!$H$2:$H$133)</f>
        <v>-6.3541613636363639E-2</v>
      </c>
      <c r="I106" s="3">
        <f>DataSheet!I92-AVERAGE(DataSheet!$I$2:$I$133)</f>
        <v>6.1184621212121201E-3</v>
      </c>
      <c r="J106" s="3">
        <f>DataSheet!J92-AVERAGE(DataSheet!$J$2:$J$133)</f>
        <v>-3.5284787878787874E-2</v>
      </c>
      <c r="K106" s="3">
        <f>DataSheet!K92-AVERAGE(DataSheet!$K$2:$K$133)</f>
        <v>-8.5528257575757487E-3</v>
      </c>
      <c r="L106" s="3">
        <f>DataSheet!L92-AVERAGE(DataSheet!$L$2:$L$133)</f>
        <v>-3.2572727272728308E-4</v>
      </c>
      <c r="AE106" s="3">
        <f t="shared" si="15"/>
        <v>84</v>
      </c>
      <c r="AF106" s="13">
        <v>0.17700000008680605</v>
      </c>
      <c r="AS106" s="23">
        <f t="shared" si="14"/>
        <v>0</v>
      </c>
    </row>
    <row r="107" spans="1:45" x14ac:dyDescent="0.2">
      <c r="A107" s="5">
        <v>43707</v>
      </c>
      <c r="B107" s="3">
        <f>DataSheet!B93-AVERAGE(DataSheet!$B$2:$B$133)</f>
        <v>3.7592325757575755E-2</v>
      </c>
      <c r="C107" s="3">
        <f>DataSheet!C93-AVERAGE(DataSheet!$C$2:$C$133)</f>
        <v>-7.5678696969696979E-2</v>
      </c>
      <c r="D107" s="3">
        <f>DataSheet!D93-AVERAGE(DataSheet!$D$2:$D$133)</f>
        <v>-3.7756371212121206E-2</v>
      </c>
      <c r="E107" s="3">
        <f>DataSheet!E93-AVERAGE(DataSheet!$E$2:$E$133)</f>
        <v>4.6856310606060589E-2</v>
      </c>
      <c r="F107" s="3">
        <f>DataSheet!F93-AVERAGE(DataSheet!$F$2:$F$133)</f>
        <v>-6.8537189393939393E-2</v>
      </c>
      <c r="G107" s="3">
        <f>DataSheet!G93-AVERAGE(DataSheet!$G$2:$G$133)</f>
        <v>-7.3266984848484845E-2</v>
      </c>
      <c r="H107" s="3">
        <f>DataSheet!H93-AVERAGE(DataSheet!$H$2:$H$133)</f>
        <v>-0.11386061363636363</v>
      </c>
      <c r="I107" s="3">
        <f>DataSheet!I93-AVERAGE(DataSheet!$I$2:$I$133)</f>
        <v>-0.16745053787878789</v>
      </c>
      <c r="J107" s="3">
        <f>DataSheet!J93-AVERAGE(DataSheet!$J$2:$J$133)</f>
        <v>-6.957978787878788E-2</v>
      </c>
      <c r="K107" s="3">
        <f>DataSheet!K93-AVERAGE(DataSheet!$K$2:$K$133)</f>
        <v>2.2420174242424248E-2</v>
      </c>
      <c r="L107" s="3">
        <f>DataSheet!L93-AVERAGE(DataSheet!$L$2:$L$133)</f>
        <v>-8.1095727272727278E-2</v>
      </c>
      <c r="AE107" s="3">
        <f t="shared" si="15"/>
        <v>85</v>
      </c>
      <c r="AF107" s="13">
        <v>0.17900000008680605</v>
      </c>
      <c r="AS107" s="23">
        <f t="shared" si="14"/>
        <v>0</v>
      </c>
    </row>
    <row r="108" spans="1:45" x14ac:dyDescent="0.2">
      <c r="A108" s="5">
        <v>43738</v>
      </c>
      <c r="B108" s="3">
        <f>DataSheet!B94-AVERAGE(DataSheet!$B$2:$B$133)</f>
        <v>-1.1808674242424244E-2</v>
      </c>
      <c r="C108" s="3">
        <f>DataSheet!C94-AVERAGE(DataSheet!$C$2:$C$133)</f>
        <v>2.2993303030303031E-2</v>
      </c>
      <c r="D108" s="3">
        <f>DataSheet!D94-AVERAGE(DataSheet!$D$2:$D$133)</f>
        <v>5.1635628787878793E-2</v>
      </c>
      <c r="E108" s="3">
        <f>DataSheet!E94-AVERAGE(DataSheet!$E$2:$E$133)</f>
        <v>4.6884310606060589E-2</v>
      </c>
      <c r="F108" s="3">
        <f>DataSheet!F94-AVERAGE(DataSheet!$F$2:$F$133)</f>
        <v>5.5666810606060609E-2</v>
      </c>
      <c r="G108" s="3">
        <f>DataSheet!G94-AVERAGE(DataSheet!$G$2:$G$133)</f>
        <v>5.5399015151515157E-2</v>
      </c>
      <c r="H108" s="3">
        <f>DataSheet!H94-AVERAGE(DataSheet!$H$2:$H$133)</f>
        <v>2.7435386363636363E-2</v>
      </c>
      <c r="I108" s="3">
        <f>DataSheet!I94-AVERAGE(DataSheet!$I$2:$I$133)</f>
        <v>4.3147462121212121E-2</v>
      </c>
      <c r="J108" s="3">
        <f>DataSheet!J94-AVERAGE(DataSheet!$J$2:$J$133)</f>
        <v>-4.383878787878788E-2</v>
      </c>
      <c r="K108" s="3">
        <f>DataSheet!K94-AVERAGE(DataSheet!$K$2:$K$133)</f>
        <v>1.0567174242424249E-2</v>
      </c>
      <c r="L108" s="3">
        <f>DataSheet!L94-AVERAGE(DataSheet!$L$2:$L$133)</f>
        <v>-8.7805727272727285E-2</v>
      </c>
      <c r="AE108" s="3">
        <f t="shared" si="15"/>
        <v>86</v>
      </c>
      <c r="AF108" s="13">
        <v>0.18100000008680606</v>
      </c>
      <c r="AS108" s="23">
        <f t="shared" si="14"/>
        <v>0</v>
      </c>
    </row>
    <row r="109" spans="1:45" x14ac:dyDescent="0.2">
      <c r="A109" s="5">
        <v>43769</v>
      </c>
      <c r="B109" s="3">
        <f>DataSheet!B95-AVERAGE(DataSheet!$B$2:$B$133)</f>
        <v>-8.3826742424242436E-3</v>
      </c>
      <c r="C109" s="3">
        <f>DataSheet!C95-AVERAGE(DataSheet!$C$2:$C$133)</f>
        <v>-5.116369696969697E-2</v>
      </c>
      <c r="D109" s="3">
        <f>DataSheet!D95-AVERAGE(DataSheet!$D$2:$D$133)</f>
        <v>8.9357628787878798E-2</v>
      </c>
      <c r="E109" s="3">
        <f>DataSheet!E95-AVERAGE(DataSheet!$E$2:$E$133)</f>
        <v>6.3533106060605984E-3</v>
      </c>
      <c r="F109" s="3">
        <f>DataSheet!F95-AVERAGE(DataSheet!$F$2:$F$133)</f>
        <v>5.4341810606060602E-2</v>
      </c>
      <c r="G109" s="3">
        <f>DataSheet!G95-AVERAGE(DataSheet!$G$2:$G$133)</f>
        <v>7.3938015151515157E-2</v>
      </c>
      <c r="H109" s="3">
        <f>DataSheet!H95-AVERAGE(DataSheet!$H$2:$H$133)</f>
        <v>-1.8335613636363636E-2</v>
      </c>
      <c r="I109" s="3">
        <f>DataSheet!I95-AVERAGE(DataSheet!$I$2:$I$133)</f>
        <v>-4.3698537878787885E-2</v>
      </c>
      <c r="J109" s="3">
        <f>DataSheet!J95-AVERAGE(DataSheet!$J$2:$J$133)</f>
        <v>2.3692121212121227E-3</v>
      </c>
      <c r="K109" s="3">
        <f>DataSheet!K95-AVERAGE(DataSheet!$K$2:$K$133)</f>
        <v>1.4885174242424252E-2</v>
      </c>
      <c r="L109" s="3">
        <f>DataSheet!L95-AVERAGE(DataSheet!$L$2:$L$133)</f>
        <v>0.14198427272727271</v>
      </c>
      <c r="AE109" s="3">
        <f t="shared" si="15"/>
        <v>87</v>
      </c>
      <c r="AF109" s="13">
        <v>0.18300000008680606</v>
      </c>
      <c r="AS109" s="23">
        <f t="shared" si="14"/>
        <v>0</v>
      </c>
    </row>
    <row r="110" spans="1:45" x14ac:dyDescent="0.2">
      <c r="A110" s="5">
        <v>43798</v>
      </c>
      <c r="B110" s="3">
        <f>DataSheet!B96-AVERAGE(DataSheet!$B$2:$B$133)</f>
        <v>-1.9772674242424244E-2</v>
      </c>
      <c r="C110" s="3">
        <f>DataSheet!C96-AVERAGE(DataSheet!$C$2:$C$133)</f>
        <v>1.2572303030303031E-2</v>
      </c>
      <c r="D110" s="3">
        <f>DataSheet!D96-AVERAGE(DataSheet!$D$2:$D$133)</f>
        <v>5.6190628787878796E-2</v>
      </c>
      <c r="E110" s="3">
        <f>DataSheet!E96-AVERAGE(DataSheet!$E$2:$E$133)</f>
        <v>-3.0311689393939401E-2</v>
      </c>
      <c r="F110" s="3">
        <f>DataSheet!F96-AVERAGE(DataSheet!$F$2:$F$133)</f>
        <v>3.9148810606060604E-2</v>
      </c>
      <c r="G110" s="3">
        <f>DataSheet!G96-AVERAGE(DataSheet!$G$2:$G$133)</f>
        <v>6.1611015151515153E-2</v>
      </c>
      <c r="H110" s="3">
        <f>DataSheet!H96-AVERAGE(DataSheet!$H$2:$H$133)</f>
        <v>4.475038636363636E-2</v>
      </c>
      <c r="I110" s="3">
        <f>DataSheet!I96-AVERAGE(DataSheet!$I$2:$I$133)</f>
        <v>-5.8702537878787882E-2</v>
      </c>
      <c r="J110" s="3">
        <f>DataSheet!J96-AVERAGE(DataSheet!$J$2:$J$133)</f>
        <v>-7.5187878787878765E-3</v>
      </c>
      <c r="K110" s="3">
        <f>DataSheet!K96-AVERAGE(DataSheet!$K$2:$K$133)</f>
        <v>2.8266174242424252E-2</v>
      </c>
      <c r="L110" s="3">
        <f>DataSheet!L96-AVERAGE(DataSheet!$L$2:$L$133)</f>
        <v>8.6702272727272725E-2</v>
      </c>
      <c r="AE110" s="3">
        <f t="shared" si="15"/>
        <v>88</v>
      </c>
      <c r="AF110" s="13">
        <v>0.18500000008680606</v>
      </c>
      <c r="AS110" s="23">
        <f t="shared" si="14"/>
        <v>0</v>
      </c>
    </row>
    <row r="111" spans="1:45" x14ac:dyDescent="0.2">
      <c r="A111" s="5">
        <v>43830</v>
      </c>
      <c r="B111" s="3">
        <f>DataSheet!B97-AVERAGE(DataSheet!$B$2:$B$133)</f>
        <v>2.8318325757575757E-2</v>
      </c>
      <c r="C111" s="3">
        <f>DataSheet!C97-AVERAGE(DataSheet!$C$2:$C$133)</f>
        <v>1.6107303030303031E-2</v>
      </c>
      <c r="D111" s="3">
        <f>DataSheet!D97-AVERAGE(DataSheet!$D$2:$D$133)</f>
        <v>7.7457628787878791E-2</v>
      </c>
      <c r="E111" s="3">
        <f>DataSheet!E97-AVERAGE(DataSheet!$E$2:$E$133)</f>
        <v>1.9059310606060597E-2</v>
      </c>
      <c r="F111" s="3">
        <f>DataSheet!F97-AVERAGE(DataSheet!$F$2:$F$133)</f>
        <v>4.2377810606060606E-2</v>
      </c>
      <c r="G111" s="3">
        <f>DataSheet!G97-AVERAGE(DataSheet!$G$2:$G$133)</f>
        <v>-1.2318984848484848E-2</v>
      </c>
      <c r="H111" s="3">
        <f>DataSheet!H97-AVERAGE(DataSheet!$H$2:$H$133)</f>
        <v>5.2894386363636366E-2</v>
      </c>
      <c r="I111" s="3">
        <f>DataSheet!I97-AVERAGE(DataSheet!$I$2:$I$133)</f>
        <v>4.6089462121212121E-2</v>
      </c>
      <c r="J111" s="3">
        <f>DataSheet!J97-AVERAGE(DataSheet!$J$2:$J$133)</f>
        <v>5.0162121212121227E-3</v>
      </c>
      <c r="K111" s="3">
        <f>DataSheet!K97-AVERAGE(DataSheet!$K$2:$K$133)</f>
        <v>-3.5349825757575754E-2</v>
      </c>
      <c r="L111" s="3">
        <f>DataSheet!L97-AVERAGE(DataSheet!$L$2:$L$133)</f>
        <v>3.3648272727272721E-2</v>
      </c>
      <c r="AE111" s="3">
        <f t="shared" si="15"/>
        <v>89</v>
      </c>
      <c r="AF111" s="13">
        <v>0.18700000008680606</v>
      </c>
      <c r="AS111" s="23">
        <f t="shared" si="14"/>
        <v>0</v>
      </c>
    </row>
    <row r="112" spans="1:45" x14ac:dyDescent="0.2">
      <c r="A112" s="5">
        <v>43861</v>
      </c>
      <c r="B112" s="3">
        <f>DataSheet!B98-AVERAGE(DataSheet!$B$2:$B$133)</f>
        <v>4.6905325757575757E-2</v>
      </c>
      <c r="C112" s="3">
        <f>DataSheet!C98-AVERAGE(DataSheet!$C$2:$C$133)</f>
        <v>-0.11788469696969697</v>
      </c>
      <c r="D112" s="3">
        <f>DataSheet!D98-AVERAGE(DataSheet!$D$2:$D$133)</f>
        <v>3.2683628787878796E-2</v>
      </c>
      <c r="E112" s="3">
        <f>DataSheet!E98-AVERAGE(DataSheet!$E$2:$E$133)</f>
        <v>9.0923310606060598E-2</v>
      </c>
      <c r="F112" s="3">
        <f>DataSheet!F98-AVERAGE(DataSheet!$F$2:$F$133)</f>
        <v>-5.9931189393939398E-2</v>
      </c>
      <c r="G112" s="3">
        <f>DataSheet!G98-AVERAGE(DataSheet!$G$2:$G$133)</f>
        <v>-7.4297984848484849E-2</v>
      </c>
      <c r="H112" s="3">
        <f>DataSheet!H98-AVERAGE(DataSheet!$H$2:$H$133)</f>
        <v>-7.4618613636363629E-2</v>
      </c>
      <c r="I112" s="3">
        <f>DataSheet!I98-AVERAGE(DataSheet!$I$2:$I$133)</f>
        <v>-4.6960537878787879E-2</v>
      </c>
      <c r="J112" s="3">
        <f>DataSheet!J98-AVERAGE(DataSheet!$J$2:$J$133)</f>
        <v>6.5958212121212126E-2</v>
      </c>
      <c r="K112" s="3">
        <f>DataSheet!K98-AVERAGE(DataSheet!$K$2:$K$133)</f>
        <v>2.703617424242425E-2</v>
      </c>
      <c r="L112" s="3">
        <f>DataSheet!L98-AVERAGE(DataSheet!$L$2:$L$133)</f>
        <v>-9.4052727272727274E-2</v>
      </c>
      <c r="AE112" s="3">
        <f t="shared" si="15"/>
        <v>90</v>
      </c>
      <c r="AF112" s="13">
        <v>0.18900000008680606</v>
      </c>
      <c r="AS112" s="23">
        <f t="shared" si="14"/>
        <v>0</v>
      </c>
    </row>
    <row r="113" spans="1:45" x14ac:dyDescent="0.2">
      <c r="A113" s="5">
        <v>43889</v>
      </c>
      <c r="B113" s="3">
        <f>DataSheet!B99-AVERAGE(DataSheet!$B$2:$B$133)</f>
        <v>-9.2273674242424247E-2</v>
      </c>
      <c r="C113" s="3">
        <f>DataSheet!C99-AVERAGE(DataSheet!$C$2:$C$133)</f>
        <v>-0.16802069696969696</v>
      </c>
      <c r="D113" s="3">
        <f>DataSheet!D99-AVERAGE(DataSheet!$D$2:$D$133)</f>
        <v>-0.13599937121212122</v>
      </c>
      <c r="E113" s="3">
        <f>DataSheet!E99-AVERAGE(DataSheet!$E$2:$E$133)</f>
        <v>-6.9020689393939405E-2</v>
      </c>
      <c r="F113" s="3">
        <f>DataSheet!F99-AVERAGE(DataSheet!$F$2:$F$133)</f>
        <v>-0.13837718939393939</v>
      </c>
      <c r="G113" s="3">
        <f>DataSheet!G99-AVERAGE(DataSheet!$G$2:$G$133)</f>
        <v>-0.10715198484848484</v>
      </c>
      <c r="H113" s="3">
        <f>DataSheet!H99-AVERAGE(DataSheet!$H$2:$H$133)</f>
        <v>-0.16142961363636363</v>
      </c>
      <c r="I113" s="3">
        <f>DataSheet!I99-AVERAGE(DataSheet!$I$2:$I$133)</f>
        <v>-0.1437865378787879</v>
      </c>
      <c r="J113" s="3">
        <f>DataSheet!J99-AVERAGE(DataSheet!$J$2:$J$133)</f>
        <v>-8.3319787878787882E-2</v>
      </c>
      <c r="K113" s="3">
        <f>DataSheet!K99-AVERAGE(DataSheet!$K$2:$K$133)</f>
        <v>-0.10751282575757574</v>
      </c>
      <c r="L113" s="3">
        <f>DataSheet!L99-AVERAGE(DataSheet!$L$2:$L$133)</f>
        <v>-8.501172727272728E-2</v>
      </c>
      <c r="AE113" s="3">
        <f t="shared" si="15"/>
        <v>91</v>
      </c>
      <c r="AF113" s="13">
        <v>0.19100000008680607</v>
      </c>
      <c r="AS113" s="23">
        <f t="shared" si="14"/>
        <v>0</v>
      </c>
    </row>
    <row r="114" spans="1:45" x14ac:dyDescent="0.2">
      <c r="A114" s="5">
        <v>43921</v>
      </c>
      <c r="B114" s="3">
        <f>DataSheet!B100-AVERAGE(DataSheet!$B$2:$B$133)</f>
        <v>-0.17394367424242424</v>
      </c>
      <c r="C114" s="3">
        <f>DataSheet!C100-AVERAGE(DataSheet!$C$2:$C$133)</f>
        <v>-0.26996869696969694</v>
      </c>
      <c r="D114" s="3">
        <f>DataSheet!D100-AVERAGE(DataSheet!$D$2:$D$133)</f>
        <v>-9.108737121212121E-2</v>
      </c>
      <c r="E114" s="3">
        <f>DataSheet!E100-AVERAGE(DataSheet!$E$2:$E$133)</f>
        <v>-6.4638689393939408E-2</v>
      </c>
      <c r="F114" s="3">
        <f>DataSheet!F100-AVERAGE(DataSheet!$F$2:$F$133)</f>
        <v>-0.24022118939393941</v>
      </c>
      <c r="G114" s="3">
        <f>DataSheet!G100-AVERAGE(DataSheet!$G$2:$G$133)</f>
        <v>-9.8725984848484855E-2</v>
      </c>
      <c r="H114" s="3">
        <f>DataSheet!H100-AVERAGE(DataSheet!$H$2:$H$133)</f>
        <v>-0.13611661363636363</v>
      </c>
      <c r="I114" s="3">
        <f>DataSheet!I100-AVERAGE(DataSheet!$I$2:$I$133)</f>
        <v>-2.7923537878787881E-2</v>
      </c>
      <c r="J114" s="3">
        <f>DataSheet!J100-AVERAGE(DataSheet!$J$2:$J$133)</f>
        <v>1.391521212121212E-2</v>
      </c>
      <c r="K114" s="3">
        <f>DataSheet!K100-AVERAGE(DataSheet!$K$2:$K$133)</f>
        <v>-5.4205825757575751E-2</v>
      </c>
      <c r="L114" s="3">
        <f>DataSheet!L100-AVERAGE(DataSheet!$L$2:$L$133)</f>
        <v>-3.8819727272727284E-2</v>
      </c>
      <c r="AE114" s="3">
        <f t="shared" si="15"/>
        <v>92</v>
      </c>
      <c r="AF114" s="13">
        <v>0.19300000008680607</v>
      </c>
      <c r="AS114" s="23">
        <f t="shared" si="14"/>
        <v>0</v>
      </c>
    </row>
    <row r="115" spans="1:45" x14ac:dyDescent="0.2">
      <c r="A115" s="5">
        <v>43951</v>
      </c>
      <c r="B115" s="3">
        <f>DataSheet!B101-AVERAGE(DataSheet!$B$2:$B$133)</f>
        <v>2.8863325757575754E-2</v>
      </c>
      <c r="C115" s="3">
        <f>DataSheet!C101-AVERAGE(DataSheet!$C$2:$C$133)</f>
        <v>0.21575030303030304</v>
      </c>
      <c r="D115" s="3">
        <f>DataSheet!D101-AVERAGE(DataSheet!$D$2:$D$133)</f>
        <v>0.13404762878787879</v>
      </c>
      <c r="E115" s="3">
        <f>DataSheet!E101-AVERAGE(DataSheet!$E$2:$E$133)</f>
        <v>-5.6089689393939407E-2</v>
      </c>
      <c r="F115" s="3">
        <f>DataSheet!F101-AVERAGE(DataSheet!$F$2:$F$133)</f>
        <v>5.942881060606061E-2</v>
      </c>
      <c r="G115" s="3">
        <f>DataSheet!G101-AVERAGE(DataSheet!$G$2:$G$133)</f>
        <v>0.12002601515151516</v>
      </c>
      <c r="H115" s="3">
        <f>DataSheet!H101-AVERAGE(DataSheet!$H$2:$H$133)</f>
        <v>9.9931386363636368E-2</v>
      </c>
      <c r="I115" s="3">
        <f>DataSheet!I101-AVERAGE(DataSheet!$I$2:$I$133)</f>
        <v>7.5452462121212122E-2</v>
      </c>
      <c r="J115" s="3">
        <f>DataSheet!J101-AVERAGE(DataSheet!$J$2:$J$133)</f>
        <v>0.24779421212121211</v>
      </c>
      <c r="K115" s="3">
        <f>DataSheet!K101-AVERAGE(DataSheet!$K$2:$K$133)</f>
        <v>9.5320174242424255E-2</v>
      </c>
      <c r="L115" s="3">
        <f>DataSheet!L101-AVERAGE(DataSheet!$L$2:$L$133)</f>
        <v>0.15197227272727271</v>
      </c>
      <c r="AE115" s="3">
        <f t="shared" si="15"/>
        <v>93</v>
      </c>
      <c r="AF115" s="13">
        <v>0.19500000008680607</v>
      </c>
      <c r="AS115" s="23">
        <f t="shared" si="14"/>
        <v>0</v>
      </c>
    </row>
    <row r="116" spans="1:45" x14ac:dyDescent="0.2">
      <c r="A116" s="5">
        <v>43980</v>
      </c>
      <c r="B116" s="3">
        <f>DataSheet!B102-AVERAGE(DataSheet!$B$2:$B$133)</f>
        <v>9.0163257575757577E-3</v>
      </c>
      <c r="C116" s="3">
        <f>DataSheet!C102-AVERAGE(DataSheet!$C$2:$C$133)</f>
        <v>-1.0335696969696969E-2</v>
      </c>
      <c r="D116" s="3">
        <f>DataSheet!D102-AVERAGE(DataSheet!$D$2:$D$133)</f>
        <v>6.3699628787878798E-2</v>
      </c>
      <c r="E116" s="3">
        <f>DataSheet!E102-AVERAGE(DataSheet!$E$2:$E$133)</f>
        <v>8.9137310606060602E-2</v>
      </c>
      <c r="F116" s="3">
        <f>DataSheet!F102-AVERAGE(DataSheet!$F$2:$F$133)</f>
        <v>5.7981060606060279E-4</v>
      </c>
      <c r="G116" s="3">
        <f>DataSheet!G102-AVERAGE(DataSheet!$G$2:$G$133)</f>
        <v>5.9361015151515151E-2</v>
      </c>
      <c r="H116" s="3">
        <f>DataSheet!H102-AVERAGE(DataSheet!$H$2:$H$133)</f>
        <v>0.14899938636363638</v>
      </c>
      <c r="I116" s="3">
        <f>DataSheet!I102-AVERAGE(DataSheet!$I$2:$I$133)</f>
        <v>0.11596546212121213</v>
      </c>
      <c r="J116" s="3">
        <f>DataSheet!J102-AVERAGE(DataSheet!$J$2:$J$133)</f>
        <v>-3.3890787878787874E-2</v>
      </c>
      <c r="K116" s="3">
        <f>DataSheet!K102-AVERAGE(DataSheet!$K$2:$K$133)</f>
        <v>1.0520174242424251E-2</v>
      </c>
      <c r="L116" s="3">
        <f>DataSheet!L102-AVERAGE(DataSheet!$L$2:$L$133)</f>
        <v>2.1512272727272717E-2</v>
      </c>
      <c r="AE116" s="3">
        <f t="shared" si="15"/>
        <v>94</v>
      </c>
      <c r="AF116" s="13">
        <v>0.19700000008680607</v>
      </c>
      <c r="AS116" s="23">
        <f t="shared" si="14"/>
        <v>0</v>
      </c>
    </row>
    <row r="117" spans="1:45" x14ac:dyDescent="0.2">
      <c r="A117" s="5">
        <v>44012</v>
      </c>
      <c r="B117" s="3">
        <f>DataSheet!B103-AVERAGE(DataSheet!$B$2:$B$133)</f>
        <v>-4.2437674242424242E-2</v>
      </c>
      <c r="C117" s="3">
        <f>DataSheet!C103-AVERAGE(DataSheet!$C$2:$C$133)</f>
        <v>-2.4604696969696971E-2</v>
      </c>
      <c r="D117" s="3">
        <f>DataSheet!D103-AVERAGE(DataSheet!$D$2:$D$133)</f>
        <v>0.12605962878787877</v>
      </c>
      <c r="E117" s="3">
        <f>DataSheet!E103-AVERAGE(DataSheet!$E$2:$E$133)</f>
        <v>-7.1682689393939403E-2</v>
      </c>
      <c r="F117" s="3">
        <f>DataSheet!F103-AVERAGE(DataSheet!$F$2:$F$133)</f>
        <v>-4.9004189393939392E-2</v>
      </c>
      <c r="G117" s="3">
        <f>DataSheet!G103-AVERAGE(DataSheet!$G$2:$G$133)</f>
        <v>9.2601515151515164E-4</v>
      </c>
      <c r="H117" s="3">
        <f>DataSheet!H103-AVERAGE(DataSheet!$H$2:$H$133)</f>
        <v>4.7021386363636362E-2</v>
      </c>
      <c r="I117" s="3">
        <f>DataSheet!I103-AVERAGE(DataSheet!$I$2:$I$133)</f>
        <v>-3.7072537878787878E-2</v>
      </c>
      <c r="J117" s="3">
        <f>DataSheet!J103-AVERAGE(DataSheet!$J$2:$J$133)</f>
        <v>0.10846121212121211</v>
      </c>
      <c r="K117" s="3">
        <f>DataSheet!K103-AVERAGE(DataSheet!$K$2:$K$133)</f>
        <v>1.134817424242425E-2</v>
      </c>
      <c r="L117" s="3">
        <f>DataSheet!L103-AVERAGE(DataSheet!$L$2:$L$133)</f>
        <v>-4.9138727272727278E-2</v>
      </c>
      <c r="AE117" s="3">
        <f t="shared" si="15"/>
        <v>95</v>
      </c>
      <c r="AF117" s="13">
        <v>0.19900000008680607</v>
      </c>
      <c r="AS117" s="23">
        <f t="shared" si="14"/>
        <v>0</v>
      </c>
    </row>
    <row r="118" spans="1:45" x14ac:dyDescent="0.2">
      <c r="A118" s="5">
        <v>44043</v>
      </c>
      <c r="B118" s="3">
        <f>DataSheet!B104-AVERAGE(DataSheet!$B$2:$B$133)</f>
        <v>4.9097325757575756E-2</v>
      </c>
      <c r="C118" s="3">
        <f>DataSheet!C104-AVERAGE(DataSheet!$C$2:$C$133)</f>
        <v>-6.7144696969696965E-2</v>
      </c>
      <c r="D118" s="3">
        <f>DataSheet!D104-AVERAGE(DataSheet!$D$2:$D$133)</f>
        <v>0.14380562878787878</v>
      </c>
      <c r="E118" s="3">
        <f>DataSheet!E104-AVERAGE(DataSheet!$E$2:$E$133)</f>
        <v>0.1521463106060606</v>
      </c>
      <c r="F118" s="3">
        <f>DataSheet!F104-AVERAGE(DataSheet!$F$2:$F$133)</f>
        <v>2.1802810606060603E-2</v>
      </c>
      <c r="G118" s="3">
        <f>DataSheet!G104-AVERAGE(DataSheet!$G$2:$G$133)</f>
        <v>0.12419501515151514</v>
      </c>
      <c r="H118" s="3">
        <f>DataSheet!H104-AVERAGE(DataSheet!$H$2:$H$133)</f>
        <v>5.3720386363636359E-2</v>
      </c>
      <c r="I118" s="3">
        <f>DataSheet!I104-AVERAGE(DataSheet!$I$2:$I$133)</f>
        <v>5.4334621212121185E-3</v>
      </c>
      <c r="J118" s="3">
        <f>DataSheet!J104-AVERAGE(DataSheet!$J$2:$J$133)</f>
        <v>0.1260082121212121</v>
      </c>
      <c r="K118" s="3">
        <f>DataSheet!K104-AVERAGE(DataSheet!$K$2:$K$133)</f>
        <v>0.11462017424242424</v>
      </c>
      <c r="L118" s="3">
        <f>DataSheet!L104-AVERAGE(DataSheet!$L$2:$L$133)</f>
        <v>5.7302727272727193E-3</v>
      </c>
      <c r="AE118" s="3">
        <f t="shared" si="15"/>
        <v>96</v>
      </c>
      <c r="AF118" s="13">
        <v>0.20100000008680607</v>
      </c>
      <c r="AS118" s="23">
        <f t="shared" si="14"/>
        <v>0</v>
      </c>
    </row>
    <row r="119" spans="1:45" x14ac:dyDescent="0.2">
      <c r="A119" s="5">
        <v>44074</v>
      </c>
      <c r="B119" s="3">
        <f>DataSheet!B105-AVERAGE(DataSheet!$B$2:$B$133)</f>
        <v>4.0277325757575755E-2</v>
      </c>
      <c r="C119" s="3">
        <f>DataSheet!C105-AVERAGE(DataSheet!$C$2:$C$133)</f>
        <v>-4.0237696969696972E-2</v>
      </c>
      <c r="D119" s="3">
        <f>DataSheet!D105-AVERAGE(DataSheet!$D$2:$D$133)</f>
        <v>0.19529362878787879</v>
      </c>
      <c r="E119" s="3">
        <f>DataSheet!E105-AVERAGE(DataSheet!$E$2:$E$133)</f>
        <v>-1.7066689393939401E-2</v>
      </c>
      <c r="F119" s="3">
        <f>DataSheet!F105-AVERAGE(DataSheet!$F$2:$F$133)</f>
        <v>2.1127810606060608E-2</v>
      </c>
      <c r="G119" s="3">
        <f>DataSheet!G105-AVERAGE(DataSheet!$G$2:$G$133)</f>
        <v>4.8015151515153065E-5</v>
      </c>
      <c r="H119" s="3">
        <f>DataSheet!H105-AVERAGE(DataSheet!$H$2:$H$133)</f>
        <v>3.3196386363636365E-2</v>
      </c>
      <c r="I119" s="3">
        <f>DataSheet!I105-AVERAGE(DataSheet!$I$2:$I$133)</f>
        <v>-0.11600553787878788</v>
      </c>
      <c r="J119" s="3">
        <f>DataSheet!J105-AVERAGE(DataSheet!$J$2:$J$133)</f>
        <v>6.9355212121212123E-2</v>
      </c>
      <c r="K119" s="3">
        <f>DataSheet!K105-AVERAGE(DataSheet!$K$2:$K$133)</f>
        <v>-4.8689825757575751E-2</v>
      </c>
      <c r="L119" s="3">
        <f>DataSheet!L105-AVERAGE(DataSheet!$L$2:$L$133)</f>
        <v>1.1451272727272716E-2</v>
      </c>
      <c r="AE119" s="3">
        <f t="shared" si="15"/>
        <v>97</v>
      </c>
      <c r="AF119" s="13">
        <v>0.20300000008680608</v>
      </c>
      <c r="AS119" s="23">
        <f t="shared" si="14"/>
        <v>0</v>
      </c>
    </row>
    <row r="120" spans="1:45" x14ac:dyDescent="0.2">
      <c r="A120" s="5">
        <v>44104</v>
      </c>
      <c r="B120" s="3">
        <f>DataSheet!B106-AVERAGE(DataSheet!$B$2:$B$133)</f>
        <v>-3.3696742424242435E-3</v>
      </c>
      <c r="C120" s="3">
        <f>DataSheet!C106-AVERAGE(DataSheet!$C$2:$C$133)</f>
        <v>-0.14857169696969696</v>
      </c>
      <c r="D120" s="3">
        <f>DataSheet!D106-AVERAGE(DataSheet!$D$2:$D$133)</f>
        <v>-0.12385237121212121</v>
      </c>
      <c r="E120" s="3">
        <f>DataSheet!E106-AVERAGE(DataSheet!$E$2:$E$133)</f>
        <v>-2.2375689393939403E-2</v>
      </c>
      <c r="F120" s="3">
        <f>DataSheet!F106-AVERAGE(DataSheet!$F$2:$F$133)</f>
        <v>-5.4732189393939396E-2</v>
      </c>
      <c r="G120" s="3">
        <f>DataSheet!G106-AVERAGE(DataSheet!$G$2:$G$133)</f>
        <v>-1.9001984848484848E-2</v>
      </c>
      <c r="H120" s="3">
        <f>DataSheet!H106-AVERAGE(DataSheet!$H$2:$H$133)</f>
        <v>-5.0223613636363636E-2</v>
      </c>
      <c r="I120" s="3">
        <f>DataSheet!I106-AVERAGE(DataSheet!$I$2:$I$133)</f>
        <v>-7.9426537878787881E-2</v>
      </c>
      <c r="J120" s="3">
        <f>DataSheet!J106-AVERAGE(DataSheet!$J$2:$J$133)</f>
        <v>-0.10868478787878788</v>
      </c>
      <c r="K120" s="3">
        <f>DataSheet!K106-AVERAGE(DataSheet!$K$2:$K$133)</f>
        <v>-2.1478825757575749E-2</v>
      </c>
      <c r="L120" s="3">
        <f>DataSheet!L106-AVERAGE(DataSheet!$L$2:$L$133)</f>
        <v>-1.9176727272727283E-2</v>
      </c>
      <c r="AE120" s="3">
        <f t="shared" si="15"/>
        <v>98</v>
      </c>
      <c r="AF120" s="13">
        <v>0.20500000008680608</v>
      </c>
      <c r="AS120" s="23">
        <f t="shared" si="14"/>
        <v>0</v>
      </c>
    </row>
    <row r="121" spans="1:45" x14ac:dyDescent="0.2">
      <c r="A121" s="5">
        <v>44134</v>
      </c>
      <c r="B121" s="3">
        <f>DataSheet!B107-AVERAGE(DataSheet!$B$2:$B$133)</f>
        <v>-3.4732674242424239E-2</v>
      </c>
      <c r="C121" s="3">
        <f>DataSheet!C107-AVERAGE(DataSheet!$C$2:$C$133)</f>
        <v>-5.792169696969697E-2</v>
      </c>
      <c r="D121" s="3">
        <f>DataSheet!D107-AVERAGE(DataSheet!$D$2:$D$133)</f>
        <v>-8.1338371212121216E-2</v>
      </c>
      <c r="E121" s="3">
        <f>DataSheet!E107-AVERAGE(DataSheet!$E$2:$E$133)</f>
        <v>3.8442310606060598E-2</v>
      </c>
      <c r="F121" s="3">
        <f>DataSheet!F107-AVERAGE(DataSheet!$F$2:$F$133)</f>
        <v>1.2033810606060605E-2</v>
      </c>
      <c r="G121" s="3">
        <f>DataSheet!G107-AVERAGE(DataSheet!$G$2:$G$133)</f>
        <v>-1.1304984848484847E-2</v>
      </c>
      <c r="H121" s="3">
        <f>DataSheet!H107-AVERAGE(DataSheet!$H$2:$H$133)</f>
        <v>-7.8436613636363631E-2</v>
      </c>
      <c r="I121" s="3">
        <f>DataSheet!I107-AVERAGE(DataSheet!$I$2:$I$133)</f>
        <v>-9.2541537878787869E-2</v>
      </c>
      <c r="J121" s="3">
        <f>DataSheet!J107-AVERAGE(DataSheet!$J$2:$J$133)</f>
        <v>-5.6859787878787878E-2</v>
      </c>
      <c r="K121" s="3">
        <f>DataSheet!K107-AVERAGE(DataSheet!$K$2:$K$133)</f>
        <v>-2.903282575757575E-2</v>
      </c>
      <c r="L121" s="3">
        <f>DataSheet!L107-AVERAGE(DataSheet!$L$2:$L$133)</f>
        <v>-4.2082727272727286E-2</v>
      </c>
      <c r="AE121" s="3">
        <f t="shared" si="15"/>
        <v>99</v>
      </c>
      <c r="AF121" s="13">
        <v>0.20700000008680608</v>
      </c>
      <c r="AS121" s="23">
        <f t="shared" si="14"/>
        <v>0</v>
      </c>
    </row>
    <row r="122" spans="1:45" x14ac:dyDescent="0.2">
      <c r="A122" s="5">
        <v>44165</v>
      </c>
      <c r="B122" s="3">
        <f>DataSheet!B108-AVERAGE(DataSheet!$B$2:$B$133)</f>
        <v>7.3990325757575748E-2</v>
      </c>
      <c r="C122" s="3">
        <f>DataSheet!C108-AVERAGE(DataSheet!$C$2:$C$133)</f>
        <v>0.18839330303030305</v>
      </c>
      <c r="D122" s="3">
        <f>DataSheet!D108-AVERAGE(DataSheet!$D$2:$D$133)</f>
        <v>7.416862878787879E-2</v>
      </c>
      <c r="E122" s="3">
        <f>DataSheet!E108-AVERAGE(DataSheet!$E$2:$E$133)</f>
        <v>-6.7866893939394022E-3</v>
      </c>
      <c r="F122" s="3">
        <f>DataSheet!F108-AVERAGE(DataSheet!$F$2:$F$133)</f>
        <v>0.18675981060606059</v>
      </c>
      <c r="G122" s="3">
        <f>DataSheet!G108-AVERAGE(DataSheet!$G$2:$G$133)</f>
        <v>1.0800015151515152E-2</v>
      </c>
      <c r="H122" s="3">
        <f>DataSheet!H108-AVERAGE(DataSheet!$H$2:$H$133)</f>
        <v>0.15081638636363637</v>
      </c>
      <c r="I122" s="3">
        <f>DataSheet!I108-AVERAGE(DataSheet!$I$2:$I$133)</f>
        <v>0.18593246212121212</v>
      </c>
      <c r="J122" s="3">
        <f>DataSheet!J108-AVERAGE(DataSheet!$J$2:$J$133)</f>
        <v>2.2334212121212123E-2</v>
      </c>
      <c r="K122" s="3">
        <f>DataSheet!K108-AVERAGE(DataSheet!$K$2:$K$133)</f>
        <v>-6.3508257575757496E-3</v>
      </c>
      <c r="L122" s="3">
        <f>DataSheet!L108-AVERAGE(DataSheet!$L$2:$L$133)</f>
        <v>8.1431272727272727E-2</v>
      </c>
      <c r="AE122" s="3">
        <f t="shared" si="15"/>
        <v>100</v>
      </c>
      <c r="AF122" s="13">
        <v>0.20900000008680608</v>
      </c>
      <c r="AS122" s="23">
        <f t="shared" si="14"/>
        <v>0</v>
      </c>
    </row>
    <row r="123" spans="1:45" x14ac:dyDescent="0.2">
      <c r="A123" s="5">
        <v>44196</v>
      </c>
      <c r="B123" s="3">
        <f>DataSheet!B109-AVERAGE(DataSheet!$B$2:$B$133)</f>
        <v>5.4592325757575756E-2</v>
      </c>
      <c r="C123" s="3">
        <f>DataSheet!C109-AVERAGE(DataSheet!$C$2:$C$133)</f>
        <v>7.2928303030303038E-2</v>
      </c>
      <c r="D123" s="3">
        <f>DataSheet!D109-AVERAGE(DataSheet!$D$2:$D$133)</f>
        <v>9.3247628787878789E-2</v>
      </c>
      <c r="E123" s="3">
        <f>DataSheet!E109-AVERAGE(DataSheet!$E$2:$E$133)</f>
        <v>3.1767310606060598E-2</v>
      </c>
      <c r="F123" s="3">
        <f>DataSheet!F109-AVERAGE(DataSheet!$F$2:$F$133)</f>
        <v>6.2354810606060608E-2</v>
      </c>
      <c r="G123" s="3">
        <f>DataSheet!G109-AVERAGE(DataSheet!$G$2:$G$133)</f>
        <v>-1.3348984848484848E-2</v>
      </c>
      <c r="H123" s="3">
        <f>DataSheet!H109-AVERAGE(DataSheet!$H$2:$H$133)</f>
        <v>0.16236038636363637</v>
      </c>
      <c r="I123" s="3">
        <f>DataSheet!I109-AVERAGE(DataSheet!$I$2:$I$133)</f>
        <v>2.7817462121212118E-2</v>
      </c>
      <c r="J123" s="3">
        <f>DataSheet!J109-AVERAGE(DataSheet!$J$2:$J$133)</f>
        <v>6.952212121212123E-3</v>
      </c>
      <c r="K123" s="3">
        <f>DataSheet!K109-AVERAGE(DataSheet!$K$2:$K$133)</f>
        <v>-1.3073825757575749E-2</v>
      </c>
      <c r="L123" s="3">
        <f>DataSheet!L109-AVERAGE(DataSheet!$L$2:$L$133)</f>
        <v>2.5543272727272717E-2</v>
      </c>
    </row>
    <row r="124" spans="1:45" x14ac:dyDescent="0.2">
      <c r="A124" s="5">
        <v>44225</v>
      </c>
      <c r="B124" s="3">
        <f>DataSheet!B110-AVERAGE(DataSheet!$B$2:$B$133)</f>
        <v>-0.13018967424242425</v>
      </c>
      <c r="C124" s="3">
        <f>DataSheet!C110-AVERAGE(DataSheet!$C$2:$C$133)</f>
        <v>7.971030303030302E-2</v>
      </c>
      <c r="D124" s="3">
        <f>DataSheet!D110-AVERAGE(DataSheet!$D$2:$D$133)</f>
        <v>-2.682837121212121E-2</v>
      </c>
      <c r="E124" s="3">
        <f>DataSheet!E110-AVERAGE(DataSheet!$E$2:$E$133)</f>
        <v>3.1609310606060592E-2</v>
      </c>
      <c r="F124" s="3">
        <f>DataSheet!F110-AVERAGE(DataSheet!$F$2:$F$133)</f>
        <v>4.2378106060606043E-3</v>
      </c>
      <c r="G124" s="3">
        <f>DataSheet!G110-AVERAGE(DataSheet!$G$2:$G$133)</f>
        <v>4.4777015151515151E-2</v>
      </c>
      <c r="H124" s="3">
        <f>DataSheet!H110-AVERAGE(DataSheet!$H$2:$H$133)</f>
        <v>1.3221386363636364E-2</v>
      </c>
      <c r="I124" s="3">
        <f>DataSheet!I110-AVERAGE(DataSheet!$I$2:$I$133)</f>
        <v>-8.0375378787878801E-3</v>
      </c>
      <c r="J124" s="3">
        <f>DataSheet!J110-AVERAGE(DataSheet!$J$2:$J$133)</f>
        <v>-3.6681787878787876E-2</v>
      </c>
      <c r="K124" s="3">
        <f>DataSheet!K110-AVERAGE(DataSheet!$K$2:$K$133)</f>
        <v>2.0601174242424247E-2</v>
      </c>
      <c r="L124" s="3">
        <f>DataSheet!L110-AVERAGE(DataSheet!$L$2:$L$133)</f>
        <v>-6.9578727272727278E-2</v>
      </c>
    </row>
    <row r="125" spans="1:45" x14ac:dyDescent="0.2">
      <c r="A125" s="5">
        <v>44253</v>
      </c>
      <c r="B125" s="3">
        <f>DataSheet!B111-AVERAGE(DataSheet!$B$2:$B$133)</f>
        <v>9.2463257575757553E-3</v>
      </c>
      <c r="C125" s="3">
        <f>DataSheet!C111-AVERAGE(DataSheet!$C$2:$C$133)</f>
        <v>0.22525830303030303</v>
      </c>
      <c r="D125" s="3">
        <f>DataSheet!D111-AVERAGE(DataSheet!$D$2:$D$133)</f>
        <v>-0.10103437121212121</v>
      </c>
      <c r="E125" s="3">
        <f>DataSheet!E111-AVERAGE(DataSheet!$E$2:$E$133)</f>
        <v>-0.1032666893939394</v>
      </c>
      <c r="F125" s="3">
        <f>DataSheet!F111-AVERAGE(DataSheet!$F$2:$F$133)</f>
        <v>0.12817281060606059</v>
      </c>
      <c r="G125" s="3">
        <f>DataSheet!G111-AVERAGE(DataSheet!$G$2:$G$133)</f>
        <v>-1.1700984848484848E-2</v>
      </c>
      <c r="H125" s="3">
        <f>DataSheet!H111-AVERAGE(DataSheet!$H$2:$H$133)</f>
        <v>0.12790038636363638</v>
      </c>
      <c r="I125" s="3">
        <f>DataSheet!I111-AVERAGE(DataSheet!$I$2:$I$133)</f>
        <v>-5.8915378787878798E-3</v>
      </c>
      <c r="J125" s="3">
        <f>DataSheet!J111-AVERAGE(DataSheet!$J$2:$J$133)</f>
        <v>-5.6433787878787875E-2</v>
      </c>
      <c r="K125" s="3">
        <f>DataSheet!K111-AVERAGE(DataSheet!$K$2:$K$133)</f>
        <v>-5.4938825757575749E-2</v>
      </c>
      <c r="L125" s="3">
        <f>DataSheet!L111-AVERAGE(DataSheet!$L$2:$L$133)</f>
        <v>-2.4893727272727283E-2</v>
      </c>
    </row>
    <row r="126" spans="1:45" x14ac:dyDescent="0.2">
      <c r="A126" s="5">
        <v>44286</v>
      </c>
      <c r="B126" s="3">
        <f>DataSheet!B112-AVERAGE(DataSheet!$B$2:$B$133)</f>
        <v>7.6708325757575746E-2</v>
      </c>
      <c r="C126" s="3">
        <f>DataSheet!C112-AVERAGE(DataSheet!$C$2:$C$133)</f>
        <v>1.8742303030303029E-2</v>
      </c>
      <c r="D126" s="3">
        <f>DataSheet!D112-AVERAGE(DataSheet!$D$2:$D$133)</f>
        <v>-1.398637121212121E-2</v>
      </c>
      <c r="E126" s="3">
        <f>DataSheet!E112-AVERAGE(DataSheet!$E$2:$E$133)</f>
        <v>1.2378310606060598E-2</v>
      </c>
      <c r="F126" s="3">
        <f>DataSheet!F112-AVERAGE(DataSheet!$F$2:$F$133)</f>
        <v>1.8775810606060608E-2</v>
      </c>
      <c r="G126" s="3">
        <f>DataSheet!G112-AVERAGE(DataSheet!$G$2:$G$133)</f>
        <v>8.7330151515151531E-3</v>
      </c>
      <c r="H126" s="3">
        <f>DataSheet!H112-AVERAGE(DataSheet!$H$2:$H$133)</f>
        <v>-7.0412613636363627E-2</v>
      </c>
      <c r="I126" s="3">
        <f>DataSheet!I112-AVERAGE(DataSheet!$I$2:$I$133)</f>
        <v>0.1400434621212121</v>
      </c>
      <c r="J126" s="3">
        <f>DataSheet!J112-AVERAGE(DataSheet!$J$2:$J$133)</f>
        <v>-2.0733787878787876E-2</v>
      </c>
      <c r="K126" s="3">
        <f>DataSheet!K112-AVERAGE(DataSheet!$K$2:$K$133)</f>
        <v>6.1632174242424245E-2</v>
      </c>
      <c r="L126" s="3">
        <f>DataSheet!L112-AVERAGE(DataSheet!$L$2:$L$133)</f>
        <v>0.10306627272727271</v>
      </c>
    </row>
    <row r="127" spans="1:45" x14ac:dyDescent="0.2">
      <c r="A127" s="5">
        <v>44316</v>
      </c>
      <c r="B127" s="3">
        <f>DataSheet!B113-AVERAGE(DataSheet!$B$2:$B$133)</f>
        <v>1.5895325757575757E-2</v>
      </c>
      <c r="C127" s="3">
        <f>DataSheet!C113-AVERAGE(DataSheet!$C$2:$C$133)</f>
        <v>1.7144303030303031E-2</v>
      </c>
      <c r="D127" s="3">
        <f>DataSheet!D113-AVERAGE(DataSheet!$D$2:$D$133)</f>
        <v>5.4891628787878788E-2</v>
      </c>
      <c r="E127" s="3">
        <f>DataSheet!E113-AVERAGE(DataSheet!$E$2:$E$133)</f>
        <v>8.5203106060605972E-3</v>
      </c>
      <c r="F127" s="3">
        <f>DataSheet!F113-AVERAGE(DataSheet!$F$2:$F$133)</f>
        <v>6.9181060606060378E-4</v>
      </c>
      <c r="G127" s="3">
        <f>DataSheet!G113-AVERAGE(DataSheet!$G$2:$G$133)</f>
        <v>-4.5193984848484851E-2</v>
      </c>
      <c r="H127" s="3">
        <f>DataSheet!H113-AVERAGE(DataSheet!$H$2:$H$133)</f>
        <v>3.9748386363636361E-2</v>
      </c>
      <c r="I127" s="3">
        <f>DataSheet!I113-AVERAGE(DataSheet!$I$2:$I$133)</f>
        <v>-2.0916537878787882E-2</v>
      </c>
      <c r="J127" s="3">
        <f>DataSheet!J113-AVERAGE(DataSheet!$J$2:$J$133)</f>
        <v>9.955721212121213E-2</v>
      </c>
      <c r="K127" s="3">
        <f>DataSheet!K113-AVERAGE(DataSheet!$K$2:$K$133)</f>
        <v>8.4420174242424248E-2</v>
      </c>
      <c r="L127" s="3">
        <f>DataSheet!L113-AVERAGE(DataSheet!$L$2:$L$133)</f>
        <v>5.1024272727272724E-2</v>
      </c>
    </row>
    <row r="128" spans="1:45" x14ac:dyDescent="0.2">
      <c r="A128" s="5">
        <v>44344</v>
      </c>
      <c r="B128" s="3">
        <f>DataSheet!B114-AVERAGE(DataSheet!$B$2:$B$133)</f>
        <v>1.6069325757575758E-2</v>
      </c>
      <c r="C128" s="3">
        <f>DataSheet!C114-AVERAGE(DataSheet!$C$2:$C$133)</f>
        <v>2.6407303030303031E-2</v>
      </c>
      <c r="D128" s="3">
        <f>DataSheet!D114-AVERAGE(DataSheet!$D$2:$D$133)</f>
        <v>-7.1832371212121215E-2</v>
      </c>
      <c r="E128" s="3">
        <f>DataSheet!E114-AVERAGE(DataSheet!$E$2:$E$133)</f>
        <v>-7.1956689393939399E-2</v>
      </c>
      <c r="F128" s="3">
        <f>DataSheet!F114-AVERAGE(DataSheet!$F$2:$F$133)</f>
        <v>5.2204810606060602E-2</v>
      </c>
      <c r="G128" s="3">
        <f>DataSheet!G114-AVERAGE(DataSheet!$G$2:$G$133)</f>
        <v>9.8690151515151512E-3</v>
      </c>
      <c r="H128" s="3">
        <f>DataSheet!H114-AVERAGE(DataSheet!$H$2:$H$133)</f>
        <v>9.7363863636363655E-3</v>
      </c>
      <c r="I128" s="3">
        <f>DataSheet!I114-AVERAGE(DataSheet!$I$2:$I$133)</f>
        <v>2.6692462121212117E-2</v>
      </c>
      <c r="J128" s="3">
        <f>DataSheet!J114-AVERAGE(DataSheet!$J$2:$J$133)</f>
        <v>-9.1575787878787882E-2</v>
      </c>
      <c r="K128" s="3">
        <f>DataSheet!K114-AVERAGE(DataSheet!$K$2:$K$133)</f>
        <v>-3.6778257575757495E-3</v>
      </c>
      <c r="L128" s="3">
        <f>DataSheet!L114-AVERAGE(DataSheet!$L$2:$L$133)</f>
        <v>1.2082272727272716E-2</v>
      </c>
    </row>
    <row r="129" spans="1:12" x14ac:dyDescent="0.2">
      <c r="A129" s="5">
        <v>44377</v>
      </c>
      <c r="B129" s="3">
        <f>DataSheet!B115-AVERAGE(DataSheet!$B$2:$B$133)</f>
        <v>-2.2141674242424244E-2</v>
      </c>
      <c r="C129" s="3">
        <f>DataSheet!C115-AVERAGE(DataSheet!$C$2:$C$133)</f>
        <v>7.2581303030303024E-2</v>
      </c>
      <c r="D129" s="3">
        <f>DataSheet!D115-AVERAGE(DataSheet!$D$2:$D$133)</f>
        <v>7.7782628787878796E-2</v>
      </c>
      <c r="E129" s="3">
        <f>DataSheet!E115-AVERAGE(DataSheet!$E$2:$E$133)</f>
        <v>-1.0446689393939401E-2</v>
      </c>
      <c r="F129" s="3">
        <f>DataSheet!F115-AVERAGE(DataSheet!$F$2:$F$133)</f>
        <v>-6.8577189393939392E-2</v>
      </c>
      <c r="G129" s="3">
        <f>DataSheet!G115-AVERAGE(DataSheet!$G$2:$G$133)</f>
        <v>-3.7706984848484851E-2</v>
      </c>
      <c r="H129" s="3">
        <f>DataSheet!H115-AVERAGE(DataSheet!$H$2:$H$133)</f>
        <v>-2.6089613636363633E-2</v>
      </c>
      <c r="I129" s="3">
        <f>DataSheet!I115-AVERAGE(DataSheet!$I$2:$I$133)</f>
        <v>-1.0506537878787881E-2</v>
      </c>
      <c r="J129" s="3">
        <f>DataSheet!J115-AVERAGE(DataSheet!$J$2:$J$133)</f>
        <v>4.6249212121212122E-2</v>
      </c>
      <c r="K129" s="3">
        <f>DataSheet!K115-AVERAGE(DataSheet!$K$2:$K$133)</f>
        <v>4.6111742424242499E-3</v>
      </c>
      <c r="L129" s="3">
        <f>DataSheet!L115-AVERAGE(DataSheet!$L$2:$L$133)</f>
        <v>-4.5065727272727285E-2</v>
      </c>
    </row>
    <row r="130" spans="1:12" x14ac:dyDescent="0.2">
      <c r="A130" s="5">
        <v>44407</v>
      </c>
      <c r="B130" s="3">
        <f>DataSheet!B116-AVERAGE(DataSheet!$B$2:$B$133)</f>
        <v>4.5765325757575755E-2</v>
      </c>
      <c r="C130" s="3">
        <f>DataSheet!C116-AVERAGE(DataSheet!$C$2:$C$133)</f>
        <v>-9.5459696969696972E-2</v>
      </c>
      <c r="D130" s="3">
        <f>DataSheet!D116-AVERAGE(DataSheet!$D$2:$D$133)</f>
        <v>4.3655628787878792E-2</v>
      </c>
      <c r="E130" s="3">
        <f>DataSheet!E116-AVERAGE(DataSheet!$E$2:$E$133)</f>
        <v>4.64373106060606E-2</v>
      </c>
      <c r="F130" s="3">
        <f>DataSheet!F116-AVERAGE(DataSheet!$F$2:$F$133)</f>
        <v>-3.4151189393939393E-2</v>
      </c>
      <c r="G130" s="3">
        <f>DataSheet!G116-AVERAGE(DataSheet!$G$2:$G$133)</f>
        <v>-8.2617984848484843E-2</v>
      </c>
      <c r="H130" s="3">
        <f>DataSheet!H116-AVERAGE(DataSheet!$H$2:$H$133)</f>
        <v>6.9858386363636366E-2</v>
      </c>
      <c r="I130" s="3">
        <f>DataSheet!I116-AVERAGE(DataSheet!$I$2:$I$133)</f>
        <v>3.9540462121212115E-2</v>
      </c>
      <c r="J130" s="3">
        <f>DataSheet!J116-AVERAGE(DataSheet!$J$2:$J$133)</f>
        <v>-5.3827787878787878E-2</v>
      </c>
      <c r="K130" s="3">
        <f>DataSheet!K116-AVERAGE(DataSheet!$K$2:$K$133)</f>
        <v>5.6276174242424246E-2</v>
      </c>
      <c r="L130" s="3">
        <f>DataSheet!L116-AVERAGE(DataSheet!$L$2:$L$133)</f>
        <v>8.6012727272727178E-3</v>
      </c>
    </row>
    <row r="131" spans="1:12" x14ac:dyDescent="0.2">
      <c r="A131" s="5">
        <v>44439</v>
      </c>
      <c r="B131" s="3">
        <f>DataSheet!B117-AVERAGE(DataSheet!$B$2:$B$133)</f>
        <v>-2.0823674242424244E-2</v>
      </c>
      <c r="C131" s="3">
        <f>DataSheet!C117-AVERAGE(DataSheet!$C$2:$C$133)</f>
        <v>-4.6723696969696971E-2</v>
      </c>
      <c r="D131" s="3">
        <f>DataSheet!D117-AVERAGE(DataSheet!$D$2:$D$133)</f>
        <v>2.117062878787879E-2</v>
      </c>
      <c r="E131" s="3">
        <f>DataSheet!E117-AVERAGE(DataSheet!$E$2:$E$133)</f>
        <v>6.6521310606060591E-2</v>
      </c>
      <c r="F131" s="3">
        <f>DataSheet!F117-AVERAGE(DataSheet!$F$2:$F$133)</f>
        <v>3.8221810606060606E-2</v>
      </c>
      <c r="G131" s="3">
        <f>DataSheet!G117-AVERAGE(DataSheet!$G$2:$G$133)</f>
        <v>-2.1787984848484848E-2</v>
      </c>
      <c r="H131" s="3">
        <f>DataSheet!H117-AVERAGE(DataSheet!$H$2:$H$133)</f>
        <v>-0.16691361363636362</v>
      </c>
      <c r="I131" s="3">
        <f>DataSheet!I117-AVERAGE(DataSheet!$I$2:$I$133)</f>
        <v>5.3523462121212124E-2</v>
      </c>
      <c r="J131" s="3">
        <f>DataSheet!J117-AVERAGE(DataSheet!$J$2:$J$133)</f>
        <v>2.1928212121212126E-2</v>
      </c>
      <c r="K131" s="3">
        <f>DataSheet!K117-AVERAGE(DataSheet!$K$2:$K$133)</f>
        <v>3.6783174242424249E-2</v>
      </c>
      <c r="L131" s="3">
        <f>DataSheet!L117-AVERAGE(DataSheet!$L$2:$L$133)</f>
        <v>-1.0991727272727281E-2</v>
      </c>
    </row>
    <row r="132" spans="1:12" x14ac:dyDescent="0.2">
      <c r="A132" s="5">
        <v>44469</v>
      </c>
      <c r="B132" s="3">
        <f>DataSheet!B118-AVERAGE(DataSheet!$B$2:$B$133)</f>
        <v>-6.9364674242424235E-2</v>
      </c>
      <c r="C132" s="3">
        <f>DataSheet!C118-AVERAGE(DataSheet!$C$2:$C$133)</f>
        <v>7.0759303030303033E-2</v>
      </c>
      <c r="D132" s="3">
        <f>DataSheet!D118-AVERAGE(DataSheet!$D$2:$D$133)</f>
        <v>-8.9363371212121206E-2</v>
      </c>
      <c r="E132" s="3">
        <f>DataSheet!E118-AVERAGE(DataSheet!$E$2:$E$133)</f>
        <v>-8.1735689393939409E-2</v>
      </c>
      <c r="F132" s="3">
        <f>DataSheet!F118-AVERAGE(DataSheet!$F$2:$F$133)</f>
        <v>7.7758106060606038E-3</v>
      </c>
      <c r="G132" s="3">
        <f>DataSheet!G118-AVERAGE(DataSheet!$G$2:$G$133)</f>
        <v>-4.8510984848484852E-2</v>
      </c>
      <c r="H132" s="3">
        <f>DataSheet!H118-AVERAGE(DataSheet!$H$2:$H$133)</f>
        <v>-0.14731761363636364</v>
      </c>
      <c r="I132" s="3">
        <f>DataSheet!I118-AVERAGE(DataSheet!$I$2:$I$133)</f>
        <v>-9.0166537878787881E-2</v>
      </c>
      <c r="J132" s="3">
        <f>DataSheet!J118-AVERAGE(DataSheet!$J$2:$J$133)</f>
        <v>-7.4623787878787873E-2</v>
      </c>
      <c r="K132" s="3">
        <f>DataSheet!K118-AVERAGE(DataSheet!$K$2:$K$133)</f>
        <v>-7.9036825757575743E-2</v>
      </c>
      <c r="L132" s="3">
        <f>DataSheet!L118-AVERAGE(DataSheet!$L$2:$L$133)</f>
        <v>-7.8777727272727277E-2</v>
      </c>
    </row>
    <row r="133" spans="1:12" x14ac:dyDescent="0.2">
      <c r="A133" s="5">
        <v>44498</v>
      </c>
      <c r="B133" s="3">
        <f>DataSheet!B119-AVERAGE(DataSheet!$B$2:$B$133)</f>
        <v>6.6129325757575769E-2</v>
      </c>
      <c r="C133" s="3">
        <f>DataSheet!C119-AVERAGE(DataSheet!$C$2:$C$133)</f>
        <v>8.794530303030304E-2</v>
      </c>
      <c r="D133" s="3">
        <f>DataSheet!D119-AVERAGE(DataSheet!$D$2:$D$133)</f>
        <v>3.7330628787878795E-2</v>
      </c>
      <c r="E133" s="3">
        <f>DataSheet!E119-AVERAGE(DataSheet!$E$2:$E$133)</f>
        <v>7.0120310606060596E-2</v>
      </c>
      <c r="F133" s="3">
        <f>DataSheet!F119-AVERAGE(DataSheet!$F$2:$F$133)</f>
        <v>2.8423810606060605E-2</v>
      </c>
      <c r="G133" s="3">
        <f>DataSheet!G119-AVERAGE(DataSheet!$G$2:$G$133)</f>
        <v>0.12310201515151516</v>
      </c>
      <c r="H133" s="3">
        <f>DataSheet!H119-AVERAGE(DataSheet!$H$2:$H$133)</f>
        <v>1.5846386363636361E-2</v>
      </c>
      <c r="I133" s="3">
        <f>DataSheet!I119-AVERAGE(DataSheet!$I$2:$I$133)</f>
        <v>2.2912462121212118E-2</v>
      </c>
      <c r="J133" s="3">
        <f>DataSheet!J119-AVERAGE(DataSheet!$J$2:$J$133)</f>
        <v>5.496212121212124E-3</v>
      </c>
      <c r="K133" s="3">
        <f>DataSheet!K119-AVERAGE(DataSheet!$K$2:$K$133)</f>
        <v>0.14078417424242426</v>
      </c>
      <c r="L133" s="3">
        <f>DataSheet!L119-AVERAGE(DataSheet!$L$2:$L$133)</f>
        <v>0.15763927272727271</v>
      </c>
    </row>
    <row r="134" spans="1:12" x14ac:dyDescent="0.2">
      <c r="A134" s="5">
        <v>44530</v>
      </c>
      <c r="B134" s="3">
        <f>DataSheet!B120-AVERAGE(DataSheet!$B$2:$B$133)</f>
        <v>-7.0288674242424243E-2</v>
      </c>
      <c r="C134" s="3">
        <f>DataSheet!C120-AVERAGE(DataSheet!$C$2:$C$133)</f>
        <v>-6.7202696969696968E-2</v>
      </c>
      <c r="D134" s="3">
        <f>DataSheet!D120-AVERAGE(DataSheet!$D$2:$D$133)</f>
        <v>8.3749628787878796E-2</v>
      </c>
      <c r="E134" s="3">
        <f>DataSheet!E120-AVERAGE(DataSheet!$E$2:$E$133)</f>
        <v>4.8733106060605998E-3</v>
      </c>
      <c r="F134" s="3">
        <f>DataSheet!F120-AVERAGE(DataSheet!$F$2:$F$133)</f>
        <v>-8.0707189393939407E-2</v>
      </c>
      <c r="G134" s="3">
        <f>DataSheet!G120-AVERAGE(DataSheet!$G$2:$G$133)</f>
        <v>-7.8112984848484848E-2</v>
      </c>
      <c r="H134" s="3">
        <f>DataSheet!H120-AVERAGE(DataSheet!$H$2:$H$133)</f>
        <v>1.5799386363636363E-2</v>
      </c>
      <c r="I134" s="3">
        <f>DataSheet!I120-AVERAGE(DataSheet!$I$2:$I$133)</f>
        <v>-3.258553787878788E-2</v>
      </c>
      <c r="J134" s="3">
        <f>DataSheet!J120-AVERAGE(DataSheet!$J$2:$J$133)</f>
        <v>1.8818212121212124E-2</v>
      </c>
      <c r="K134" s="3">
        <f>DataSheet!K120-AVERAGE(DataSheet!$K$2:$K$133)</f>
        <v>2.5022174242424249E-2</v>
      </c>
      <c r="L134" s="3">
        <f>DataSheet!L120-AVERAGE(DataSheet!$L$2:$L$133)</f>
        <v>-5.610672727272728E-2</v>
      </c>
    </row>
    <row r="135" spans="1:12" x14ac:dyDescent="0.2">
      <c r="A135" s="5">
        <v>44561</v>
      </c>
      <c r="B135" s="3">
        <f>DataSheet!B121-AVERAGE(DataSheet!$B$2:$B$133)</f>
        <v>0.12068632575757576</v>
      </c>
      <c r="C135" s="3">
        <f>DataSheet!C121-AVERAGE(DataSheet!$C$2:$C$133)</f>
        <v>1.4449303030303031E-2</v>
      </c>
      <c r="D135" s="3">
        <f>DataSheet!D121-AVERAGE(DataSheet!$D$2:$D$133)</f>
        <v>5.2902628787878797E-2</v>
      </c>
      <c r="E135" s="3">
        <f>DataSheet!E121-AVERAGE(DataSheet!$E$2:$E$133)</f>
        <v>5.9215310606060598E-2</v>
      </c>
      <c r="F135" s="3">
        <f>DataSheet!F121-AVERAGE(DataSheet!$F$2:$F$133)</f>
        <v>-1.8628189393939395E-2</v>
      </c>
      <c r="G135" s="3">
        <f>DataSheet!G121-AVERAGE(DataSheet!$G$2:$G$133)</f>
        <v>6.4015015151515156E-2</v>
      </c>
      <c r="H135" s="3">
        <f>DataSheet!H121-AVERAGE(DataSheet!$H$2:$H$133)</f>
        <v>6.5217386363636373E-2</v>
      </c>
      <c r="I135" s="3">
        <f>DataSheet!I121-AVERAGE(DataSheet!$I$2:$I$133)</f>
        <v>0.1431464621212121</v>
      </c>
      <c r="J135" s="3">
        <f>DataSheet!J121-AVERAGE(DataSheet!$J$2:$J$133)</f>
        <v>-7.0357787878787881E-2</v>
      </c>
      <c r="K135" s="3">
        <f>DataSheet!K121-AVERAGE(DataSheet!$K$2:$K$133)</f>
        <v>0.10626417424242425</v>
      </c>
      <c r="L135" s="3">
        <f>DataSheet!L121-AVERAGE(DataSheet!$L$2:$L$133)</f>
        <v>0.11321727272727271</v>
      </c>
    </row>
    <row r="136" spans="1:12" x14ac:dyDescent="0.2">
      <c r="A136" s="5">
        <v>44592</v>
      </c>
      <c r="B136" s="3">
        <f>DataSheet!B122-AVERAGE(DataSheet!$B$2:$B$133)</f>
        <v>2.2201325757575757E-2</v>
      </c>
      <c r="C136" s="3">
        <f>DataSheet!C122-AVERAGE(DataSheet!$C$2:$C$133)</f>
        <v>0.23326830303030305</v>
      </c>
      <c r="D136" s="3">
        <f>DataSheet!D122-AVERAGE(DataSheet!$D$2:$D$133)</f>
        <v>-3.703837121212121E-2</v>
      </c>
      <c r="E136" s="3">
        <f>DataSheet!E122-AVERAGE(DataSheet!$E$2:$E$133)</f>
        <v>-0.17984768939393939</v>
      </c>
      <c r="F136" s="3">
        <f>DataSheet!F122-AVERAGE(DataSheet!$F$2:$F$133)</f>
        <v>-7.1449189393939391E-2</v>
      </c>
      <c r="G136" s="3">
        <f>DataSheet!G122-AVERAGE(DataSheet!$G$2:$G$133)</f>
        <v>4.1114015151515151E-2</v>
      </c>
      <c r="H136" s="3">
        <f>DataSheet!H122-AVERAGE(DataSheet!$H$2:$H$133)</f>
        <v>4.5035386363636361E-2</v>
      </c>
      <c r="I136" s="3">
        <f>DataSheet!I122-AVERAGE(DataSheet!$I$2:$I$133)</f>
        <v>-0.12859853787878789</v>
      </c>
      <c r="J136" s="3">
        <f>DataSheet!J122-AVERAGE(DataSheet!$J$2:$J$133)</f>
        <v>-0.12393578787878788</v>
      </c>
      <c r="K136" s="3">
        <f>DataSheet!K122-AVERAGE(DataSheet!$K$2:$K$133)</f>
        <v>-8.3463825757575744E-2</v>
      </c>
      <c r="L136" s="3">
        <f>DataSheet!L122-AVERAGE(DataSheet!$L$2:$L$133)</f>
        <v>-7.9704727272727288E-2</v>
      </c>
    </row>
    <row r="137" spans="1:12" x14ac:dyDescent="0.2">
      <c r="A137" s="5">
        <v>44620</v>
      </c>
      <c r="B137" s="3">
        <f>DataSheet!B123-AVERAGE(DataSheet!$B$2:$B$133)</f>
        <v>1.1962325757575755E-2</v>
      </c>
      <c r="C137" s="3">
        <f>DataSheet!C123-AVERAGE(DataSheet!$C$2:$C$133)</f>
        <v>3.5774303030303031E-2</v>
      </c>
      <c r="D137" s="3">
        <f>DataSheet!D123-AVERAGE(DataSheet!$D$2:$D$133)</f>
        <v>-7.5390371212121207E-2</v>
      </c>
      <c r="E137" s="3">
        <f>DataSheet!E123-AVERAGE(DataSheet!$E$2:$E$133)</f>
        <v>-9.2486893939394011E-3</v>
      </c>
      <c r="F137" s="3">
        <f>DataSheet!F123-AVERAGE(DataSheet!$F$2:$F$133)</f>
        <v>-6.1366189393939397E-2</v>
      </c>
      <c r="G137" s="3">
        <f>DataSheet!G123-AVERAGE(DataSheet!$G$2:$G$133)</f>
        <v>-2.1607984848484849E-2</v>
      </c>
      <c r="H137" s="3">
        <f>DataSheet!H123-AVERAGE(DataSheet!$H$2:$H$133)</f>
        <v>0.10741938636363636</v>
      </c>
      <c r="I137" s="3">
        <f>DataSheet!I123-AVERAGE(DataSheet!$I$2:$I$133)</f>
        <v>-1.0600537878787879E-2</v>
      </c>
      <c r="J137" s="3">
        <f>DataSheet!J123-AVERAGE(DataSheet!$J$2:$J$133)</f>
        <v>5.5672121212121221E-3</v>
      </c>
      <c r="K137" s="3">
        <f>DataSheet!K123-AVERAGE(DataSheet!$K$2:$K$133)</f>
        <v>-8.4872825757575751E-2</v>
      </c>
      <c r="L137" s="3">
        <f>DataSheet!L123-AVERAGE(DataSheet!$L$2:$L$133)</f>
        <v>-1.3833727272727282E-2</v>
      </c>
    </row>
    <row r="138" spans="1:12" x14ac:dyDescent="0.2">
      <c r="A138" s="5">
        <v>44651</v>
      </c>
      <c r="B138" s="3">
        <f>DataSheet!B124-AVERAGE(DataSheet!$B$2:$B$133)</f>
        <v>-4.5676742424242429E-3</v>
      </c>
      <c r="C138" s="3">
        <f>DataSheet!C124-AVERAGE(DataSheet!$C$2:$C$133)</f>
        <v>4.5064303030303031E-2</v>
      </c>
      <c r="D138" s="3">
        <f>DataSheet!D124-AVERAGE(DataSheet!$D$2:$D$133)</f>
        <v>3.614662878787879E-2</v>
      </c>
      <c r="E138" s="3">
        <f>DataSheet!E124-AVERAGE(DataSheet!$E$2:$E$133)</f>
        <v>6.56703106060606E-2</v>
      </c>
      <c r="F138" s="3">
        <f>DataSheet!F124-AVERAGE(DataSheet!$F$2:$F$133)</f>
        <v>-5.4252189393939394E-2</v>
      </c>
      <c r="G138" s="3">
        <f>DataSheet!G124-AVERAGE(DataSheet!$G$2:$G$133)</f>
        <v>-5.3213984848484851E-2</v>
      </c>
      <c r="H138" s="3">
        <f>DataSheet!H124-AVERAGE(DataSheet!$H$2:$H$133)</f>
        <v>0.13073138636363638</v>
      </c>
      <c r="I138" s="3">
        <f>DataSheet!I124-AVERAGE(DataSheet!$I$2:$I$133)</f>
        <v>-1.257553787878788E-2</v>
      </c>
      <c r="J138" s="3">
        <f>DataSheet!J124-AVERAGE(DataSheet!$J$2:$J$133)</f>
        <v>4.0331212121212122E-2</v>
      </c>
      <c r="K138" s="3">
        <f>DataSheet!K124-AVERAGE(DataSheet!$K$2:$K$133)</f>
        <v>9.7828174242424251E-2</v>
      </c>
      <c r="L138" s="3">
        <f>DataSheet!L124-AVERAGE(DataSheet!$L$2:$L$133)</f>
        <v>5.405927272727272E-2</v>
      </c>
    </row>
    <row r="139" spans="1:12" x14ac:dyDescent="0.2">
      <c r="A139" s="5">
        <v>44680</v>
      </c>
      <c r="B139" s="3">
        <f>DataSheet!B125-AVERAGE(DataSheet!$B$2:$B$133)</f>
        <v>3.3898325757575759E-2</v>
      </c>
      <c r="C139" s="3">
        <f>DataSheet!C125-AVERAGE(DataSheet!$C$2:$C$133)</f>
        <v>2.409630303030303E-2</v>
      </c>
      <c r="D139" s="3">
        <f>DataSheet!D125-AVERAGE(DataSheet!$D$2:$D$133)</f>
        <v>-0.1184573712121212</v>
      </c>
      <c r="E139" s="3">
        <f>DataSheet!E125-AVERAGE(DataSheet!$E$2:$E$133)</f>
        <v>-0.17821868939393939</v>
      </c>
      <c r="F139" s="3">
        <f>DataSheet!F125-AVERAGE(DataSheet!$F$2:$F$133)</f>
        <v>-0.13345318939393938</v>
      </c>
      <c r="G139" s="3">
        <f>DataSheet!G125-AVERAGE(DataSheet!$G$2:$G$133)</f>
        <v>-6.9477984848484844E-2</v>
      </c>
      <c r="H139" s="3">
        <f>DataSheet!H125-AVERAGE(DataSheet!$H$2:$H$133)</f>
        <v>-0.14176261363636364</v>
      </c>
      <c r="I139" s="3">
        <f>DataSheet!I125-AVERAGE(DataSheet!$I$2:$I$133)</f>
        <v>-0.1279115378787879</v>
      </c>
      <c r="J139" s="3">
        <f>DataSheet!J125-AVERAGE(DataSheet!$J$2:$J$133)</f>
        <v>-0.25863078787878785</v>
      </c>
      <c r="K139" s="3">
        <f>DataSheet!K125-AVERAGE(DataSheet!$K$2:$K$133)</f>
        <v>-2.228882575757575E-2</v>
      </c>
      <c r="L139" s="3">
        <f>DataSheet!L125-AVERAGE(DataSheet!$L$2:$L$133)</f>
        <v>-2.360072727272728E-2</v>
      </c>
    </row>
    <row r="140" spans="1:12" x14ac:dyDescent="0.2">
      <c r="A140" s="5">
        <v>44712</v>
      </c>
      <c r="B140" s="3">
        <f>DataSheet!B126-AVERAGE(DataSheet!$B$2:$B$133)</f>
        <v>-2.7235674242424242E-2</v>
      </c>
      <c r="C140" s="3">
        <f>DataSheet!C126-AVERAGE(DataSheet!$C$2:$C$133)</f>
        <v>0.12947230303030305</v>
      </c>
      <c r="D140" s="3">
        <f>DataSheet!D126-AVERAGE(DataSheet!$D$2:$D$133)</f>
        <v>-7.5829371212121216E-2</v>
      </c>
      <c r="E140" s="3">
        <f>DataSheet!E126-AVERAGE(DataSheet!$E$2:$E$133)</f>
        <v>5.4997310606060598E-2</v>
      </c>
      <c r="F140" s="3">
        <f>DataSheet!F126-AVERAGE(DataSheet!$F$2:$F$133)</f>
        <v>9.2218810606060603E-2</v>
      </c>
      <c r="G140" s="3">
        <f>DataSheet!G126-AVERAGE(DataSheet!$G$2:$G$133)</f>
        <v>3.7402015151515151E-2</v>
      </c>
      <c r="H140" s="3">
        <f>DataSheet!H126-AVERAGE(DataSheet!$H$2:$H$133)</f>
        <v>4.612438636363636E-2</v>
      </c>
      <c r="I140" s="3">
        <f>DataSheet!I126-AVERAGE(DataSheet!$I$2:$I$133)</f>
        <v>-9.2633537878787878E-2</v>
      </c>
      <c r="J140" s="3">
        <f>DataSheet!J126-AVERAGE(DataSheet!$J$2:$J$133)</f>
        <v>-5.3869787878787878E-2</v>
      </c>
      <c r="K140" s="3">
        <f>DataSheet!K126-AVERAGE(DataSheet!$K$2:$K$133)</f>
        <v>-0.21961082575757576</v>
      </c>
      <c r="L140" s="3">
        <f>DataSheet!L126-AVERAGE(DataSheet!$L$2:$L$133)</f>
        <v>-4.3960727272727283E-2</v>
      </c>
    </row>
    <row r="141" spans="1:12" x14ac:dyDescent="0.2">
      <c r="A141" s="5">
        <v>44742</v>
      </c>
      <c r="B141" s="3">
        <f>DataSheet!B127-AVERAGE(DataSheet!$B$2:$B$133)</f>
        <v>-8.2406742424242438E-3</v>
      </c>
      <c r="C141" s="3">
        <f>DataSheet!C127-AVERAGE(DataSheet!$C$2:$C$133)</f>
        <v>-0.11602769696969698</v>
      </c>
      <c r="D141" s="3">
        <f>DataSheet!D127-AVERAGE(DataSheet!$D$2:$D$133)</f>
        <v>-0.10275637121212121</v>
      </c>
      <c r="E141" s="3">
        <f>DataSheet!E127-AVERAGE(DataSheet!$E$2:$E$133)</f>
        <v>6.7763106060605982E-3</v>
      </c>
      <c r="F141" s="3">
        <f>DataSheet!F127-AVERAGE(DataSheet!$F$2:$F$133)</f>
        <v>-0.16398418939393941</v>
      </c>
      <c r="G141" s="3">
        <f>DataSheet!G127-AVERAGE(DataSheet!$G$2:$G$133)</f>
        <v>-6.4296984848484839E-2</v>
      </c>
      <c r="H141" s="3">
        <f>DataSheet!H127-AVERAGE(DataSheet!$H$2:$H$133)</f>
        <v>-0.11510761363636363</v>
      </c>
      <c r="I141" s="3">
        <f>DataSheet!I127-AVERAGE(DataSheet!$I$2:$I$133)</f>
        <v>-6.5892537878787877E-2</v>
      </c>
      <c r="J141" s="3">
        <f>DataSheet!J127-AVERAGE(DataSheet!$J$2:$J$133)</f>
        <v>-0.13756478787878787</v>
      </c>
      <c r="K141" s="3">
        <f>DataSheet!K127-AVERAGE(DataSheet!$K$2:$K$133)</f>
        <v>-8.5694825757575754E-2</v>
      </c>
      <c r="L141" s="3">
        <f>DataSheet!L127-AVERAGE(DataSheet!$L$2:$L$133)</f>
        <v>1.6842272727272716E-2</v>
      </c>
    </row>
    <row r="142" spans="1:12" x14ac:dyDescent="0.2">
      <c r="A142" s="5">
        <v>44771</v>
      </c>
      <c r="B142" s="3">
        <f>DataSheet!B128-AVERAGE(DataSheet!$B$2:$B$133)</f>
        <v>1.1830325757575758E-2</v>
      </c>
      <c r="C142" s="3">
        <f>DataSheet!C128-AVERAGE(DataSheet!$C$2:$C$133)</f>
        <v>0.12372030303030304</v>
      </c>
      <c r="D142" s="3">
        <f>DataSheet!D128-AVERAGE(DataSheet!$D$2:$D$133)</f>
        <v>0.16730762878787878</v>
      </c>
      <c r="E142" s="3">
        <f>DataSheet!E128-AVERAGE(DataSheet!$E$2:$E$133)</f>
        <v>7.41483106060606E-2</v>
      </c>
      <c r="F142" s="3">
        <f>DataSheet!F128-AVERAGE(DataSheet!$F$2:$F$133)</f>
        <v>1.7910810606060604E-2</v>
      </c>
      <c r="G142" s="3">
        <f>DataSheet!G128-AVERAGE(DataSheet!$G$2:$G$133)</f>
        <v>9.9011015151515155E-2</v>
      </c>
      <c r="H142" s="3">
        <f>DataSheet!H128-AVERAGE(DataSheet!$H$2:$H$133)</f>
        <v>-2.9109613636363635E-2</v>
      </c>
      <c r="I142" s="3">
        <f>DataSheet!I128-AVERAGE(DataSheet!$I$2:$I$133)</f>
        <v>6.1263462121212121E-2</v>
      </c>
      <c r="J142" s="3">
        <f>DataSheet!J128-AVERAGE(DataSheet!$J$2:$J$133)</f>
        <v>0.24949021212121214</v>
      </c>
      <c r="K142" s="3">
        <f>DataSheet!K128-AVERAGE(DataSheet!$K$2:$K$133)</f>
        <v>0.11181217424242426</v>
      </c>
      <c r="L142" s="3">
        <f>DataSheet!L128-AVERAGE(DataSheet!$L$2:$L$133)</f>
        <v>3.5079272727272723E-2</v>
      </c>
    </row>
    <row r="143" spans="1:12" x14ac:dyDescent="0.2">
      <c r="A143" s="5">
        <v>44804</v>
      </c>
      <c r="B143" s="3">
        <f>DataSheet!B129-AVERAGE(DataSheet!$B$2:$B$133)</f>
        <v>-4.6534674242424245E-2</v>
      </c>
      <c r="C143" s="3">
        <f>DataSheet!C129-AVERAGE(DataSheet!$C$2:$C$133)</f>
        <v>-1.262269696969697E-2</v>
      </c>
      <c r="D143" s="3">
        <f>DataSheet!D129-AVERAGE(DataSheet!$D$2:$D$133)</f>
        <v>-5.2532371212121211E-2</v>
      </c>
      <c r="E143" s="3">
        <f>DataSheet!E129-AVERAGE(DataSheet!$E$2:$E$133)</f>
        <v>-4.9456893939394016E-3</v>
      </c>
      <c r="F143" s="3">
        <f>DataSheet!F129-AVERAGE(DataSheet!$F$2:$F$133)</f>
        <v>-2.9736189393939398E-2</v>
      </c>
      <c r="G143" s="3">
        <f>DataSheet!G129-AVERAGE(DataSheet!$G$2:$G$133)</f>
        <v>-5.2862984848484847E-2</v>
      </c>
      <c r="H143" s="3">
        <f>DataSheet!H129-AVERAGE(DataSheet!$H$2:$H$133)</f>
        <v>-1.1542613636363636E-2</v>
      </c>
      <c r="I143" s="3">
        <f>DataSheet!I129-AVERAGE(DataSheet!$I$2:$I$133)</f>
        <v>-2.6723537878787881E-2</v>
      </c>
      <c r="J143" s="3">
        <f>DataSheet!J129-AVERAGE(DataSheet!$J$2:$J$133)</f>
        <v>-8.1720787878787879E-2</v>
      </c>
      <c r="K143" s="3">
        <f>DataSheet!K129-AVERAGE(DataSheet!$K$2:$K$133)</f>
        <v>-7.5646825757575753E-2</v>
      </c>
      <c r="L143" s="3">
        <f>DataSheet!L129-AVERAGE(DataSheet!$L$2:$L$133)</f>
        <v>-6.3243727272727285E-2</v>
      </c>
    </row>
    <row r="144" spans="1:12" x14ac:dyDescent="0.2">
      <c r="A144" s="5">
        <v>44834</v>
      </c>
      <c r="B144" s="3">
        <f>DataSheet!B130-AVERAGE(DataSheet!$B$2:$B$133)</f>
        <v>-9.3694674242424253E-2</v>
      </c>
      <c r="C144" s="3">
        <f>DataSheet!C130-AVERAGE(DataSheet!$C$2:$C$133)</f>
        <v>-9.4730696969696965E-2</v>
      </c>
      <c r="D144" s="3">
        <f>DataSheet!D130-AVERAGE(DataSheet!$D$2:$D$133)</f>
        <v>-0.14230337121212122</v>
      </c>
      <c r="E144" s="3">
        <f>DataSheet!E130-AVERAGE(DataSheet!$E$2:$E$133)</f>
        <v>-9.4788689393939404E-2</v>
      </c>
      <c r="F144" s="3">
        <f>DataSheet!F130-AVERAGE(DataSheet!$F$2:$F$133)</f>
        <v>-9.6763189393939408E-2</v>
      </c>
      <c r="G144" s="3">
        <f>DataSheet!G130-AVERAGE(DataSheet!$G$2:$G$133)</f>
        <v>-5.6129984848484853E-2</v>
      </c>
      <c r="H144" s="3">
        <f>DataSheet!H130-AVERAGE(DataSheet!$H$2:$H$133)</f>
        <v>-3.3207613636363632E-2</v>
      </c>
      <c r="I144" s="3">
        <f>DataSheet!I130-AVERAGE(DataSheet!$I$2:$I$133)</f>
        <v>-0.11794253787878788</v>
      </c>
      <c r="J144" s="3">
        <f>DataSheet!J130-AVERAGE(DataSheet!$J$2:$J$133)</f>
        <v>-0.12972778787878786</v>
      </c>
      <c r="K144" s="3">
        <f>DataSheet!K130-AVERAGE(DataSheet!$K$2:$K$133)</f>
        <v>-0.19359682575757575</v>
      </c>
      <c r="L144" s="3">
        <f>DataSheet!L130-AVERAGE(DataSheet!$L$2:$L$133)</f>
        <v>-4.5272727272727284E-2</v>
      </c>
    </row>
    <row r="145" spans="1:12" x14ac:dyDescent="0.2">
      <c r="A145" s="5">
        <v>44865</v>
      </c>
      <c r="B145" s="3">
        <f>DataSheet!B131-AVERAGE(DataSheet!$B$2:$B$133)</f>
        <v>6.0169325757575755E-2</v>
      </c>
      <c r="C145" s="3">
        <f>DataSheet!C131-AVERAGE(DataSheet!$C$2:$C$133)</f>
        <v>0.26104530303030304</v>
      </c>
      <c r="D145" s="3">
        <f>DataSheet!D131-AVERAGE(DataSheet!$D$2:$D$133)</f>
        <v>8.8224628787878789E-2</v>
      </c>
      <c r="E145" s="3">
        <f>DataSheet!E131-AVERAGE(DataSheet!$E$2:$E$133)</f>
        <v>-2.8214689393939403E-2</v>
      </c>
      <c r="F145" s="3">
        <f>DataSheet!F131-AVERAGE(DataSheet!$F$2:$F$133)</f>
        <v>0.1998988106060606</v>
      </c>
      <c r="G145" s="3">
        <f>DataSheet!G131-AVERAGE(DataSheet!$G$2:$G$133)</f>
        <v>0.14453001515151517</v>
      </c>
      <c r="H145" s="3">
        <f>DataSheet!H131-AVERAGE(DataSheet!$H$2:$H$133)</f>
        <v>-5.3182613636363639E-2</v>
      </c>
      <c r="I145" s="3">
        <f>DataSheet!I131-AVERAGE(DataSheet!$I$2:$I$133)</f>
        <v>0.13367346212121212</v>
      </c>
      <c r="J145" s="3">
        <f>DataSheet!J131-AVERAGE(DataSheet!$J$2:$J$133)</f>
        <v>-0.11455678787878788</v>
      </c>
      <c r="K145" s="3">
        <f>DataSheet!K131-AVERAGE(DataSheet!$K$2:$K$133)</f>
        <v>7.513917424242425E-2</v>
      </c>
      <c r="L145" s="3">
        <f>DataSheet!L131-AVERAGE(DataSheet!$L$2:$L$133)</f>
        <v>7.8403272727272724E-2</v>
      </c>
    </row>
    <row r="146" spans="1:12" x14ac:dyDescent="0.2">
      <c r="A146" s="5">
        <v>44895</v>
      </c>
      <c r="B146" s="3">
        <f>DataSheet!B132-AVERAGE(DataSheet!$B$2:$B$133)</f>
        <v>6.1976325757575758E-2</v>
      </c>
      <c r="C146" s="3">
        <f>DataSheet!C132-AVERAGE(DataSheet!$C$2:$C$133)</f>
        <v>4.7373030303030309E-3</v>
      </c>
      <c r="D146" s="3">
        <f>DataSheet!D132-AVERAGE(DataSheet!$D$2:$D$133)</f>
        <v>-5.4350371212121204E-2</v>
      </c>
      <c r="E146" s="3">
        <f>DataSheet!E132-AVERAGE(DataSheet!$E$2:$E$133)</f>
        <v>8.1764310606060597E-2</v>
      </c>
      <c r="F146" s="3">
        <f>DataSheet!F132-AVERAGE(DataSheet!$F$2:$F$133)</f>
        <v>8.2105810606060592E-2</v>
      </c>
      <c r="G146" s="3">
        <f>DataSheet!G132-AVERAGE(DataSheet!$G$2:$G$133)</f>
        <v>8.5249015151515145E-2</v>
      </c>
      <c r="H146" s="3">
        <f>DataSheet!H132-AVERAGE(DataSheet!$H$2:$H$133)</f>
        <v>0.30444038636363635</v>
      </c>
      <c r="I146" s="3">
        <f>DataSheet!I132-AVERAGE(DataSheet!$I$2:$I$133)</f>
        <v>8.2034462121212126E-2</v>
      </c>
      <c r="J146" s="3">
        <f>DataSheet!J132-AVERAGE(DataSheet!$J$2:$J$133)</f>
        <v>-7.870078787878787E-2</v>
      </c>
      <c r="K146" s="3">
        <f>DataSheet!K132-AVERAGE(DataSheet!$K$2:$K$133)</f>
        <v>4.8647174242424249E-2</v>
      </c>
      <c r="L146" s="3">
        <f>DataSheet!L132-AVERAGE(DataSheet!$L$2:$L$133)</f>
        <v>-3.4128727272727283E-2</v>
      </c>
    </row>
    <row r="147" spans="1:12" x14ac:dyDescent="0.2">
      <c r="A147" s="5">
        <v>44925</v>
      </c>
      <c r="B147" s="3">
        <f>DataSheet!B133-AVERAGE(DataSheet!$B$2:$B$133)</f>
        <v>-8.1986742424242434E-3</v>
      </c>
      <c r="C147" s="3">
        <f>DataSheet!C133-AVERAGE(DataSheet!$C$2:$C$133)</f>
        <v>-1.7451696969696971E-2</v>
      </c>
      <c r="D147" s="3">
        <f>DataSheet!D133-AVERAGE(DataSheet!$D$2:$D$133)</f>
        <v>-0.14359937121212121</v>
      </c>
      <c r="E147" s="3">
        <f>DataSheet!E133-AVERAGE(DataSheet!$E$2:$E$133)</f>
        <v>-2.9595689393939403E-2</v>
      </c>
      <c r="F147" s="3">
        <f>DataSheet!F133-AVERAGE(DataSheet!$F$2:$F$133)</f>
        <v>-4.5133189393939399E-2</v>
      </c>
      <c r="G147" s="3">
        <f>DataSheet!G133-AVERAGE(DataSheet!$G$2:$G$133)</f>
        <v>-5.1286984848484853E-2</v>
      </c>
      <c r="H147" s="3">
        <f>DataSheet!H133-AVERAGE(DataSheet!$H$2:$H$133)</f>
        <v>-2.0760613636363636E-2</v>
      </c>
      <c r="I147" s="3">
        <f>DataSheet!I133-AVERAGE(DataSheet!$I$2:$I$133)</f>
        <v>-5.4230537878787885E-2</v>
      </c>
      <c r="J147" s="3">
        <f>DataSheet!J133-AVERAGE(DataSheet!$J$2:$J$133)</f>
        <v>-0.15099978787878787</v>
      </c>
      <c r="K147" s="3">
        <f>DataSheet!K133-AVERAGE(DataSheet!$K$2:$K$133)</f>
        <v>-5.1141825757575747E-2</v>
      </c>
      <c r="L147" s="3">
        <f>DataSheet!L133-AVERAGE(DataSheet!$L$2:$L$133)</f>
        <v>-4.9932727272727281E-2</v>
      </c>
    </row>
  </sheetData>
  <scenarios current="0">
    <scenario name="MVP_Test" count="11" user="SYED" comment="Created by SYED on 3/14/2023">
      <inputCells r="AF4" val="0" numFmtId="43"/>
      <inputCells r="AF5" val="0" numFmtId="43"/>
      <inputCells r="AF6" val="0" numFmtId="43"/>
      <inputCells r="AF7" val="0" numFmtId="43"/>
      <inputCells r="AF8" val="0" numFmtId="43"/>
      <inputCells r="AF9" val="0" numFmtId="43"/>
      <inputCells r="AF10" val="0" numFmtId="43"/>
      <inputCells r="AF11" val="0" numFmtId="43"/>
      <inputCells r="AF12" val="0" numFmtId="43"/>
      <inputCells r="AF13" val="0" numFmtId="43"/>
      <inputCells r="AF14" val="0" numFmtId="43"/>
    </scenario>
  </scenarios>
  <mergeCells count="4">
    <mergeCell ref="C2:E2"/>
    <mergeCell ref="R3:U3"/>
    <mergeCell ref="V21:X21"/>
    <mergeCell ref="R21:U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2ACA-42F0-422F-BC1D-F4C85FB69140}">
  <sheetPr codeName="Sheet3"/>
  <dimension ref="A1:AW38"/>
  <sheetViews>
    <sheetView workbookViewId="0">
      <selection activeCell="C1" sqref="C1"/>
    </sheetView>
  </sheetViews>
  <sheetFormatPr defaultRowHeight="11.4" x14ac:dyDescent="0.2"/>
  <cols>
    <col min="1" max="1" width="6.5546875" style="3" bestFit="1" customWidth="1"/>
    <col min="2" max="2" width="10.5546875" style="3" bestFit="1" customWidth="1"/>
    <col min="3" max="5" width="10.5546875" style="3" customWidth="1"/>
    <col min="6" max="6" width="10.5546875" style="3" bestFit="1" customWidth="1"/>
    <col min="7" max="9" width="10.5546875" style="3" customWidth="1"/>
    <col min="10" max="10" width="10.5546875" style="3" bestFit="1" customWidth="1"/>
    <col min="11" max="13" width="10.5546875" style="3" customWidth="1"/>
    <col min="14" max="14" width="10.5546875" style="3" bestFit="1" customWidth="1"/>
    <col min="15" max="17" width="10.5546875" style="3" customWidth="1"/>
    <col min="18" max="18" width="10.5546875" style="3" bestFit="1" customWidth="1"/>
    <col min="19" max="21" width="10.5546875" style="3" customWidth="1"/>
    <col min="22" max="22" width="10.5546875" style="3" bestFit="1" customWidth="1"/>
    <col min="23" max="25" width="10.5546875" style="3" customWidth="1"/>
    <col min="26" max="26" width="10.5546875" style="3" bestFit="1" customWidth="1"/>
    <col min="27" max="29" width="10.5546875" style="3" customWidth="1"/>
    <col min="30" max="30" width="10.5546875" style="3" bestFit="1" customWidth="1"/>
    <col min="31" max="33" width="10.5546875" style="3" customWidth="1"/>
    <col min="34" max="34" width="10.5546875" style="3" bestFit="1" customWidth="1"/>
    <col min="35" max="37" width="10.5546875" style="3" customWidth="1"/>
    <col min="38" max="38" width="10.5546875" style="3" bestFit="1" customWidth="1"/>
    <col min="39" max="41" width="10.5546875" style="3" customWidth="1"/>
    <col min="42" max="42" width="10.5546875" style="3" bestFit="1" customWidth="1"/>
    <col min="43" max="45" width="10.5546875" style="3" customWidth="1"/>
    <col min="46" max="49" width="10.5546875" style="3" bestFit="1" customWidth="1"/>
    <col min="50" max="16384" width="8.88671875" style="3"/>
  </cols>
  <sheetData>
    <row r="1" spans="1:49" x14ac:dyDescent="0.2">
      <c r="B1" s="3" t="s">
        <v>2</v>
      </c>
      <c r="C1" s="3" t="s">
        <v>27</v>
      </c>
      <c r="D1" s="3" t="s">
        <v>28</v>
      </c>
      <c r="E1" s="3" t="s">
        <v>29</v>
      </c>
      <c r="F1" s="3" t="s">
        <v>3</v>
      </c>
      <c r="G1" s="3" t="s">
        <v>27</v>
      </c>
      <c r="H1" s="3" t="s">
        <v>28</v>
      </c>
      <c r="I1" s="3" t="s">
        <v>29</v>
      </c>
      <c r="J1" s="3" t="s">
        <v>4</v>
      </c>
      <c r="K1" s="3" t="s">
        <v>27</v>
      </c>
      <c r="L1" s="3" t="s">
        <v>28</v>
      </c>
      <c r="M1" s="3" t="s">
        <v>29</v>
      </c>
      <c r="N1" s="3" t="s">
        <v>5</v>
      </c>
      <c r="O1" s="3" t="s">
        <v>27</v>
      </c>
      <c r="P1" s="3" t="s">
        <v>28</v>
      </c>
      <c r="Q1" s="3" t="s">
        <v>29</v>
      </c>
      <c r="R1" s="3" t="s">
        <v>6</v>
      </c>
      <c r="S1" s="3" t="s">
        <v>27</v>
      </c>
      <c r="T1" s="3" t="s">
        <v>28</v>
      </c>
      <c r="U1" s="3" t="s">
        <v>29</v>
      </c>
      <c r="V1" s="3" t="s">
        <v>7</v>
      </c>
      <c r="W1" s="3" t="s">
        <v>27</v>
      </c>
      <c r="X1" s="3" t="s">
        <v>28</v>
      </c>
      <c r="Y1" s="3" t="s">
        <v>29</v>
      </c>
      <c r="Z1" s="3" t="s">
        <v>8</v>
      </c>
      <c r="AA1" s="3" t="s">
        <v>27</v>
      </c>
      <c r="AB1" s="3" t="s">
        <v>28</v>
      </c>
      <c r="AC1" s="3" t="s">
        <v>29</v>
      </c>
      <c r="AD1" s="3" t="s">
        <v>9</v>
      </c>
      <c r="AE1" s="3" t="s">
        <v>27</v>
      </c>
      <c r="AF1" s="3" t="s">
        <v>28</v>
      </c>
      <c r="AG1" s="3" t="s">
        <v>29</v>
      </c>
      <c r="AH1" s="3" t="s">
        <v>10</v>
      </c>
      <c r="AI1" s="3" t="s">
        <v>27</v>
      </c>
      <c r="AJ1" s="3" t="s">
        <v>28</v>
      </c>
      <c r="AK1" s="3" t="s">
        <v>29</v>
      </c>
      <c r="AL1" s="3" t="s">
        <v>11</v>
      </c>
      <c r="AM1" s="3" t="s">
        <v>27</v>
      </c>
      <c r="AN1" s="3" t="s">
        <v>28</v>
      </c>
      <c r="AO1" s="3" t="s">
        <v>29</v>
      </c>
      <c r="AP1" s="3" t="s">
        <v>12</v>
      </c>
      <c r="AQ1" s="3" t="s">
        <v>27</v>
      </c>
      <c r="AR1" s="3" t="s">
        <v>28</v>
      </c>
      <c r="AS1" s="3" t="s">
        <v>29</v>
      </c>
      <c r="AT1" s="3" t="s">
        <v>20</v>
      </c>
      <c r="AU1" s="3" t="s">
        <v>21</v>
      </c>
      <c r="AV1" s="3" t="s">
        <v>22</v>
      </c>
      <c r="AW1" s="3" t="s">
        <v>23</v>
      </c>
    </row>
    <row r="2" spans="1:49" x14ac:dyDescent="0.2">
      <c r="A2" s="3" t="s">
        <v>18</v>
      </c>
      <c r="B2" s="3">
        <v>8.1986742424242434E-3</v>
      </c>
      <c r="C2" s="10">
        <f>0%</f>
        <v>0</v>
      </c>
      <c r="D2" s="13">
        <f>C2*$B$2</f>
        <v>0</v>
      </c>
      <c r="E2" s="13">
        <f>C2*$B$3</f>
        <v>0</v>
      </c>
      <c r="F2" s="3">
        <v>8.1106969696969691E-3</v>
      </c>
      <c r="G2" s="10">
        <f>0%</f>
        <v>0</v>
      </c>
      <c r="H2" s="13">
        <f>G2*$F$2</f>
        <v>0</v>
      </c>
      <c r="I2" s="13">
        <f>G2*$F$3</f>
        <v>0</v>
      </c>
      <c r="J2" s="3">
        <v>2.132637121212121E-2</v>
      </c>
      <c r="K2" s="10">
        <f>0%</f>
        <v>0</v>
      </c>
      <c r="L2" s="13">
        <f>K2*$J$2</f>
        <v>0</v>
      </c>
      <c r="M2" s="13">
        <f>K2*$J$3</f>
        <v>0</v>
      </c>
      <c r="N2" s="3">
        <v>1.6608689393939401E-2</v>
      </c>
      <c r="O2" s="10">
        <f>0%</f>
        <v>0</v>
      </c>
      <c r="P2" s="13">
        <f>O2*$N$2</f>
        <v>0</v>
      </c>
      <c r="Q2" s="13">
        <f>O2*$N$3</f>
        <v>0</v>
      </c>
      <c r="R2" s="3">
        <v>1.5606189393939396E-2</v>
      </c>
      <c r="S2" s="10">
        <f>0%</f>
        <v>0</v>
      </c>
      <c r="T2" s="13">
        <f>S2*$R$2</f>
        <v>0</v>
      </c>
      <c r="U2" s="13">
        <f>S2*$R$3</f>
        <v>0</v>
      </c>
      <c r="V2" s="3">
        <v>1.2477984848484848E-2</v>
      </c>
      <c r="W2" s="10">
        <f>0%</f>
        <v>0</v>
      </c>
      <c r="X2" s="13">
        <f>W2*$V$2</f>
        <v>0</v>
      </c>
      <c r="Y2" s="13">
        <f>W2*$V$3</f>
        <v>0</v>
      </c>
      <c r="Z2" s="3">
        <v>8.8176136363636356E-3</v>
      </c>
      <c r="AA2" s="10">
        <f>0%</f>
        <v>0</v>
      </c>
      <c r="AB2" s="13">
        <f>AA2*$Z$2</f>
        <v>0</v>
      </c>
      <c r="AC2" s="13">
        <f>AA2*$Z$3</f>
        <v>0</v>
      </c>
      <c r="AD2" s="3">
        <v>1.239653787878788E-2</v>
      </c>
      <c r="AE2" s="10">
        <f>0%</f>
        <v>0</v>
      </c>
      <c r="AF2" s="13">
        <f>AE2*$AD$2</f>
        <v>0</v>
      </c>
      <c r="AG2" s="13">
        <f>AE2*$AD$3</f>
        <v>0</v>
      </c>
      <c r="AH2" s="3">
        <v>2.1105787878787877E-2</v>
      </c>
      <c r="AI2" s="10">
        <f>0%</f>
        <v>0</v>
      </c>
      <c r="AJ2" s="13">
        <f>AI2*$AH$2</f>
        <v>0</v>
      </c>
      <c r="AK2" s="13">
        <f>AI2*$AH$3</f>
        <v>0</v>
      </c>
      <c r="AL2" s="3">
        <v>1.491982575757575E-2</v>
      </c>
      <c r="AM2" s="10">
        <f>0%</f>
        <v>0</v>
      </c>
      <c r="AN2" s="13">
        <f>AM2*$AL$2</f>
        <v>0</v>
      </c>
      <c r="AO2" s="13">
        <f>AM2*$AL$3</f>
        <v>0</v>
      </c>
      <c r="AP2" s="3">
        <v>2.0816727272727282E-2</v>
      </c>
      <c r="AQ2" s="10">
        <f>0%</f>
        <v>0</v>
      </c>
      <c r="AR2" s="13">
        <f>AQ2*$AP$2</f>
        <v>0</v>
      </c>
      <c r="AS2" s="13">
        <f>AQ2*$AP$3</f>
        <v>0</v>
      </c>
      <c r="AT2" s="3">
        <v>9.8200606060605961E-3</v>
      </c>
      <c r="AU2" s="3">
        <v>7.3498409090909109E-3</v>
      </c>
      <c r="AV2" s="3">
        <v>9.3539090909090898E-3</v>
      </c>
      <c r="AW2" s="3">
        <v>5.8834090909090891E-4</v>
      </c>
    </row>
    <row r="3" spans="1:49" x14ac:dyDescent="0.2">
      <c r="A3" s="3" t="s">
        <v>19</v>
      </c>
      <c r="B3" s="3">
        <v>4.5438970076505693E-2</v>
      </c>
      <c r="C3" s="7">
        <f>+C2+5%</f>
        <v>0.05</v>
      </c>
      <c r="D3" s="13">
        <f t="shared" ref="D3:D22" si="0">C3*$B$2</f>
        <v>4.0993371212121217E-4</v>
      </c>
      <c r="E3" s="13">
        <f t="shared" ref="E3:E22" si="1">C3*$B$3</f>
        <v>2.2719485038252846E-3</v>
      </c>
      <c r="F3" s="3">
        <v>7.398248519883642E-2</v>
      </c>
      <c r="G3" s="7">
        <f>+G2+5%</f>
        <v>0.05</v>
      </c>
      <c r="H3" s="13">
        <f t="shared" ref="H3:H22" si="2">G3*$F$2</f>
        <v>4.055348484848485E-4</v>
      </c>
      <c r="I3" s="13">
        <f t="shared" ref="I3:I22" si="3">G3*$F$3</f>
        <v>3.6991242599418214E-3</v>
      </c>
      <c r="J3" s="3">
        <v>8.1944216729616617E-2</v>
      </c>
      <c r="K3" s="7">
        <f>+K2+5%</f>
        <v>0.05</v>
      </c>
      <c r="L3" s="13">
        <f t="shared" ref="L3:L22" si="4">K3*$J$2</f>
        <v>1.0663185606060606E-3</v>
      </c>
      <c r="M3" s="13">
        <f t="shared" ref="M3:M22" si="5">K3*$J$3</f>
        <v>4.0972108364808312E-3</v>
      </c>
      <c r="N3" s="3">
        <v>5.1204392001955146E-2</v>
      </c>
      <c r="O3" s="7">
        <f>+O2+5%</f>
        <v>0.05</v>
      </c>
      <c r="P3" s="13">
        <f t="shared" ref="P3:P22" si="6">O3*$N$2</f>
        <v>8.3043446969697013E-4</v>
      </c>
      <c r="Q3" s="13">
        <f t="shared" ref="Q3:Q22" si="7">O3*$N$3</f>
        <v>2.5602196000977574E-3</v>
      </c>
      <c r="R3" s="3">
        <v>7.2200771722574691E-2</v>
      </c>
      <c r="S3" s="7">
        <f>+S2+5%</f>
        <v>0.05</v>
      </c>
      <c r="T3" s="13">
        <f t="shared" ref="T3:T22" si="8">S3*$R$2</f>
        <v>7.8030946969696988E-4</v>
      </c>
      <c r="U3" s="13">
        <f t="shared" ref="U3:U22" si="9">S3*$R$3</f>
        <v>3.6100385861287348E-3</v>
      </c>
      <c r="V3" s="3">
        <v>6.4795604112141331E-2</v>
      </c>
      <c r="W3" s="7">
        <f>+W2+5%</f>
        <v>0.05</v>
      </c>
      <c r="X3" s="13">
        <f t="shared" ref="X3:X22" si="10">W3*$V$2</f>
        <v>6.2389924242424238E-4</v>
      </c>
      <c r="Y3" s="13">
        <f t="shared" ref="Y3:Y22" si="11">W3*$V$3</f>
        <v>3.2397802056070668E-3</v>
      </c>
      <c r="Z3" s="3">
        <v>8.6281375280782058E-2</v>
      </c>
      <c r="AA3" s="7">
        <f>+AA2+5%</f>
        <v>0.05</v>
      </c>
      <c r="AB3" s="13">
        <f t="shared" ref="AB3:AB22" si="12">AA3*$Z$2</f>
        <v>4.4088068181818182E-4</v>
      </c>
      <c r="AC3" s="13">
        <f t="shared" ref="AC3:AC22" si="13">AA3*$Z$3</f>
        <v>4.3140687640391027E-3</v>
      </c>
      <c r="AD3" s="3">
        <v>7.0996173231529111E-2</v>
      </c>
      <c r="AE3" s="7">
        <f>+AE2+5%</f>
        <v>0.05</v>
      </c>
      <c r="AF3" s="13">
        <f t="shared" ref="AF3:AF22" si="14">AE3*$AD$2</f>
        <v>6.1982689393939405E-4</v>
      </c>
      <c r="AG3" s="13">
        <f t="shared" ref="AG3:AG22" si="15">AE3*$AD$3</f>
        <v>3.5498086615764557E-3</v>
      </c>
      <c r="AH3" s="3">
        <v>8.7479904661708865E-2</v>
      </c>
      <c r="AI3" s="7">
        <f>+AI2+5%</f>
        <v>0.05</v>
      </c>
      <c r="AJ3" s="13">
        <f t="shared" ref="AJ3:AJ22" si="16">AI3*$AH$2</f>
        <v>1.055289393939394E-3</v>
      </c>
      <c r="AK3" s="13">
        <f t="shared" ref="AK3:AK22" si="17">AI3*$AH$3</f>
        <v>4.3739952330854436E-3</v>
      </c>
      <c r="AL3" s="3">
        <v>6.2987958489012633E-2</v>
      </c>
      <c r="AM3" s="7">
        <f>+AM2+5%</f>
        <v>0.05</v>
      </c>
      <c r="AN3" s="13">
        <f t="shared" ref="AN3:AN22" si="18">AM3*$AL$2</f>
        <v>7.4599128787878753E-4</v>
      </c>
      <c r="AO3" s="13">
        <f t="shared" ref="AO3:AO22" si="19">AM3*$AL$3</f>
        <v>3.1493979244506319E-3</v>
      </c>
      <c r="AP3" s="3">
        <v>5.679691958464303E-2</v>
      </c>
      <c r="AQ3" s="7">
        <f>+AQ2+5%</f>
        <v>0.05</v>
      </c>
      <c r="AR3" s="13">
        <f t="shared" ref="AR3:AR22" si="20">AQ3*$AP$2</f>
        <v>1.0408363636363641E-3</v>
      </c>
      <c r="AS3" s="13">
        <f t="shared" ref="AS3:AS22" si="21">AQ3*$AP$3</f>
        <v>2.8398459792321517E-3</v>
      </c>
      <c r="AT3" s="3">
        <v>4.192650817235595E-2</v>
      </c>
      <c r="AU3" s="3">
        <v>4.7081285927353077E-2</v>
      </c>
      <c r="AV3" s="3">
        <v>4.139530367603466E-2</v>
      </c>
      <c r="AW3" s="3">
        <v>7.8052650091427179E-4</v>
      </c>
    </row>
    <row r="4" spans="1:49" x14ac:dyDescent="0.2">
      <c r="A4" s="3" t="s">
        <v>24</v>
      </c>
      <c r="B4" s="3">
        <v>-0.165745</v>
      </c>
      <c r="C4" s="7">
        <f t="shared" ref="C4:C22" si="22">+C3+5%</f>
        <v>0.1</v>
      </c>
      <c r="D4" s="13">
        <f t="shared" si="0"/>
        <v>8.1986742424242434E-4</v>
      </c>
      <c r="E4" s="13">
        <f t="shared" si="1"/>
        <v>4.5438970076505693E-3</v>
      </c>
      <c r="F4" s="3">
        <v>-0.26185799999999998</v>
      </c>
      <c r="G4" s="7">
        <f t="shared" ref="G4:G22" si="23">+G3+5%</f>
        <v>0.1</v>
      </c>
      <c r="H4" s="13">
        <f t="shared" si="2"/>
        <v>8.11069696969697E-4</v>
      </c>
      <c r="I4" s="13">
        <f t="shared" si="3"/>
        <v>7.3982485198836427E-3</v>
      </c>
      <c r="J4" s="3">
        <v>-0.18118799999999999</v>
      </c>
      <c r="K4" s="7">
        <f t="shared" ref="K4:K22" si="24">+K3+5%</f>
        <v>0.1</v>
      </c>
      <c r="L4" s="13">
        <f t="shared" si="4"/>
        <v>2.1326371212121212E-3</v>
      </c>
      <c r="M4" s="13">
        <f t="shared" si="5"/>
        <v>8.1944216729616624E-3</v>
      </c>
      <c r="N4" s="3">
        <v>-0.163239</v>
      </c>
      <c r="O4" s="7">
        <f t="shared" ref="O4:O22" si="25">+O3+5%</f>
        <v>0.1</v>
      </c>
      <c r="P4" s="13">
        <f t="shared" si="6"/>
        <v>1.6608689393939403E-3</v>
      </c>
      <c r="Q4" s="13">
        <f t="shared" si="7"/>
        <v>5.1204392001955147E-3</v>
      </c>
      <c r="R4" s="3">
        <v>-0.228711</v>
      </c>
      <c r="S4" s="7">
        <f t="shared" ref="S4:S22" si="26">+S3+5%</f>
        <v>0.1</v>
      </c>
      <c r="T4" s="13">
        <f t="shared" si="8"/>
        <v>1.5606189393939398E-3</v>
      </c>
      <c r="U4" s="13">
        <f t="shared" si="9"/>
        <v>7.2200771722574697E-3</v>
      </c>
      <c r="V4" s="3">
        <v>-0.161021</v>
      </c>
      <c r="W4" s="7">
        <f t="shared" ref="W4:W22" si="27">+W3+5%</f>
        <v>0.1</v>
      </c>
      <c r="X4" s="13">
        <f t="shared" si="10"/>
        <v>1.2477984848484848E-3</v>
      </c>
      <c r="Y4" s="13">
        <f t="shared" si="11"/>
        <v>6.4795604112141336E-3</v>
      </c>
      <c r="Z4" s="3">
        <v>-0.18881100000000001</v>
      </c>
      <c r="AA4" s="7">
        <f t="shared" ref="AA4:AA22" si="28">+AA3+5%</f>
        <v>0.1</v>
      </c>
      <c r="AB4" s="13">
        <f t="shared" si="12"/>
        <v>8.8176136363636365E-4</v>
      </c>
      <c r="AC4" s="13">
        <f t="shared" si="13"/>
        <v>8.6281375280782054E-3</v>
      </c>
      <c r="AD4" s="3">
        <v>-0.189779</v>
      </c>
      <c r="AE4" s="7">
        <f t="shared" ref="AE4:AE22" si="29">+AE3+5%</f>
        <v>0.1</v>
      </c>
      <c r="AF4" s="13">
        <f t="shared" si="14"/>
        <v>1.2396537878787881E-3</v>
      </c>
      <c r="AG4" s="13">
        <f t="shared" si="15"/>
        <v>7.0996173231529115E-3</v>
      </c>
      <c r="AH4" s="3">
        <v>-0.23752499999999999</v>
      </c>
      <c r="AI4" s="7">
        <f t="shared" ref="AI4:AI22" si="30">+AI3+5%</f>
        <v>0.1</v>
      </c>
      <c r="AJ4" s="13">
        <f t="shared" si="16"/>
        <v>2.1105787878787879E-3</v>
      </c>
      <c r="AK4" s="13">
        <f t="shared" si="17"/>
        <v>8.7479904661708872E-3</v>
      </c>
      <c r="AL4" s="3">
        <v>-0.20469100000000001</v>
      </c>
      <c r="AM4" s="7">
        <f t="shared" ref="AM4:AM22" si="31">+AM3+5%</f>
        <v>0.1</v>
      </c>
      <c r="AN4" s="13">
        <f t="shared" si="18"/>
        <v>1.4919825757575751E-3</v>
      </c>
      <c r="AO4" s="13">
        <f t="shared" si="19"/>
        <v>6.2987958489012638E-3</v>
      </c>
      <c r="AP4" s="3">
        <v>-0.126667</v>
      </c>
      <c r="AQ4" s="7">
        <f t="shared" ref="AQ4:AQ22" si="32">+AQ3+5%</f>
        <v>0.1</v>
      </c>
      <c r="AR4" s="13">
        <f t="shared" si="20"/>
        <v>2.0816727272727283E-3</v>
      </c>
      <c r="AS4" s="13">
        <f t="shared" si="21"/>
        <v>5.6796919584643033E-3</v>
      </c>
      <c r="AT4" s="3">
        <v>-0.141733</v>
      </c>
      <c r="AU4" s="3">
        <v>-0.20750299999999999</v>
      </c>
      <c r="AV4" s="3">
        <v>-0.12511900000000001</v>
      </c>
      <c r="AW4" s="3">
        <v>-1.2899999999999999E-4</v>
      </c>
    </row>
    <row r="5" spans="1:49" x14ac:dyDescent="0.2">
      <c r="A5" s="3" t="s">
        <v>25</v>
      </c>
      <c r="B5" s="3">
        <v>0.128885</v>
      </c>
      <c r="C5" s="7">
        <f t="shared" si="22"/>
        <v>0.15000000000000002</v>
      </c>
      <c r="D5" s="13">
        <f t="shared" si="0"/>
        <v>1.2298011363636367E-3</v>
      </c>
      <c r="E5" s="13">
        <f t="shared" si="1"/>
        <v>6.8158455114758548E-3</v>
      </c>
      <c r="F5" s="3">
        <v>0.26915600000000001</v>
      </c>
      <c r="G5" s="7">
        <f t="shared" si="23"/>
        <v>0.15000000000000002</v>
      </c>
      <c r="H5" s="13">
        <f t="shared" si="2"/>
        <v>1.2166045454545455E-3</v>
      </c>
      <c r="I5" s="13">
        <f t="shared" si="3"/>
        <v>1.1097372779825464E-2</v>
      </c>
      <c r="J5" s="3">
        <v>0.21662000000000001</v>
      </c>
      <c r="K5" s="7">
        <f t="shared" si="24"/>
        <v>0.15000000000000002</v>
      </c>
      <c r="L5" s="13">
        <f t="shared" si="4"/>
        <v>3.1989556818181821E-3</v>
      </c>
      <c r="M5" s="13">
        <f t="shared" si="5"/>
        <v>1.2291632509442494E-2</v>
      </c>
      <c r="N5" s="3">
        <v>0.16875499999999999</v>
      </c>
      <c r="O5" s="7">
        <f t="shared" si="25"/>
        <v>0.15000000000000002</v>
      </c>
      <c r="P5" s="13">
        <f t="shared" si="6"/>
        <v>2.4913034090909107E-3</v>
      </c>
      <c r="Q5" s="13">
        <f t="shared" si="7"/>
        <v>7.6806588002932734E-3</v>
      </c>
      <c r="R5" s="3">
        <v>0.215505</v>
      </c>
      <c r="S5" s="7">
        <f t="shared" si="26"/>
        <v>0.15000000000000002</v>
      </c>
      <c r="T5" s="13">
        <f t="shared" si="8"/>
        <v>2.34092840909091E-3</v>
      </c>
      <c r="U5" s="13">
        <f t="shared" si="9"/>
        <v>1.0830115758386206E-2</v>
      </c>
      <c r="V5" s="3">
        <v>0.17968400000000001</v>
      </c>
      <c r="W5" s="7">
        <f t="shared" si="27"/>
        <v>0.15000000000000002</v>
      </c>
      <c r="X5" s="13">
        <f t="shared" si="10"/>
        <v>1.8716977272727274E-3</v>
      </c>
      <c r="Y5" s="13">
        <f t="shared" si="11"/>
        <v>9.7193406168212017E-3</v>
      </c>
      <c r="Z5" s="3">
        <v>0.31325799999999998</v>
      </c>
      <c r="AA5" s="7">
        <f t="shared" si="28"/>
        <v>0.15000000000000002</v>
      </c>
      <c r="AB5" s="13">
        <f t="shared" si="12"/>
        <v>1.3226420454545455E-3</v>
      </c>
      <c r="AC5" s="13">
        <f t="shared" si="13"/>
        <v>1.2942206292117311E-2</v>
      </c>
      <c r="AD5" s="3">
        <v>0.19832900000000001</v>
      </c>
      <c r="AE5" s="7">
        <f t="shared" si="29"/>
        <v>0.15000000000000002</v>
      </c>
      <c r="AF5" s="13">
        <f t="shared" si="14"/>
        <v>1.8594806818181824E-3</v>
      </c>
      <c r="AG5" s="13">
        <f t="shared" si="15"/>
        <v>1.0649425984729368E-2</v>
      </c>
      <c r="AH5" s="3">
        <v>0.270596</v>
      </c>
      <c r="AI5" s="7">
        <f t="shared" si="30"/>
        <v>0.15000000000000002</v>
      </c>
      <c r="AJ5" s="13">
        <f t="shared" si="16"/>
        <v>3.1658681818181821E-3</v>
      </c>
      <c r="AK5" s="13">
        <f t="shared" si="17"/>
        <v>1.3121985699256333E-2</v>
      </c>
      <c r="AL5" s="3">
        <v>0.17779300000000001</v>
      </c>
      <c r="AM5" s="7">
        <f t="shared" si="31"/>
        <v>0.15000000000000002</v>
      </c>
      <c r="AN5" s="13">
        <f t="shared" si="18"/>
        <v>2.2379738636363628E-3</v>
      </c>
      <c r="AO5" s="13">
        <f t="shared" si="19"/>
        <v>9.448193773351897E-3</v>
      </c>
      <c r="AP5" s="3">
        <v>0.178456</v>
      </c>
      <c r="AQ5" s="7">
        <f t="shared" si="32"/>
        <v>0.15000000000000002</v>
      </c>
      <c r="AR5" s="13">
        <f t="shared" si="20"/>
        <v>3.1225090909090926E-3</v>
      </c>
      <c r="AS5" s="13">
        <f t="shared" si="21"/>
        <v>8.5195379376964558E-3</v>
      </c>
      <c r="AT5" s="3">
        <v>0.12967400000000001</v>
      </c>
      <c r="AU5" s="3">
        <v>0.17441200000000001</v>
      </c>
      <c r="AV5" s="3">
        <v>0.12684400000000001</v>
      </c>
      <c r="AW5" s="3">
        <v>3.2799999999999999E-3</v>
      </c>
    </row>
    <row r="6" spans="1:49" x14ac:dyDescent="0.2">
      <c r="C6" s="7">
        <f t="shared" si="22"/>
        <v>0.2</v>
      </c>
      <c r="D6" s="13">
        <f t="shared" si="0"/>
        <v>1.6397348484848487E-3</v>
      </c>
      <c r="E6" s="13">
        <f t="shared" si="1"/>
        <v>9.0877940153011386E-3</v>
      </c>
      <c r="G6" s="7">
        <f t="shared" si="23"/>
        <v>0.2</v>
      </c>
      <c r="H6" s="13">
        <f t="shared" si="2"/>
        <v>1.622139393939394E-3</v>
      </c>
      <c r="I6" s="13">
        <f t="shared" si="3"/>
        <v>1.4796497039767285E-2</v>
      </c>
      <c r="K6" s="7">
        <f t="shared" si="24"/>
        <v>0.2</v>
      </c>
      <c r="L6" s="13">
        <f t="shared" si="4"/>
        <v>4.2652742424242425E-3</v>
      </c>
      <c r="M6" s="13">
        <f t="shared" si="5"/>
        <v>1.6388843345923325E-2</v>
      </c>
      <c r="O6" s="7">
        <f t="shared" si="25"/>
        <v>0.2</v>
      </c>
      <c r="P6" s="13">
        <f t="shared" si="6"/>
        <v>3.3217378787878805E-3</v>
      </c>
      <c r="Q6" s="13">
        <f t="shared" si="7"/>
        <v>1.0240878400391029E-2</v>
      </c>
      <c r="S6" s="7">
        <f t="shared" si="26"/>
        <v>0.2</v>
      </c>
      <c r="T6" s="13">
        <f t="shared" si="8"/>
        <v>3.1212378787878795E-3</v>
      </c>
      <c r="U6" s="13">
        <f t="shared" si="9"/>
        <v>1.4440154344514939E-2</v>
      </c>
      <c r="W6" s="7">
        <f t="shared" si="27"/>
        <v>0.2</v>
      </c>
      <c r="X6" s="13">
        <f t="shared" si="10"/>
        <v>2.4955969696969695E-3</v>
      </c>
      <c r="Y6" s="13">
        <f t="shared" si="11"/>
        <v>1.2959120822428267E-2</v>
      </c>
      <c r="AA6" s="7">
        <f t="shared" si="28"/>
        <v>0.2</v>
      </c>
      <c r="AB6" s="13">
        <f t="shared" si="12"/>
        <v>1.7635227272727273E-3</v>
      </c>
      <c r="AC6" s="13">
        <f t="shared" si="13"/>
        <v>1.7256275056156411E-2</v>
      </c>
      <c r="AE6" s="7">
        <f t="shared" si="29"/>
        <v>0.2</v>
      </c>
      <c r="AF6" s="13">
        <f t="shared" si="14"/>
        <v>2.4793075757575762E-3</v>
      </c>
      <c r="AG6" s="13">
        <f t="shared" si="15"/>
        <v>1.4199234646305823E-2</v>
      </c>
      <c r="AI6" s="7">
        <f t="shared" si="30"/>
        <v>0.2</v>
      </c>
      <c r="AJ6" s="13">
        <f t="shared" si="16"/>
        <v>4.2211575757575759E-3</v>
      </c>
      <c r="AK6" s="13">
        <f t="shared" si="17"/>
        <v>1.7495980932341774E-2</v>
      </c>
      <c r="AM6" s="7">
        <f t="shared" si="31"/>
        <v>0.2</v>
      </c>
      <c r="AN6" s="13">
        <f t="shared" si="18"/>
        <v>2.9839651515151501E-3</v>
      </c>
      <c r="AO6" s="13">
        <f t="shared" si="19"/>
        <v>1.2597591697802528E-2</v>
      </c>
      <c r="AQ6" s="7">
        <f t="shared" si="32"/>
        <v>0.2</v>
      </c>
      <c r="AR6" s="13">
        <f t="shared" si="20"/>
        <v>4.1633454545454565E-3</v>
      </c>
      <c r="AS6" s="13">
        <f t="shared" si="21"/>
        <v>1.1359383916928607E-2</v>
      </c>
    </row>
    <row r="7" spans="1:49" x14ac:dyDescent="0.2">
      <c r="C7" s="7">
        <f t="shared" si="22"/>
        <v>0.25</v>
      </c>
      <c r="D7" s="13">
        <f t="shared" si="0"/>
        <v>2.0496685606060609E-3</v>
      </c>
      <c r="E7" s="13">
        <f t="shared" si="1"/>
        <v>1.1359742519126423E-2</v>
      </c>
      <c r="G7" s="7">
        <f t="shared" si="23"/>
        <v>0.25</v>
      </c>
      <c r="H7" s="13">
        <f t="shared" si="2"/>
        <v>2.0276742424242423E-3</v>
      </c>
      <c r="I7" s="13">
        <f t="shared" si="3"/>
        <v>1.8495621299709105E-2</v>
      </c>
      <c r="K7" s="7">
        <f t="shared" si="24"/>
        <v>0.25</v>
      </c>
      <c r="L7" s="13">
        <f t="shared" si="4"/>
        <v>5.3315928030303024E-3</v>
      </c>
      <c r="M7" s="13">
        <f t="shared" si="5"/>
        <v>2.0486054182404154E-2</v>
      </c>
      <c r="O7" s="7">
        <f t="shared" si="25"/>
        <v>0.25</v>
      </c>
      <c r="P7" s="13">
        <f t="shared" si="6"/>
        <v>4.1521723484848503E-3</v>
      </c>
      <c r="Q7" s="13">
        <f t="shared" si="7"/>
        <v>1.2801098000488786E-2</v>
      </c>
      <c r="S7" s="7">
        <f t="shared" si="26"/>
        <v>0.25</v>
      </c>
      <c r="T7" s="13">
        <f t="shared" si="8"/>
        <v>3.9015473484848491E-3</v>
      </c>
      <c r="U7" s="13">
        <f t="shared" si="9"/>
        <v>1.8050192930643673E-2</v>
      </c>
      <c r="W7" s="7">
        <f t="shared" si="27"/>
        <v>0.25</v>
      </c>
      <c r="X7" s="13">
        <f t="shared" si="10"/>
        <v>3.1194962121212119E-3</v>
      </c>
      <c r="Y7" s="13">
        <f t="shared" si="11"/>
        <v>1.6198901028035333E-2</v>
      </c>
      <c r="AA7" s="7">
        <f t="shared" si="28"/>
        <v>0.25</v>
      </c>
      <c r="AB7" s="13">
        <f t="shared" si="12"/>
        <v>2.2044034090909089E-3</v>
      </c>
      <c r="AC7" s="13">
        <f t="shared" si="13"/>
        <v>2.1570343820195514E-2</v>
      </c>
      <c r="AE7" s="7">
        <f t="shared" si="29"/>
        <v>0.25</v>
      </c>
      <c r="AF7" s="13">
        <f t="shared" si="14"/>
        <v>3.09913446969697E-3</v>
      </c>
      <c r="AG7" s="13">
        <f t="shared" si="15"/>
        <v>1.7749043307882278E-2</v>
      </c>
      <c r="AI7" s="7">
        <f t="shared" si="30"/>
        <v>0.25</v>
      </c>
      <c r="AJ7" s="13">
        <f t="shared" si="16"/>
        <v>5.2764469696969692E-3</v>
      </c>
      <c r="AK7" s="13">
        <f t="shared" si="17"/>
        <v>2.1869976165427216E-2</v>
      </c>
      <c r="AM7" s="7">
        <f t="shared" si="31"/>
        <v>0.25</v>
      </c>
      <c r="AN7" s="13">
        <f t="shared" si="18"/>
        <v>3.7299564393939375E-3</v>
      </c>
      <c r="AO7" s="13">
        <f t="shared" si="19"/>
        <v>1.5746989622253158E-2</v>
      </c>
      <c r="AQ7" s="7">
        <f t="shared" si="32"/>
        <v>0.25</v>
      </c>
      <c r="AR7" s="13">
        <f t="shared" si="20"/>
        <v>5.2041818181818205E-3</v>
      </c>
      <c r="AS7" s="13">
        <f t="shared" si="21"/>
        <v>1.4199229896160757E-2</v>
      </c>
    </row>
    <row r="8" spans="1:49" x14ac:dyDescent="0.2">
      <c r="C8" s="7">
        <f t="shared" si="22"/>
        <v>0.3</v>
      </c>
      <c r="D8" s="13">
        <f t="shared" si="0"/>
        <v>2.459602272727273E-3</v>
      </c>
      <c r="E8" s="13">
        <f t="shared" si="1"/>
        <v>1.3631691022951708E-2</v>
      </c>
      <c r="G8" s="7">
        <f t="shared" si="23"/>
        <v>0.3</v>
      </c>
      <c r="H8" s="13">
        <f t="shared" si="2"/>
        <v>2.4332090909090906E-3</v>
      </c>
      <c r="I8" s="13">
        <f t="shared" si="3"/>
        <v>2.2194745559650925E-2</v>
      </c>
      <c r="K8" s="7">
        <f t="shared" si="24"/>
        <v>0.3</v>
      </c>
      <c r="L8" s="13">
        <f t="shared" si="4"/>
        <v>6.3979113636363624E-3</v>
      </c>
      <c r="M8" s="13">
        <f t="shared" si="5"/>
        <v>2.4583265018884984E-2</v>
      </c>
      <c r="O8" s="7">
        <f t="shared" si="25"/>
        <v>0.3</v>
      </c>
      <c r="P8" s="13">
        <f t="shared" si="6"/>
        <v>4.9826068181818206E-3</v>
      </c>
      <c r="Q8" s="13">
        <f t="shared" si="7"/>
        <v>1.5361317600586543E-2</v>
      </c>
      <c r="S8" s="7">
        <f t="shared" si="26"/>
        <v>0.3</v>
      </c>
      <c r="T8" s="13">
        <f t="shared" si="8"/>
        <v>4.681856818181819E-3</v>
      </c>
      <c r="U8" s="13">
        <f t="shared" si="9"/>
        <v>2.1660231516772408E-2</v>
      </c>
      <c r="W8" s="7">
        <f t="shared" si="27"/>
        <v>0.3</v>
      </c>
      <c r="X8" s="13">
        <f t="shared" si="10"/>
        <v>3.7433954545454543E-3</v>
      </c>
      <c r="Y8" s="13">
        <f t="shared" si="11"/>
        <v>1.94386812336424E-2</v>
      </c>
      <c r="AA8" s="7">
        <f t="shared" si="28"/>
        <v>0.3</v>
      </c>
      <c r="AB8" s="13">
        <f t="shared" si="12"/>
        <v>2.6452840909090905E-3</v>
      </c>
      <c r="AC8" s="13">
        <f t="shared" si="13"/>
        <v>2.5884412584234618E-2</v>
      </c>
      <c r="AE8" s="7">
        <f t="shared" si="29"/>
        <v>0.3</v>
      </c>
      <c r="AF8" s="13">
        <f t="shared" si="14"/>
        <v>3.7189613636363639E-3</v>
      </c>
      <c r="AG8" s="13">
        <f t="shared" si="15"/>
        <v>2.1298851969458733E-2</v>
      </c>
      <c r="AI8" s="7">
        <f t="shared" si="30"/>
        <v>0.3</v>
      </c>
      <c r="AJ8" s="13">
        <f t="shared" si="16"/>
        <v>6.3317363636363625E-3</v>
      </c>
      <c r="AK8" s="13">
        <f t="shared" si="17"/>
        <v>2.6243971398512658E-2</v>
      </c>
      <c r="AM8" s="7">
        <f t="shared" si="31"/>
        <v>0.3</v>
      </c>
      <c r="AN8" s="13">
        <f t="shared" si="18"/>
        <v>4.4759477272727248E-3</v>
      </c>
      <c r="AO8" s="13">
        <f t="shared" si="19"/>
        <v>1.889638754670379E-2</v>
      </c>
      <c r="AQ8" s="7">
        <f t="shared" si="32"/>
        <v>0.3</v>
      </c>
      <c r="AR8" s="13">
        <f t="shared" si="20"/>
        <v>6.2450181818181844E-3</v>
      </c>
      <c r="AS8" s="13">
        <f t="shared" si="21"/>
        <v>1.7039075875392908E-2</v>
      </c>
    </row>
    <row r="9" spans="1:49" x14ac:dyDescent="0.2">
      <c r="C9" s="7">
        <f t="shared" si="22"/>
        <v>0.35</v>
      </c>
      <c r="D9" s="13">
        <f t="shared" si="0"/>
        <v>2.8695359848484852E-3</v>
      </c>
      <c r="E9" s="13">
        <f t="shared" si="1"/>
        <v>1.5903639526776991E-2</v>
      </c>
      <c r="G9" s="7">
        <f t="shared" si="23"/>
        <v>0.35</v>
      </c>
      <c r="H9" s="13">
        <f t="shared" si="2"/>
        <v>2.8387439393939388E-3</v>
      </c>
      <c r="I9" s="13">
        <f t="shared" si="3"/>
        <v>2.5893869819592744E-2</v>
      </c>
      <c r="K9" s="7">
        <f t="shared" si="24"/>
        <v>0.35</v>
      </c>
      <c r="L9" s="13">
        <f t="shared" si="4"/>
        <v>7.4642299242424232E-3</v>
      </c>
      <c r="M9" s="13">
        <f t="shared" si="5"/>
        <v>2.8680475855365813E-2</v>
      </c>
      <c r="O9" s="7">
        <f t="shared" si="25"/>
        <v>0.35</v>
      </c>
      <c r="P9" s="13">
        <f t="shared" si="6"/>
        <v>5.8130412878787899E-3</v>
      </c>
      <c r="Q9" s="13">
        <f t="shared" si="7"/>
        <v>1.79215372006843E-2</v>
      </c>
      <c r="S9" s="7">
        <f t="shared" si="26"/>
        <v>0.35</v>
      </c>
      <c r="T9" s="13">
        <f t="shared" si="8"/>
        <v>5.4621662878787886E-3</v>
      </c>
      <c r="U9" s="13">
        <f t="shared" si="9"/>
        <v>2.527027010290114E-2</v>
      </c>
      <c r="W9" s="7">
        <f t="shared" si="27"/>
        <v>0.35</v>
      </c>
      <c r="X9" s="13">
        <f t="shared" si="10"/>
        <v>4.3672946969696962E-3</v>
      </c>
      <c r="Y9" s="13">
        <f t="shared" si="11"/>
        <v>2.2678461439249464E-2</v>
      </c>
      <c r="AA9" s="7">
        <f t="shared" si="28"/>
        <v>0.35</v>
      </c>
      <c r="AB9" s="13">
        <f t="shared" si="12"/>
        <v>3.0861647727272721E-3</v>
      </c>
      <c r="AC9" s="13">
        <f t="shared" si="13"/>
        <v>3.0198481348273718E-2</v>
      </c>
      <c r="AE9" s="7">
        <f t="shared" si="29"/>
        <v>0.35</v>
      </c>
      <c r="AF9" s="13">
        <f t="shared" si="14"/>
        <v>4.3387882575757581E-3</v>
      </c>
      <c r="AG9" s="13">
        <f t="shared" si="15"/>
        <v>2.4848660631035187E-2</v>
      </c>
      <c r="AI9" s="7">
        <f t="shared" si="30"/>
        <v>0.35</v>
      </c>
      <c r="AJ9" s="13">
        <f t="shared" si="16"/>
        <v>7.3870257575757567E-3</v>
      </c>
      <c r="AK9" s="13">
        <f t="shared" si="17"/>
        <v>3.06179666315981E-2</v>
      </c>
      <c r="AM9" s="7">
        <f t="shared" si="31"/>
        <v>0.35</v>
      </c>
      <c r="AN9" s="13">
        <f t="shared" si="18"/>
        <v>5.2219390151515121E-3</v>
      </c>
      <c r="AO9" s="13">
        <f t="shared" si="19"/>
        <v>2.2045785471154419E-2</v>
      </c>
      <c r="AQ9" s="7">
        <f t="shared" si="32"/>
        <v>0.35</v>
      </c>
      <c r="AR9" s="13">
        <f t="shared" si="20"/>
        <v>7.2858545454545483E-3</v>
      </c>
      <c r="AS9" s="13">
        <f t="shared" si="21"/>
        <v>1.9878921854625059E-2</v>
      </c>
    </row>
    <row r="10" spans="1:49" x14ac:dyDescent="0.2">
      <c r="C10" s="7">
        <f t="shared" si="22"/>
        <v>0.39999999999999997</v>
      </c>
      <c r="D10" s="13">
        <f t="shared" si="0"/>
        <v>3.2794696969696969E-3</v>
      </c>
      <c r="E10" s="13">
        <f t="shared" si="1"/>
        <v>1.8175588030602277E-2</v>
      </c>
      <c r="G10" s="7">
        <f t="shared" si="23"/>
        <v>0.39999999999999997</v>
      </c>
      <c r="H10" s="13">
        <f t="shared" si="2"/>
        <v>3.2442787878787876E-3</v>
      </c>
      <c r="I10" s="13">
        <f t="shared" si="3"/>
        <v>2.9592994079534564E-2</v>
      </c>
      <c r="K10" s="7">
        <f t="shared" si="24"/>
        <v>0.39999999999999997</v>
      </c>
      <c r="L10" s="13">
        <f t="shared" si="4"/>
        <v>8.5305484848484832E-3</v>
      </c>
      <c r="M10" s="13">
        <f t="shared" si="5"/>
        <v>3.2777686691846643E-2</v>
      </c>
      <c r="O10" s="7">
        <f t="shared" si="25"/>
        <v>0.39999999999999997</v>
      </c>
      <c r="P10" s="13">
        <f t="shared" si="6"/>
        <v>6.6434757575757602E-3</v>
      </c>
      <c r="Q10" s="13">
        <f t="shared" si="7"/>
        <v>2.0481756800782056E-2</v>
      </c>
      <c r="S10" s="7">
        <f t="shared" si="26"/>
        <v>0.39999999999999997</v>
      </c>
      <c r="T10" s="13">
        <f t="shared" si="8"/>
        <v>6.2424757575757581E-3</v>
      </c>
      <c r="U10" s="13">
        <f t="shared" si="9"/>
        <v>2.8880308689029875E-2</v>
      </c>
      <c r="W10" s="7">
        <f t="shared" si="27"/>
        <v>0.39999999999999997</v>
      </c>
      <c r="X10" s="13">
        <f t="shared" si="10"/>
        <v>4.991193939393939E-3</v>
      </c>
      <c r="Y10" s="13">
        <f t="shared" si="11"/>
        <v>2.5918241644856531E-2</v>
      </c>
      <c r="AA10" s="7">
        <f t="shared" si="28"/>
        <v>0.39999999999999997</v>
      </c>
      <c r="AB10" s="13">
        <f t="shared" si="12"/>
        <v>3.5270454545454541E-3</v>
      </c>
      <c r="AC10" s="13">
        <f t="shared" si="13"/>
        <v>3.4512550112312822E-2</v>
      </c>
      <c r="AE10" s="7">
        <f t="shared" si="29"/>
        <v>0.39999999999999997</v>
      </c>
      <c r="AF10" s="13">
        <f t="shared" si="14"/>
        <v>4.9586151515151515E-3</v>
      </c>
      <c r="AG10" s="13">
        <f t="shared" si="15"/>
        <v>2.8398469292611642E-2</v>
      </c>
      <c r="AI10" s="7">
        <f t="shared" si="30"/>
        <v>0.39999999999999997</v>
      </c>
      <c r="AJ10" s="13">
        <f t="shared" si="16"/>
        <v>8.44231515151515E-3</v>
      </c>
      <c r="AK10" s="13">
        <f t="shared" si="17"/>
        <v>3.4991961864683542E-2</v>
      </c>
      <c r="AM10" s="7">
        <f t="shared" si="31"/>
        <v>0.39999999999999997</v>
      </c>
      <c r="AN10" s="13">
        <f t="shared" si="18"/>
        <v>5.9679303030302994E-3</v>
      </c>
      <c r="AO10" s="13">
        <f t="shared" si="19"/>
        <v>2.5195183395605052E-2</v>
      </c>
      <c r="AQ10" s="7">
        <f t="shared" si="32"/>
        <v>0.39999999999999997</v>
      </c>
      <c r="AR10" s="13">
        <f t="shared" si="20"/>
        <v>8.3266909090909114E-3</v>
      </c>
      <c r="AS10" s="13">
        <f t="shared" si="21"/>
        <v>2.271876783385721E-2</v>
      </c>
    </row>
    <row r="11" spans="1:49" x14ac:dyDescent="0.2">
      <c r="C11" s="7">
        <f t="shared" si="22"/>
        <v>0.44999999999999996</v>
      </c>
      <c r="D11" s="13">
        <f t="shared" si="0"/>
        <v>3.6894034090909091E-3</v>
      </c>
      <c r="E11" s="13">
        <f t="shared" si="1"/>
        <v>2.044753653442756E-2</v>
      </c>
      <c r="G11" s="7">
        <f t="shared" si="23"/>
        <v>0.44999999999999996</v>
      </c>
      <c r="H11" s="13">
        <f t="shared" si="2"/>
        <v>3.6498136363636358E-3</v>
      </c>
      <c r="I11" s="13">
        <f t="shared" si="3"/>
        <v>3.3292118339476387E-2</v>
      </c>
      <c r="K11" s="7">
        <f t="shared" si="24"/>
        <v>0.44999999999999996</v>
      </c>
      <c r="L11" s="13">
        <f t="shared" si="4"/>
        <v>9.5968670454545432E-3</v>
      </c>
      <c r="M11" s="13">
        <f t="shared" si="5"/>
        <v>3.6874897528327476E-2</v>
      </c>
      <c r="O11" s="7">
        <f t="shared" si="25"/>
        <v>0.44999999999999996</v>
      </c>
      <c r="P11" s="13">
        <f t="shared" si="6"/>
        <v>7.4739102272727296E-3</v>
      </c>
      <c r="Q11" s="13">
        <f t="shared" si="7"/>
        <v>2.3041976400879814E-2</v>
      </c>
      <c r="S11" s="7">
        <f t="shared" si="26"/>
        <v>0.44999999999999996</v>
      </c>
      <c r="T11" s="13">
        <f t="shared" si="8"/>
        <v>7.0227852272727277E-3</v>
      </c>
      <c r="U11" s="13">
        <f t="shared" si="9"/>
        <v>3.2490347275158607E-2</v>
      </c>
      <c r="W11" s="7">
        <f t="shared" si="27"/>
        <v>0.44999999999999996</v>
      </c>
      <c r="X11" s="13">
        <f t="shared" si="10"/>
        <v>5.615093181818181E-3</v>
      </c>
      <c r="Y11" s="13">
        <f t="shared" si="11"/>
        <v>2.9158021850463595E-2</v>
      </c>
      <c r="AA11" s="7">
        <f t="shared" si="28"/>
        <v>0.44999999999999996</v>
      </c>
      <c r="AB11" s="13">
        <f t="shared" si="12"/>
        <v>3.9679261363636358E-3</v>
      </c>
      <c r="AC11" s="13">
        <f t="shared" si="13"/>
        <v>3.8826618876351922E-2</v>
      </c>
      <c r="AE11" s="7">
        <f t="shared" si="29"/>
        <v>0.44999999999999996</v>
      </c>
      <c r="AF11" s="13">
        <f t="shared" si="14"/>
        <v>5.5784420454545458E-3</v>
      </c>
      <c r="AG11" s="13">
        <f t="shared" si="15"/>
        <v>3.1948277954188094E-2</v>
      </c>
      <c r="AI11" s="7">
        <f t="shared" si="30"/>
        <v>0.44999999999999996</v>
      </c>
      <c r="AJ11" s="13">
        <f t="shared" si="16"/>
        <v>9.4976045454545441E-3</v>
      </c>
      <c r="AK11" s="13">
        <f t="shared" si="17"/>
        <v>3.9365957097768987E-2</v>
      </c>
      <c r="AM11" s="7">
        <f t="shared" si="31"/>
        <v>0.44999999999999996</v>
      </c>
      <c r="AN11" s="13">
        <f t="shared" si="18"/>
        <v>6.7139215909090867E-3</v>
      </c>
      <c r="AO11" s="13">
        <f t="shared" si="19"/>
        <v>2.8344581320055681E-2</v>
      </c>
      <c r="AQ11" s="7">
        <f t="shared" si="32"/>
        <v>0.44999999999999996</v>
      </c>
      <c r="AR11" s="13">
        <f t="shared" si="20"/>
        <v>9.3675272727272753E-3</v>
      </c>
      <c r="AS11" s="13">
        <f t="shared" si="21"/>
        <v>2.5558613813089361E-2</v>
      </c>
    </row>
    <row r="12" spans="1:49" x14ac:dyDescent="0.2">
      <c r="C12" s="7">
        <f t="shared" si="22"/>
        <v>0.49999999999999994</v>
      </c>
      <c r="D12" s="13">
        <f t="shared" si="0"/>
        <v>4.0993371212121208E-3</v>
      </c>
      <c r="E12" s="13">
        <f t="shared" si="1"/>
        <v>2.2719485038252843E-2</v>
      </c>
      <c r="G12" s="7">
        <f t="shared" si="23"/>
        <v>0.49999999999999994</v>
      </c>
      <c r="H12" s="13">
        <f t="shared" si="2"/>
        <v>4.0553484848484837E-3</v>
      </c>
      <c r="I12" s="13">
        <f t="shared" si="3"/>
        <v>3.6991242599418203E-2</v>
      </c>
      <c r="K12" s="7">
        <f t="shared" si="24"/>
        <v>0.49999999999999994</v>
      </c>
      <c r="L12" s="13">
        <f t="shared" si="4"/>
        <v>1.0663185606060603E-2</v>
      </c>
      <c r="M12" s="13">
        <f t="shared" si="5"/>
        <v>4.0972108364808302E-2</v>
      </c>
      <c r="O12" s="7">
        <f t="shared" si="25"/>
        <v>0.49999999999999994</v>
      </c>
      <c r="P12" s="13">
        <f t="shared" si="6"/>
        <v>8.3043446969696989E-3</v>
      </c>
      <c r="Q12" s="13">
        <f t="shared" si="7"/>
        <v>2.5602196000977569E-2</v>
      </c>
      <c r="S12" s="7">
        <f t="shared" si="26"/>
        <v>0.49999999999999994</v>
      </c>
      <c r="T12" s="13">
        <f t="shared" si="8"/>
        <v>7.8030946969696972E-3</v>
      </c>
      <c r="U12" s="13">
        <f t="shared" si="9"/>
        <v>3.6100385861287339E-2</v>
      </c>
      <c r="W12" s="7">
        <f t="shared" si="27"/>
        <v>0.49999999999999994</v>
      </c>
      <c r="X12" s="13">
        <f t="shared" si="10"/>
        <v>6.2389924242424229E-3</v>
      </c>
      <c r="Y12" s="13">
        <f t="shared" si="11"/>
        <v>3.2397802056070658E-2</v>
      </c>
      <c r="AA12" s="7">
        <f t="shared" si="28"/>
        <v>0.49999999999999994</v>
      </c>
      <c r="AB12" s="13">
        <f t="shared" si="12"/>
        <v>4.4088068181818169E-3</v>
      </c>
      <c r="AC12" s="13">
        <f t="shared" si="13"/>
        <v>4.3140687640391022E-2</v>
      </c>
      <c r="AE12" s="7">
        <f t="shared" si="29"/>
        <v>0.49999999999999994</v>
      </c>
      <c r="AF12" s="13">
        <f t="shared" si="14"/>
        <v>6.1982689393939392E-3</v>
      </c>
      <c r="AG12" s="13">
        <f t="shared" si="15"/>
        <v>3.5498086615764549E-2</v>
      </c>
      <c r="AI12" s="7">
        <f t="shared" si="30"/>
        <v>0.49999999999999994</v>
      </c>
      <c r="AJ12" s="13">
        <f t="shared" si="16"/>
        <v>1.0552893939393937E-2</v>
      </c>
      <c r="AK12" s="13">
        <f t="shared" si="17"/>
        <v>4.3739952330854426E-2</v>
      </c>
      <c r="AM12" s="7">
        <f t="shared" si="31"/>
        <v>0.49999999999999994</v>
      </c>
      <c r="AN12" s="13">
        <f t="shared" si="18"/>
        <v>7.459912878787874E-3</v>
      </c>
      <c r="AO12" s="13">
        <f t="shared" si="19"/>
        <v>3.1493979244506309E-2</v>
      </c>
      <c r="AQ12" s="7">
        <f t="shared" si="32"/>
        <v>0.49999999999999994</v>
      </c>
      <c r="AR12" s="13">
        <f t="shared" si="20"/>
        <v>1.0408363636363639E-2</v>
      </c>
      <c r="AS12" s="13">
        <f t="shared" si="21"/>
        <v>2.8398459792321511E-2</v>
      </c>
    </row>
    <row r="13" spans="1:49" x14ac:dyDescent="0.2">
      <c r="C13" s="7">
        <f t="shared" si="22"/>
        <v>0.54999999999999993</v>
      </c>
      <c r="D13" s="13">
        <f t="shared" si="0"/>
        <v>4.509270833333333E-3</v>
      </c>
      <c r="E13" s="13">
        <f t="shared" si="1"/>
        <v>2.4991433542078129E-2</v>
      </c>
      <c r="G13" s="7">
        <f t="shared" si="23"/>
        <v>0.54999999999999993</v>
      </c>
      <c r="H13" s="13">
        <f t="shared" si="2"/>
        <v>4.4608833333333328E-3</v>
      </c>
      <c r="I13" s="13">
        <f t="shared" si="3"/>
        <v>4.0690366859360026E-2</v>
      </c>
      <c r="K13" s="7">
        <f t="shared" si="24"/>
        <v>0.54999999999999993</v>
      </c>
      <c r="L13" s="13">
        <f t="shared" si="4"/>
        <v>1.1729504166666663E-2</v>
      </c>
      <c r="M13" s="13">
        <f t="shared" si="5"/>
        <v>4.5069319201289135E-2</v>
      </c>
      <c r="O13" s="7">
        <f t="shared" si="25"/>
        <v>0.54999999999999993</v>
      </c>
      <c r="P13" s="13">
        <f t="shared" si="6"/>
        <v>9.1347791666666692E-3</v>
      </c>
      <c r="Q13" s="13">
        <f t="shared" si="7"/>
        <v>2.8162415601075328E-2</v>
      </c>
      <c r="S13" s="7">
        <f t="shared" si="26"/>
        <v>0.54999999999999993</v>
      </c>
      <c r="T13" s="13">
        <f t="shared" si="8"/>
        <v>8.5834041666666677E-3</v>
      </c>
      <c r="U13" s="13">
        <f t="shared" si="9"/>
        <v>3.9710424447416078E-2</v>
      </c>
      <c r="W13" s="7">
        <f t="shared" si="27"/>
        <v>0.54999999999999993</v>
      </c>
      <c r="X13" s="13">
        <f t="shared" si="10"/>
        <v>6.8628916666666658E-3</v>
      </c>
      <c r="Y13" s="13">
        <f t="shared" si="11"/>
        <v>3.5637582261677729E-2</v>
      </c>
      <c r="AA13" s="7">
        <f t="shared" si="28"/>
        <v>0.54999999999999993</v>
      </c>
      <c r="AB13" s="13">
        <f t="shared" si="12"/>
        <v>4.849687499999999E-3</v>
      </c>
      <c r="AC13" s="13">
        <f t="shared" si="13"/>
        <v>4.7454756404430129E-2</v>
      </c>
      <c r="AE13" s="7">
        <f t="shared" si="29"/>
        <v>0.54999999999999993</v>
      </c>
      <c r="AF13" s="13">
        <f t="shared" si="14"/>
        <v>6.8180958333333335E-3</v>
      </c>
      <c r="AG13" s="13">
        <f t="shared" si="15"/>
        <v>3.9047895277341003E-2</v>
      </c>
      <c r="AI13" s="7">
        <f t="shared" si="30"/>
        <v>0.54999999999999993</v>
      </c>
      <c r="AJ13" s="13">
        <f t="shared" si="16"/>
        <v>1.1608183333333331E-2</v>
      </c>
      <c r="AK13" s="13">
        <f t="shared" si="17"/>
        <v>4.8113947563939871E-2</v>
      </c>
      <c r="AM13" s="7">
        <f t="shared" si="31"/>
        <v>0.54999999999999993</v>
      </c>
      <c r="AN13" s="13">
        <f t="shared" si="18"/>
        <v>8.2059041666666614E-3</v>
      </c>
      <c r="AO13" s="13">
        <f t="shared" si="19"/>
        <v>3.4643377168956942E-2</v>
      </c>
      <c r="AQ13" s="7">
        <f t="shared" si="32"/>
        <v>0.54999999999999993</v>
      </c>
      <c r="AR13" s="13">
        <f t="shared" si="20"/>
        <v>1.1449200000000003E-2</v>
      </c>
      <c r="AS13" s="13">
        <f t="shared" si="21"/>
        <v>3.1238305771553662E-2</v>
      </c>
    </row>
    <row r="14" spans="1:49" x14ac:dyDescent="0.2">
      <c r="C14" s="7">
        <f t="shared" si="22"/>
        <v>0.6</v>
      </c>
      <c r="D14" s="13">
        <f t="shared" si="0"/>
        <v>4.9192045454545461E-3</v>
      </c>
      <c r="E14" s="13">
        <f t="shared" si="1"/>
        <v>2.7263382045903416E-2</v>
      </c>
      <c r="G14" s="7">
        <f t="shared" si="23"/>
        <v>0.6</v>
      </c>
      <c r="H14" s="13">
        <f t="shared" si="2"/>
        <v>4.8664181818181811E-3</v>
      </c>
      <c r="I14" s="13">
        <f t="shared" si="3"/>
        <v>4.4389491119301849E-2</v>
      </c>
      <c r="K14" s="7">
        <f t="shared" si="24"/>
        <v>0.6</v>
      </c>
      <c r="L14" s="13">
        <f t="shared" si="4"/>
        <v>1.2795822727272725E-2</v>
      </c>
      <c r="M14" s="13">
        <f t="shared" si="5"/>
        <v>4.9166530037769968E-2</v>
      </c>
      <c r="O14" s="7">
        <f t="shared" si="25"/>
        <v>0.6</v>
      </c>
      <c r="P14" s="13">
        <f t="shared" si="6"/>
        <v>9.9652136363636411E-3</v>
      </c>
      <c r="Q14" s="13">
        <f t="shared" si="7"/>
        <v>3.0722635201173087E-2</v>
      </c>
      <c r="S14" s="7">
        <f t="shared" si="26"/>
        <v>0.6</v>
      </c>
      <c r="T14" s="13">
        <f t="shared" si="8"/>
        <v>9.3637136363636381E-3</v>
      </c>
      <c r="U14" s="13">
        <f t="shared" si="9"/>
        <v>4.3320463033544816E-2</v>
      </c>
      <c r="W14" s="7">
        <f t="shared" si="27"/>
        <v>0.6</v>
      </c>
      <c r="X14" s="13">
        <f t="shared" si="10"/>
        <v>7.4867909090909086E-3</v>
      </c>
      <c r="Y14" s="13">
        <f t="shared" si="11"/>
        <v>3.88773624672848E-2</v>
      </c>
      <c r="AA14" s="7">
        <f t="shared" si="28"/>
        <v>0.6</v>
      </c>
      <c r="AB14" s="13">
        <f t="shared" si="12"/>
        <v>5.290568181818181E-3</v>
      </c>
      <c r="AC14" s="13">
        <f t="shared" si="13"/>
        <v>5.1768825168469236E-2</v>
      </c>
      <c r="AE14" s="7">
        <f t="shared" si="29"/>
        <v>0.6</v>
      </c>
      <c r="AF14" s="13">
        <f t="shared" si="14"/>
        <v>7.4379227272727277E-3</v>
      </c>
      <c r="AG14" s="13">
        <f t="shared" si="15"/>
        <v>4.2597703938917465E-2</v>
      </c>
      <c r="AI14" s="7">
        <f t="shared" si="30"/>
        <v>0.6</v>
      </c>
      <c r="AJ14" s="13">
        <f t="shared" si="16"/>
        <v>1.2663472727272725E-2</v>
      </c>
      <c r="AK14" s="13">
        <f t="shared" si="17"/>
        <v>5.2487942797025317E-2</v>
      </c>
      <c r="AM14" s="7">
        <f t="shared" si="31"/>
        <v>0.6</v>
      </c>
      <c r="AN14" s="13">
        <f t="shared" si="18"/>
        <v>8.9518954545454495E-3</v>
      </c>
      <c r="AO14" s="13">
        <f t="shared" si="19"/>
        <v>3.7792775093407581E-2</v>
      </c>
      <c r="AQ14" s="7">
        <f t="shared" si="32"/>
        <v>0.6</v>
      </c>
      <c r="AR14" s="13">
        <f t="shared" si="20"/>
        <v>1.2490036363636369E-2</v>
      </c>
      <c r="AS14" s="13">
        <f t="shared" si="21"/>
        <v>3.4078151750785816E-2</v>
      </c>
    </row>
    <row r="15" spans="1:49" x14ac:dyDescent="0.2">
      <c r="C15" s="7">
        <f t="shared" si="22"/>
        <v>0.65</v>
      </c>
      <c r="D15" s="13">
        <f t="shared" si="0"/>
        <v>5.3291382575757582E-3</v>
      </c>
      <c r="E15" s="13">
        <f t="shared" si="1"/>
        <v>2.9535330549728702E-2</v>
      </c>
      <c r="G15" s="7">
        <f t="shared" si="23"/>
        <v>0.65</v>
      </c>
      <c r="H15" s="13">
        <f t="shared" si="2"/>
        <v>5.2719530303030303E-3</v>
      </c>
      <c r="I15" s="13">
        <f t="shared" si="3"/>
        <v>4.8088615379243672E-2</v>
      </c>
      <c r="K15" s="7">
        <f t="shared" si="24"/>
        <v>0.65</v>
      </c>
      <c r="L15" s="13">
        <f t="shared" si="4"/>
        <v>1.3862141287878786E-2</v>
      </c>
      <c r="M15" s="13">
        <f t="shared" si="5"/>
        <v>5.3263740874250801E-2</v>
      </c>
      <c r="O15" s="7">
        <f t="shared" si="25"/>
        <v>0.65</v>
      </c>
      <c r="P15" s="13">
        <f t="shared" si="6"/>
        <v>1.0795648106060611E-2</v>
      </c>
      <c r="Q15" s="13">
        <f t="shared" si="7"/>
        <v>3.3282854801270849E-2</v>
      </c>
      <c r="S15" s="7">
        <f t="shared" si="26"/>
        <v>0.65</v>
      </c>
      <c r="T15" s="13">
        <f t="shared" si="8"/>
        <v>1.0144023106060608E-2</v>
      </c>
      <c r="U15" s="13">
        <f t="shared" si="9"/>
        <v>4.6930501619673548E-2</v>
      </c>
      <c r="W15" s="7">
        <f t="shared" si="27"/>
        <v>0.65</v>
      </c>
      <c r="X15" s="13">
        <f t="shared" si="10"/>
        <v>8.1106901515151514E-3</v>
      </c>
      <c r="Y15" s="13">
        <f t="shared" si="11"/>
        <v>4.2117142672891864E-2</v>
      </c>
      <c r="AA15" s="7">
        <f t="shared" si="28"/>
        <v>0.65</v>
      </c>
      <c r="AB15" s="13">
        <f t="shared" si="12"/>
        <v>5.731448863636363E-3</v>
      </c>
      <c r="AC15" s="13">
        <f t="shared" si="13"/>
        <v>5.6082893932508336E-2</v>
      </c>
      <c r="AE15" s="7">
        <f t="shared" si="29"/>
        <v>0.65</v>
      </c>
      <c r="AF15" s="13">
        <f t="shared" si="14"/>
        <v>8.0577496212121229E-3</v>
      </c>
      <c r="AG15" s="13">
        <f t="shared" si="15"/>
        <v>4.6147512600493927E-2</v>
      </c>
      <c r="AI15" s="7">
        <f t="shared" si="30"/>
        <v>0.65</v>
      </c>
      <c r="AJ15" s="13">
        <f t="shared" si="16"/>
        <v>1.3718762121212121E-2</v>
      </c>
      <c r="AK15" s="13">
        <f t="shared" si="17"/>
        <v>5.6861938030110762E-2</v>
      </c>
      <c r="AM15" s="7">
        <f t="shared" si="31"/>
        <v>0.65</v>
      </c>
      <c r="AN15" s="13">
        <f t="shared" si="18"/>
        <v>9.6978867424242377E-3</v>
      </c>
      <c r="AO15" s="13">
        <f t="shared" si="19"/>
        <v>4.0942173017858213E-2</v>
      </c>
      <c r="AQ15" s="7">
        <f t="shared" si="32"/>
        <v>0.65</v>
      </c>
      <c r="AR15" s="13">
        <f t="shared" si="20"/>
        <v>1.3530872727272734E-2</v>
      </c>
      <c r="AS15" s="13">
        <f t="shared" si="21"/>
        <v>3.6917997730017971E-2</v>
      </c>
    </row>
    <row r="16" spans="1:49" x14ac:dyDescent="0.2">
      <c r="C16" s="7">
        <f t="shared" si="22"/>
        <v>0.70000000000000007</v>
      </c>
      <c r="D16" s="13">
        <f t="shared" si="0"/>
        <v>5.7390719696969713E-3</v>
      </c>
      <c r="E16" s="13">
        <f t="shared" si="1"/>
        <v>3.1807279053553988E-2</v>
      </c>
      <c r="G16" s="7">
        <f t="shared" si="23"/>
        <v>0.70000000000000007</v>
      </c>
      <c r="H16" s="13">
        <f t="shared" si="2"/>
        <v>5.6774878787878786E-3</v>
      </c>
      <c r="I16" s="13">
        <f t="shared" si="3"/>
        <v>5.1787739639185502E-2</v>
      </c>
      <c r="K16" s="7">
        <f t="shared" si="24"/>
        <v>0.70000000000000007</v>
      </c>
      <c r="L16" s="13">
        <f t="shared" si="4"/>
        <v>1.4928459848484848E-2</v>
      </c>
      <c r="M16" s="13">
        <f t="shared" si="5"/>
        <v>5.7360951710731641E-2</v>
      </c>
      <c r="O16" s="7">
        <f t="shared" si="25"/>
        <v>0.70000000000000007</v>
      </c>
      <c r="P16" s="13">
        <f t="shared" si="6"/>
        <v>1.1626082575757582E-2</v>
      </c>
      <c r="Q16" s="13">
        <f t="shared" si="7"/>
        <v>3.5843074401368608E-2</v>
      </c>
      <c r="S16" s="7">
        <f t="shared" si="26"/>
        <v>0.70000000000000007</v>
      </c>
      <c r="T16" s="13">
        <f t="shared" si="8"/>
        <v>1.0924332575757579E-2</v>
      </c>
      <c r="U16" s="13">
        <f t="shared" si="9"/>
        <v>5.0540540205802287E-2</v>
      </c>
      <c r="W16" s="7">
        <f t="shared" si="27"/>
        <v>0.70000000000000007</v>
      </c>
      <c r="X16" s="13">
        <f t="shared" si="10"/>
        <v>8.7345893939393942E-3</v>
      </c>
      <c r="Y16" s="13">
        <f t="shared" si="11"/>
        <v>4.5356922878498934E-2</v>
      </c>
      <c r="AA16" s="7">
        <f t="shared" si="28"/>
        <v>0.70000000000000007</v>
      </c>
      <c r="AB16" s="13">
        <f t="shared" si="12"/>
        <v>6.1723295454545451E-3</v>
      </c>
      <c r="AC16" s="13">
        <f t="shared" si="13"/>
        <v>6.0396962696547443E-2</v>
      </c>
      <c r="AE16" s="7">
        <f t="shared" si="29"/>
        <v>0.70000000000000007</v>
      </c>
      <c r="AF16" s="13">
        <f t="shared" si="14"/>
        <v>8.6775765151515163E-3</v>
      </c>
      <c r="AG16" s="13">
        <f t="shared" si="15"/>
        <v>4.9697321262070382E-2</v>
      </c>
      <c r="AI16" s="7">
        <f t="shared" si="30"/>
        <v>0.70000000000000007</v>
      </c>
      <c r="AJ16" s="13">
        <f t="shared" si="16"/>
        <v>1.4774051515151515E-2</v>
      </c>
      <c r="AK16" s="13">
        <f t="shared" si="17"/>
        <v>6.1235933263196214E-2</v>
      </c>
      <c r="AM16" s="7">
        <f t="shared" si="31"/>
        <v>0.70000000000000007</v>
      </c>
      <c r="AN16" s="13">
        <f t="shared" si="18"/>
        <v>1.0443878030303026E-2</v>
      </c>
      <c r="AO16" s="13">
        <f t="shared" si="19"/>
        <v>4.4091570942308846E-2</v>
      </c>
      <c r="AQ16" s="7">
        <f t="shared" si="32"/>
        <v>0.70000000000000007</v>
      </c>
      <c r="AR16" s="13">
        <f t="shared" si="20"/>
        <v>1.4571709090909098E-2</v>
      </c>
      <c r="AS16" s="13">
        <f t="shared" si="21"/>
        <v>3.9757843709250125E-2</v>
      </c>
    </row>
    <row r="17" spans="3:45" x14ac:dyDescent="0.2">
      <c r="C17" s="7">
        <f t="shared" si="22"/>
        <v>0.75000000000000011</v>
      </c>
      <c r="D17" s="13">
        <f t="shared" si="0"/>
        <v>6.1490056818181834E-3</v>
      </c>
      <c r="E17" s="13">
        <f t="shared" si="1"/>
        <v>3.4079227557379271E-2</v>
      </c>
      <c r="G17" s="7">
        <f t="shared" si="23"/>
        <v>0.75000000000000011</v>
      </c>
      <c r="H17" s="13">
        <f t="shared" si="2"/>
        <v>6.0830227272727277E-3</v>
      </c>
      <c r="I17" s="13">
        <f t="shared" si="3"/>
        <v>5.5486863899127326E-2</v>
      </c>
      <c r="K17" s="7">
        <f t="shared" si="24"/>
        <v>0.75000000000000011</v>
      </c>
      <c r="L17" s="13">
        <f t="shared" si="4"/>
        <v>1.5994778409090908E-2</v>
      </c>
      <c r="M17" s="13">
        <f t="shared" si="5"/>
        <v>6.1458162547212473E-2</v>
      </c>
      <c r="O17" s="7">
        <f t="shared" si="25"/>
        <v>0.75000000000000011</v>
      </c>
      <c r="P17" s="13">
        <f t="shared" si="6"/>
        <v>1.2456517045454554E-2</v>
      </c>
      <c r="Q17" s="13">
        <f t="shared" si="7"/>
        <v>3.8403294001466366E-2</v>
      </c>
      <c r="S17" s="7">
        <f t="shared" si="26"/>
        <v>0.75000000000000011</v>
      </c>
      <c r="T17" s="13">
        <f t="shared" si="8"/>
        <v>1.1704642045454549E-2</v>
      </c>
      <c r="U17" s="13">
        <f t="shared" si="9"/>
        <v>5.4150578791931026E-2</v>
      </c>
      <c r="W17" s="7">
        <f t="shared" si="27"/>
        <v>0.75000000000000011</v>
      </c>
      <c r="X17" s="13">
        <f t="shared" si="10"/>
        <v>9.358488636363637E-3</v>
      </c>
      <c r="Y17" s="13">
        <f t="shared" si="11"/>
        <v>4.8596703084106005E-2</v>
      </c>
      <c r="AA17" s="7">
        <f t="shared" si="28"/>
        <v>0.75000000000000011</v>
      </c>
      <c r="AB17" s="13">
        <f t="shared" si="12"/>
        <v>6.613210227272728E-3</v>
      </c>
      <c r="AC17" s="13">
        <f t="shared" si="13"/>
        <v>6.4711031460586557E-2</v>
      </c>
      <c r="AE17" s="7">
        <f t="shared" si="29"/>
        <v>0.75000000000000011</v>
      </c>
      <c r="AF17" s="13">
        <f t="shared" si="14"/>
        <v>9.2974034090909114E-3</v>
      </c>
      <c r="AG17" s="13">
        <f t="shared" si="15"/>
        <v>5.3247129923646844E-2</v>
      </c>
      <c r="AI17" s="7">
        <f t="shared" si="30"/>
        <v>0.75000000000000011</v>
      </c>
      <c r="AJ17" s="13">
        <f t="shared" si="16"/>
        <v>1.5829340909090911E-2</v>
      </c>
      <c r="AK17" s="13">
        <f t="shared" si="17"/>
        <v>6.5609928496281653E-2</v>
      </c>
      <c r="AM17" s="7">
        <f t="shared" si="31"/>
        <v>0.75000000000000011</v>
      </c>
      <c r="AN17" s="13">
        <f t="shared" si="18"/>
        <v>1.1189869318181814E-2</v>
      </c>
      <c r="AO17" s="13">
        <f t="shared" si="19"/>
        <v>4.7240968866759485E-2</v>
      </c>
      <c r="AQ17" s="7">
        <f t="shared" si="32"/>
        <v>0.75000000000000011</v>
      </c>
      <c r="AR17" s="13">
        <f t="shared" si="20"/>
        <v>1.5612545454545464E-2</v>
      </c>
      <c r="AS17" s="13">
        <f t="shared" si="21"/>
        <v>4.2597689688482279E-2</v>
      </c>
    </row>
    <row r="18" spans="3:45" x14ac:dyDescent="0.2">
      <c r="C18" s="7">
        <f t="shared" si="22"/>
        <v>0.80000000000000016</v>
      </c>
      <c r="D18" s="13">
        <f t="shared" si="0"/>
        <v>6.5589393939393956E-3</v>
      </c>
      <c r="E18" s="13">
        <f t="shared" si="1"/>
        <v>3.6351176061204561E-2</v>
      </c>
      <c r="G18" s="7">
        <f t="shared" si="23"/>
        <v>0.80000000000000016</v>
      </c>
      <c r="H18" s="13">
        <f t="shared" si="2"/>
        <v>6.4885575757575769E-3</v>
      </c>
      <c r="I18" s="13">
        <f t="shared" si="3"/>
        <v>5.9185988159069149E-2</v>
      </c>
      <c r="K18" s="7">
        <f t="shared" si="24"/>
        <v>0.80000000000000016</v>
      </c>
      <c r="L18" s="13">
        <f t="shared" si="4"/>
        <v>1.706109696969697E-2</v>
      </c>
      <c r="M18" s="13">
        <f t="shared" si="5"/>
        <v>6.5555373383693313E-2</v>
      </c>
      <c r="O18" s="7">
        <f t="shared" si="25"/>
        <v>0.80000000000000016</v>
      </c>
      <c r="P18" s="13">
        <f t="shared" si="6"/>
        <v>1.3286951515151524E-2</v>
      </c>
      <c r="Q18" s="13">
        <f t="shared" si="7"/>
        <v>4.0963513601564125E-2</v>
      </c>
      <c r="S18" s="7">
        <f t="shared" si="26"/>
        <v>0.80000000000000016</v>
      </c>
      <c r="T18" s="13">
        <f t="shared" si="8"/>
        <v>1.248495151515152E-2</v>
      </c>
      <c r="U18" s="13">
        <f t="shared" si="9"/>
        <v>5.7760617378059764E-2</v>
      </c>
      <c r="W18" s="7">
        <f t="shared" si="27"/>
        <v>0.80000000000000016</v>
      </c>
      <c r="X18" s="13">
        <f t="shared" si="10"/>
        <v>9.9823878787878798E-3</v>
      </c>
      <c r="Y18" s="13">
        <f t="shared" si="11"/>
        <v>5.1836483289713076E-2</v>
      </c>
      <c r="AA18" s="7">
        <f t="shared" si="28"/>
        <v>0.80000000000000016</v>
      </c>
      <c r="AB18" s="13">
        <f t="shared" si="12"/>
        <v>7.05409090909091E-3</v>
      </c>
      <c r="AC18" s="13">
        <f t="shared" si="13"/>
        <v>6.9025100224625657E-2</v>
      </c>
      <c r="AE18" s="7">
        <f t="shared" si="29"/>
        <v>0.80000000000000016</v>
      </c>
      <c r="AF18" s="13">
        <f t="shared" si="14"/>
        <v>9.9172303030303065E-3</v>
      </c>
      <c r="AG18" s="13">
        <f t="shared" si="15"/>
        <v>5.6796938585223299E-2</v>
      </c>
      <c r="AI18" s="7">
        <f t="shared" si="30"/>
        <v>0.80000000000000016</v>
      </c>
      <c r="AJ18" s="13">
        <f t="shared" si="16"/>
        <v>1.6884630303030303E-2</v>
      </c>
      <c r="AK18" s="13">
        <f t="shared" si="17"/>
        <v>6.9983923729367112E-2</v>
      </c>
      <c r="AM18" s="7">
        <f t="shared" si="31"/>
        <v>0.80000000000000016</v>
      </c>
      <c r="AN18" s="13">
        <f t="shared" si="18"/>
        <v>1.1935860606060602E-2</v>
      </c>
      <c r="AO18" s="13">
        <f t="shared" si="19"/>
        <v>5.0390366791210117E-2</v>
      </c>
      <c r="AQ18" s="7">
        <f t="shared" si="32"/>
        <v>0.80000000000000016</v>
      </c>
      <c r="AR18" s="13">
        <f t="shared" si="20"/>
        <v>1.665338181818183E-2</v>
      </c>
      <c r="AS18" s="13">
        <f t="shared" si="21"/>
        <v>4.5437535667714433E-2</v>
      </c>
    </row>
    <row r="19" spans="3:45" x14ac:dyDescent="0.2">
      <c r="C19" s="7">
        <f t="shared" si="22"/>
        <v>0.8500000000000002</v>
      </c>
      <c r="D19" s="13">
        <f t="shared" si="0"/>
        <v>6.9688731060606086E-3</v>
      </c>
      <c r="E19" s="13">
        <f t="shared" si="1"/>
        <v>3.8623124565029851E-2</v>
      </c>
      <c r="G19" s="7">
        <f t="shared" si="23"/>
        <v>0.8500000000000002</v>
      </c>
      <c r="H19" s="13">
        <f t="shared" si="2"/>
        <v>6.8940924242424251E-3</v>
      </c>
      <c r="I19" s="13">
        <f t="shared" si="3"/>
        <v>6.2885112419010972E-2</v>
      </c>
      <c r="K19" s="7">
        <f t="shared" si="24"/>
        <v>0.8500000000000002</v>
      </c>
      <c r="L19" s="13">
        <f t="shared" si="4"/>
        <v>1.8127415530303032E-2</v>
      </c>
      <c r="M19" s="13">
        <f t="shared" si="5"/>
        <v>6.9652584220174146E-2</v>
      </c>
      <c r="O19" s="7">
        <f t="shared" si="25"/>
        <v>0.8500000000000002</v>
      </c>
      <c r="P19" s="13">
        <f t="shared" si="6"/>
        <v>1.4117385984848494E-2</v>
      </c>
      <c r="Q19" s="13">
        <f t="shared" si="7"/>
        <v>4.3523733201661884E-2</v>
      </c>
      <c r="S19" s="7">
        <f t="shared" si="26"/>
        <v>0.8500000000000002</v>
      </c>
      <c r="T19" s="13">
        <f t="shared" si="8"/>
        <v>1.326526098484849E-2</v>
      </c>
      <c r="U19" s="13">
        <f t="shared" si="9"/>
        <v>6.1370655964188503E-2</v>
      </c>
      <c r="W19" s="7">
        <f t="shared" si="27"/>
        <v>0.8500000000000002</v>
      </c>
      <c r="X19" s="13">
        <f t="shared" si="10"/>
        <v>1.0606287121212123E-2</v>
      </c>
      <c r="Y19" s="13">
        <f t="shared" si="11"/>
        <v>5.5076263495320146E-2</v>
      </c>
      <c r="AA19" s="7">
        <f t="shared" si="28"/>
        <v>0.8500000000000002</v>
      </c>
      <c r="AB19" s="13">
        <f t="shared" si="12"/>
        <v>7.4949715909090921E-3</v>
      </c>
      <c r="AC19" s="13">
        <f t="shared" si="13"/>
        <v>7.3339168988664771E-2</v>
      </c>
      <c r="AE19" s="7">
        <f t="shared" si="29"/>
        <v>0.8500000000000002</v>
      </c>
      <c r="AF19" s="13">
        <f t="shared" si="14"/>
        <v>1.05370571969697E-2</v>
      </c>
      <c r="AG19" s="13">
        <f t="shared" si="15"/>
        <v>6.034674724679976E-2</v>
      </c>
      <c r="AI19" s="7">
        <f t="shared" si="30"/>
        <v>0.8500000000000002</v>
      </c>
      <c r="AJ19" s="13">
        <f t="shared" si="16"/>
        <v>1.7939919696969699E-2</v>
      </c>
      <c r="AK19" s="13">
        <f t="shared" si="17"/>
        <v>7.4357918962452557E-2</v>
      </c>
      <c r="AM19" s="7">
        <f t="shared" si="31"/>
        <v>0.8500000000000002</v>
      </c>
      <c r="AN19" s="13">
        <f t="shared" si="18"/>
        <v>1.268185189393939E-2</v>
      </c>
      <c r="AO19" s="13">
        <f t="shared" si="19"/>
        <v>5.353976471566075E-2</v>
      </c>
      <c r="AQ19" s="7">
        <f t="shared" si="32"/>
        <v>0.8500000000000002</v>
      </c>
      <c r="AR19" s="13">
        <f t="shared" si="20"/>
        <v>1.7694218181818194E-2</v>
      </c>
      <c r="AS19" s="13">
        <f t="shared" si="21"/>
        <v>4.8277381646946588E-2</v>
      </c>
    </row>
    <row r="20" spans="3:45" x14ac:dyDescent="0.2">
      <c r="C20" s="7">
        <f t="shared" si="22"/>
        <v>0.90000000000000024</v>
      </c>
      <c r="D20" s="13">
        <f t="shared" si="0"/>
        <v>7.3788068181818208E-3</v>
      </c>
      <c r="E20" s="13">
        <f t="shared" si="1"/>
        <v>4.0895073068855134E-2</v>
      </c>
      <c r="G20" s="7">
        <f t="shared" si="23"/>
        <v>0.90000000000000024</v>
      </c>
      <c r="H20" s="13">
        <f t="shared" si="2"/>
        <v>7.2996272727272743E-3</v>
      </c>
      <c r="I20" s="13">
        <f t="shared" si="3"/>
        <v>6.6584236678952802E-2</v>
      </c>
      <c r="K20" s="7">
        <f t="shared" si="24"/>
        <v>0.90000000000000024</v>
      </c>
      <c r="L20" s="13">
        <f t="shared" si="4"/>
        <v>1.9193734090909093E-2</v>
      </c>
      <c r="M20" s="13">
        <f t="shared" si="5"/>
        <v>7.3749795056654979E-2</v>
      </c>
      <c r="O20" s="7">
        <f t="shared" si="25"/>
        <v>0.90000000000000024</v>
      </c>
      <c r="P20" s="13">
        <f t="shared" si="6"/>
        <v>1.4947820454545466E-2</v>
      </c>
      <c r="Q20" s="13">
        <f t="shared" si="7"/>
        <v>4.6083952801759642E-2</v>
      </c>
      <c r="S20" s="7">
        <f t="shared" si="26"/>
        <v>0.90000000000000024</v>
      </c>
      <c r="T20" s="13">
        <f t="shared" si="8"/>
        <v>1.4045570454545461E-2</v>
      </c>
      <c r="U20" s="13">
        <f t="shared" si="9"/>
        <v>6.4980694550317242E-2</v>
      </c>
      <c r="W20" s="7">
        <f t="shared" si="27"/>
        <v>0.90000000000000024</v>
      </c>
      <c r="X20" s="13">
        <f t="shared" si="10"/>
        <v>1.1230186363636365E-2</v>
      </c>
      <c r="Y20" s="13">
        <f t="shared" si="11"/>
        <v>5.831604370092721E-2</v>
      </c>
      <c r="AA20" s="7">
        <f t="shared" si="28"/>
        <v>0.90000000000000024</v>
      </c>
      <c r="AB20" s="13">
        <f t="shared" si="12"/>
        <v>7.935852272727275E-3</v>
      </c>
      <c r="AC20" s="13">
        <f t="shared" si="13"/>
        <v>7.7653237752703871E-2</v>
      </c>
      <c r="AE20" s="7">
        <f t="shared" si="29"/>
        <v>0.90000000000000024</v>
      </c>
      <c r="AF20" s="13">
        <f t="shared" si="14"/>
        <v>1.1156884090909095E-2</v>
      </c>
      <c r="AG20" s="13">
        <f t="shared" si="15"/>
        <v>6.3896555908376215E-2</v>
      </c>
      <c r="AI20" s="7">
        <f t="shared" si="30"/>
        <v>0.90000000000000024</v>
      </c>
      <c r="AJ20" s="13">
        <f t="shared" si="16"/>
        <v>1.8995209090909095E-2</v>
      </c>
      <c r="AK20" s="13">
        <f t="shared" si="17"/>
        <v>7.8731914195538003E-2</v>
      </c>
      <c r="AM20" s="7">
        <f t="shared" si="31"/>
        <v>0.90000000000000024</v>
      </c>
      <c r="AN20" s="13">
        <f t="shared" si="18"/>
        <v>1.3427843181818179E-2</v>
      </c>
      <c r="AO20" s="13">
        <f t="shared" si="19"/>
        <v>5.6689162640111382E-2</v>
      </c>
      <c r="AQ20" s="7">
        <f t="shared" si="32"/>
        <v>0.90000000000000024</v>
      </c>
      <c r="AR20" s="13">
        <f t="shared" si="20"/>
        <v>1.8735054545454558E-2</v>
      </c>
      <c r="AS20" s="13">
        <f t="shared" si="21"/>
        <v>5.1117227626178742E-2</v>
      </c>
    </row>
    <row r="21" spans="3:45" x14ac:dyDescent="0.2">
      <c r="C21" s="7">
        <f t="shared" si="22"/>
        <v>0.95000000000000029</v>
      </c>
      <c r="D21" s="13">
        <f t="shared" si="0"/>
        <v>7.7887405303030339E-3</v>
      </c>
      <c r="E21" s="13">
        <f t="shared" si="1"/>
        <v>4.3167021572680424E-2</v>
      </c>
      <c r="G21" s="7">
        <f t="shared" si="23"/>
        <v>0.95000000000000029</v>
      </c>
      <c r="H21" s="13">
        <f t="shared" si="2"/>
        <v>7.7051621212121226E-3</v>
      </c>
      <c r="I21" s="13">
        <f t="shared" si="3"/>
        <v>7.0283360938894618E-2</v>
      </c>
      <c r="K21" s="7">
        <f t="shared" si="24"/>
        <v>0.95000000000000029</v>
      </c>
      <c r="L21" s="13">
        <f t="shared" si="4"/>
        <v>2.0260052651515155E-2</v>
      </c>
      <c r="M21" s="13">
        <f t="shared" si="5"/>
        <v>7.7847005893135812E-2</v>
      </c>
      <c r="O21" s="7">
        <f t="shared" si="25"/>
        <v>0.95000000000000029</v>
      </c>
      <c r="P21" s="13">
        <f t="shared" si="6"/>
        <v>1.5778254924242435E-2</v>
      </c>
      <c r="Q21" s="13">
        <f t="shared" si="7"/>
        <v>4.8644172401857401E-2</v>
      </c>
      <c r="S21" s="7">
        <f t="shared" si="26"/>
        <v>0.95000000000000029</v>
      </c>
      <c r="T21" s="13">
        <f t="shared" si="8"/>
        <v>1.4825879924242431E-2</v>
      </c>
      <c r="U21" s="13">
        <f t="shared" si="9"/>
        <v>6.859073313644598E-2</v>
      </c>
      <c r="W21" s="7">
        <f t="shared" si="27"/>
        <v>0.95000000000000029</v>
      </c>
      <c r="X21" s="13">
        <f t="shared" si="10"/>
        <v>1.1854085606060608E-2</v>
      </c>
      <c r="Y21" s="13">
        <f t="shared" si="11"/>
        <v>6.1555823906534281E-2</v>
      </c>
      <c r="AA21" s="7">
        <f t="shared" si="28"/>
        <v>0.95000000000000029</v>
      </c>
      <c r="AB21" s="13">
        <f t="shared" si="12"/>
        <v>8.3767329545454561E-3</v>
      </c>
      <c r="AC21" s="13">
        <f t="shared" si="13"/>
        <v>8.1967306516742985E-2</v>
      </c>
      <c r="AE21" s="7">
        <f t="shared" si="29"/>
        <v>0.95000000000000029</v>
      </c>
      <c r="AF21" s="13">
        <f t="shared" si="14"/>
        <v>1.177671098484849E-2</v>
      </c>
      <c r="AG21" s="13">
        <f t="shared" si="15"/>
        <v>6.7446364569952677E-2</v>
      </c>
      <c r="AI21" s="7">
        <f t="shared" si="30"/>
        <v>0.95000000000000029</v>
      </c>
      <c r="AJ21" s="13">
        <f t="shared" si="16"/>
        <v>2.0050498484848488E-2</v>
      </c>
      <c r="AK21" s="13">
        <f t="shared" si="17"/>
        <v>8.3105909428623448E-2</v>
      </c>
      <c r="AM21" s="7">
        <f t="shared" si="31"/>
        <v>0.95000000000000029</v>
      </c>
      <c r="AN21" s="13">
        <f t="shared" si="18"/>
        <v>1.4173834469696967E-2</v>
      </c>
      <c r="AO21" s="13">
        <f t="shared" si="19"/>
        <v>5.9838560564562021E-2</v>
      </c>
      <c r="AQ21" s="7">
        <f t="shared" si="32"/>
        <v>0.95000000000000029</v>
      </c>
      <c r="AR21" s="13">
        <f t="shared" si="20"/>
        <v>1.9775890909090925E-2</v>
      </c>
      <c r="AS21" s="13">
        <f t="shared" si="21"/>
        <v>5.3957073605410896E-2</v>
      </c>
    </row>
    <row r="22" spans="3:45" x14ac:dyDescent="0.2">
      <c r="C22" s="7">
        <f t="shared" si="22"/>
        <v>1.0000000000000002</v>
      </c>
      <c r="D22" s="13">
        <f t="shared" si="0"/>
        <v>8.1986742424242452E-3</v>
      </c>
      <c r="E22" s="13">
        <f t="shared" si="1"/>
        <v>4.54389700765057E-2</v>
      </c>
      <c r="G22" s="7">
        <f t="shared" si="23"/>
        <v>1.0000000000000002</v>
      </c>
      <c r="H22" s="13">
        <f t="shared" si="2"/>
        <v>8.1106969696969709E-3</v>
      </c>
      <c r="I22" s="13">
        <f t="shared" si="3"/>
        <v>7.3982485198836434E-2</v>
      </c>
      <c r="K22" s="7">
        <f t="shared" si="24"/>
        <v>1.0000000000000002</v>
      </c>
      <c r="L22" s="13">
        <f t="shared" si="4"/>
        <v>2.1326371212121213E-2</v>
      </c>
      <c r="M22" s="13">
        <f t="shared" si="5"/>
        <v>8.1944216729616631E-2</v>
      </c>
      <c r="O22" s="7">
        <f t="shared" si="25"/>
        <v>1.0000000000000002</v>
      </c>
      <c r="P22" s="13">
        <f t="shared" si="6"/>
        <v>1.6608689393939405E-2</v>
      </c>
      <c r="Q22" s="13">
        <f t="shared" si="7"/>
        <v>5.120439200195516E-2</v>
      </c>
      <c r="S22" s="7">
        <f t="shared" si="26"/>
        <v>1.0000000000000002</v>
      </c>
      <c r="T22" s="13">
        <f t="shared" si="8"/>
        <v>1.56061893939394E-2</v>
      </c>
      <c r="U22" s="13">
        <f t="shared" si="9"/>
        <v>7.2200771722574705E-2</v>
      </c>
      <c r="W22" s="7">
        <f t="shared" si="27"/>
        <v>1.0000000000000002</v>
      </c>
      <c r="X22" s="13">
        <f t="shared" si="10"/>
        <v>1.2477984848484851E-2</v>
      </c>
      <c r="Y22" s="13">
        <f t="shared" si="11"/>
        <v>6.4795604112141345E-2</v>
      </c>
      <c r="AA22" s="7">
        <f t="shared" si="28"/>
        <v>1.0000000000000002</v>
      </c>
      <c r="AB22" s="13">
        <f t="shared" si="12"/>
        <v>8.8176136363636373E-3</v>
      </c>
      <c r="AC22" s="13">
        <f t="shared" si="13"/>
        <v>8.6281375280782072E-2</v>
      </c>
      <c r="AE22" s="7">
        <f t="shared" si="29"/>
        <v>1.0000000000000002</v>
      </c>
      <c r="AF22" s="13">
        <f t="shared" si="14"/>
        <v>1.2396537878787884E-2</v>
      </c>
      <c r="AG22" s="13">
        <f t="shared" si="15"/>
        <v>7.0996173231529125E-2</v>
      </c>
      <c r="AI22" s="7">
        <f t="shared" si="30"/>
        <v>1.0000000000000002</v>
      </c>
      <c r="AJ22" s="13">
        <f t="shared" si="16"/>
        <v>2.110578787878788E-2</v>
      </c>
      <c r="AK22" s="13">
        <f t="shared" si="17"/>
        <v>8.7479904661708879E-2</v>
      </c>
      <c r="AM22" s="7">
        <f t="shared" si="31"/>
        <v>1.0000000000000002</v>
      </c>
      <c r="AN22" s="13">
        <f t="shared" si="18"/>
        <v>1.4919825757575753E-2</v>
      </c>
      <c r="AO22" s="13">
        <f t="shared" si="19"/>
        <v>6.2987958489012646E-2</v>
      </c>
      <c r="AQ22" s="7">
        <f t="shared" si="32"/>
        <v>1.0000000000000002</v>
      </c>
      <c r="AR22" s="13">
        <f t="shared" si="20"/>
        <v>2.0816727272727285E-2</v>
      </c>
      <c r="AS22" s="13">
        <f t="shared" si="21"/>
        <v>5.6796919584643044E-2</v>
      </c>
    </row>
    <row r="23" spans="3:45" x14ac:dyDescent="0.2">
      <c r="C23" s="7"/>
      <c r="D23" s="7"/>
      <c r="E23" s="7"/>
      <c r="G23" s="7"/>
      <c r="H23" s="7"/>
      <c r="I23" s="7"/>
      <c r="K23" s="7"/>
      <c r="L23" s="7"/>
      <c r="M23" s="7"/>
      <c r="O23" s="7"/>
      <c r="P23" s="7"/>
      <c r="Q23" s="7"/>
      <c r="S23" s="7"/>
      <c r="T23" s="7"/>
      <c r="U23" s="7"/>
      <c r="W23" s="7"/>
      <c r="X23" s="7"/>
      <c r="Y23" s="7"/>
      <c r="AA23" s="7"/>
      <c r="AB23" s="7"/>
      <c r="AC23" s="7"/>
      <c r="AE23" s="7"/>
      <c r="AF23" s="7"/>
      <c r="AG23" s="7"/>
      <c r="AI23" s="7"/>
      <c r="AJ23" s="7"/>
      <c r="AK23" s="7"/>
      <c r="AM23" s="7"/>
      <c r="AN23" s="7"/>
      <c r="AO23" s="7"/>
      <c r="AQ23" s="7"/>
      <c r="AR23" s="7"/>
      <c r="AS23" s="7"/>
    </row>
    <row r="24" spans="3:45" x14ac:dyDescent="0.2">
      <c r="C24" s="7"/>
      <c r="D24" s="7"/>
      <c r="E24" s="7"/>
      <c r="G24" s="7"/>
      <c r="H24" s="7"/>
      <c r="I24" s="7"/>
      <c r="K24" s="7"/>
      <c r="L24" s="7"/>
      <c r="M24" s="7"/>
      <c r="O24" s="7"/>
      <c r="P24" s="7"/>
      <c r="Q24" s="7"/>
      <c r="S24" s="7"/>
      <c r="T24" s="7"/>
      <c r="U24" s="7"/>
      <c r="W24" s="7"/>
      <c r="X24" s="7"/>
      <c r="Y24" s="7"/>
      <c r="AA24" s="7"/>
      <c r="AB24" s="7"/>
      <c r="AC24" s="7"/>
      <c r="AE24" s="7"/>
      <c r="AF24" s="7"/>
      <c r="AG24" s="7"/>
      <c r="AI24" s="7"/>
      <c r="AJ24" s="7"/>
      <c r="AK24" s="7"/>
      <c r="AM24" s="7"/>
      <c r="AN24" s="7"/>
      <c r="AO24" s="7"/>
      <c r="AQ24" s="7"/>
      <c r="AR24" s="7"/>
      <c r="AS24" s="7"/>
    </row>
    <row r="25" spans="3:45" x14ac:dyDescent="0.2">
      <c r="C25" s="7"/>
      <c r="D25" s="7"/>
      <c r="E25" s="7"/>
      <c r="G25" s="7"/>
      <c r="H25" s="7"/>
      <c r="I25" s="7"/>
      <c r="K25" s="7"/>
      <c r="L25" s="7"/>
      <c r="M25" s="7"/>
      <c r="O25" s="7"/>
      <c r="P25" s="7"/>
      <c r="Q25" s="7"/>
      <c r="S25" s="7"/>
      <c r="T25" s="7"/>
      <c r="U25" s="7"/>
      <c r="W25" s="7"/>
      <c r="X25" s="7"/>
      <c r="Y25" s="7"/>
      <c r="AA25" s="7"/>
      <c r="AB25" s="7"/>
      <c r="AC25" s="7"/>
      <c r="AE25" s="7"/>
      <c r="AF25" s="7"/>
      <c r="AG25" s="7"/>
      <c r="AI25" s="7"/>
      <c r="AJ25" s="7"/>
      <c r="AK25" s="7"/>
      <c r="AM25" s="7"/>
      <c r="AN25" s="7"/>
      <c r="AO25" s="7"/>
      <c r="AQ25" s="7"/>
      <c r="AR25" s="7"/>
      <c r="AS25" s="7"/>
    </row>
    <row r="26" spans="3:45" x14ac:dyDescent="0.2">
      <c r="C26" s="7"/>
      <c r="D26" s="7"/>
      <c r="E26" s="7"/>
      <c r="G26" s="7"/>
      <c r="H26" s="7"/>
      <c r="I26" s="7"/>
      <c r="K26" s="7"/>
      <c r="L26" s="7"/>
      <c r="M26" s="7"/>
      <c r="O26" s="7"/>
      <c r="P26" s="7"/>
      <c r="Q26" s="7"/>
      <c r="S26" s="7"/>
      <c r="T26" s="7"/>
      <c r="U26" s="7"/>
      <c r="W26" s="7"/>
      <c r="X26" s="7"/>
      <c r="Y26" s="7"/>
      <c r="AA26" s="7"/>
      <c r="AB26" s="7"/>
      <c r="AC26" s="7"/>
      <c r="AE26" s="7"/>
      <c r="AF26" s="7"/>
      <c r="AG26" s="7"/>
      <c r="AI26" s="7"/>
      <c r="AJ26" s="7"/>
      <c r="AK26" s="7"/>
      <c r="AM26" s="7"/>
      <c r="AN26" s="7"/>
      <c r="AO26" s="7"/>
      <c r="AQ26" s="7"/>
      <c r="AR26" s="7"/>
      <c r="AS26" s="7"/>
    </row>
    <row r="27" spans="3:45" x14ac:dyDescent="0.2">
      <c r="C27" s="7"/>
      <c r="D27" s="7"/>
      <c r="E27" s="7"/>
      <c r="G27" s="7"/>
      <c r="H27" s="7"/>
      <c r="I27" s="7"/>
      <c r="K27" s="7"/>
      <c r="L27" s="7"/>
      <c r="M27" s="7"/>
      <c r="O27" s="7"/>
      <c r="P27" s="7"/>
      <c r="Q27" s="7"/>
      <c r="S27" s="7"/>
      <c r="T27" s="7"/>
      <c r="U27" s="7"/>
      <c r="W27" s="7"/>
      <c r="X27" s="7"/>
      <c r="Y27" s="7"/>
      <c r="AA27" s="7"/>
      <c r="AB27" s="7"/>
      <c r="AC27" s="7"/>
      <c r="AE27" s="7"/>
      <c r="AF27" s="7"/>
      <c r="AG27" s="7"/>
      <c r="AI27" s="7"/>
      <c r="AJ27" s="7"/>
      <c r="AK27" s="7"/>
      <c r="AM27" s="7"/>
      <c r="AN27" s="7"/>
      <c r="AO27" s="7"/>
      <c r="AQ27" s="7"/>
      <c r="AR27" s="7"/>
      <c r="AS27" s="7"/>
    </row>
    <row r="28" spans="3:45" x14ac:dyDescent="0.2">
      <c r="C28" s="7"/>
      <c r="D28" s="7"/>
      <c r="E28" s="7"/>
      <c r="G28" s="7"/>
      <c r="H28" s="7"/>
      <c r="I28" s="7"/>
      <c r="K28" s="7"/>
      <c r="L28" s="7"/>
      <c r="M28" s="7"/>
      <c r="O28" s="7"/>
      <c r="P28" s="7"/>
      <c r="Q28" s="7"/>
      <c r="S28" s="7"/>
      <c r="T28" s="7"/>
      <c r="U28" s="7"/>
      <c r="W28" s="7"/>
      <c r="X28" s="7"/>
      <c r="Y28" s="7"/>
      <c r="AA28" s="7"/>
      <c r="AB28" s="7"/>
      <c r="AC28" s="7"/>
      <c r="AE28" s="7"/>
      <c r="AF28" s="7"/>
      <c r="AG28" s="7"/>
      <c r="AI28" s="7"/>
      <c r="AJ28" s="7"/>
      <c r="AK28" s="7"/>
      <c r="AM28" s="7"/>
      <c r="AN28" s="7"/>
      <c r="AO28" s="7"/>
      <c r="AQ28" s="7"/>
      <c r="AR28" s="7"/>
      <c r="AS28" s="7"/>
    </row>
    <row r="29" spans="3:45" x14ac:dyDescent="0.2">
      <c r="C29" s="7"/>
      <c r="D29" s="7"/>
      <c r="E29" s="7"/>
      <c r="G29" s="7"/>
      <c r="H29" s="7"/>
      <c r="I29" s="7"/>
      <c r="K29" s="7"/>
      <c r="L29" s="7"/>
      <c r="M29" s="7"/>
      <c r="O29" s="7"/>
      <c r="P29" s="7"/>
      <c r="Q29" s="7"/>
      <c r="S29" s="7"/>
      <c r="T29" s="7"/>
      <c r="U29" s="7"/>
      <c r="W29" s="7"/>
      <c r="X29" s="7"/>
      <c r="Y29" s="7"/>
      <c r="AA29" s="7"/>
      <c r="AB29" s="7"/>
      <c r="AC29" s="7"/>
      <c r="AE29" s="7"/>
      <c r="AF29" s="7"/>
      <c r="AG29" s="7"/>
      <c r="AI29" s="7"/>
      <c r="AJ29" s="7"/>
      <c r="AK29" s="7"/>
      <c r="AM29" s="7"/>
      <c r="AN29" s="7"/>
      <c r="AO29" s="7"/>
      <c r="AQ29" s="7"/>
      <c r="AR29" s="7"/>
      <c r="AS29" s="7"/>
    </row>
    <row r="30" spans="3:45" x14ac:dyDescent="0.2">
      <c r="C30" s="7"/>
      <c r="D30" s="7"/>
      <c r="E30" s="7"/>
      <c r="G30" s="7"/>
      <c r="H30" s="7"/>
      <c r="I30" s="7"/>
      <c r="K30" s="7"/>
      <c r="L30" s="7"/>
      <c r="M30" s="7"/>
      <c r="O30" s="7"/>
      <c r="P30" s="7"/>
      <c r="Q30" s="7"/>
      <c r="S30" s="7"/>
      <c r="T30" s="7"/>
      <c r="U30" s="7"/>
      <c r="W30" s="7"/>
      <c r="X30" s="7"/>
      <c r="Y30" s="7"/>
      <c r="AA30" s="7"/>
      <c r="AB30" s="7"/>
      <c r="AC30" s="7"/>
      <c r="AE30" s="7"/>
      <c r="AF30" s="7"/>
      <c r="AG30" s="7"/>
      <c r="AI30" s="7"/>
      <c r="AJ30" s="7"/>
      <c r="AK30" s="7"/>
      <c r="AM30" s="7"/>
      <c r="AN30" s="7"/>
      <c r="AO30" s="7"/>
      <c r="AQ30" s="7"/>
      <c r="AR30" s="7"/>
      <c r="AS30" s="7"/>
    </row>
    <row r="31" spans="3:45" x14ac:dyDescent="0.2">
      <c r="C31" s="7"/>
      <c r="D31" s="7"/>
      <c r="E31" s="7"/>
      <c r="G31" s="7"/>
      <c r="H31" s="7"/>
      <c r="I31" s="7"/>
      <c r="K31" s="7"/>
      <c r="L31" s="7"/>
      <c r="M31" s="7"/>
      <c r="O31" s="7"/>
      <c r="P31" s="7"/>
      <c r="Q31" s="7"/>
      <c r="S31" s="7"/>
      <c r="T31" s="7"/>
      <c r="U31" s="7"/>
      <c r="W31" s="7"/>
      <c r="X31" s="7"/>
      <c r="Y31" s="7"/>
      <c r="AA31" s="7"/>
      <c r="AB31" s="7"/>
      <c r="AC31" s="7"/>
      <c r="AE31" s="7"/>
      <c r="AF31" s="7"/>
      <c r="AG31" s="7"/>
      <c r="AI31" s="7"/>
      <c r="AJ31" s="7"/>
      <c r="AK31" s="7"/>
      <c r="AM31" s="7"/>
      <c r="AN31" s="7"/>
      <c r="AO31" s="7"/>
      <c r="AQ31" s="7"/>
      <c r="AR31" s="7"/>
      <c r="AS31" s="7"/>
    </row>
    <row r="32" spans="3:45" x14ac:dyDescent="0.2">
      <c r="C32" s="7"/>
      <c r="D32" s="7"/>
      <c r="E32" s="7"/>
      <c r="G32" s="7"/>
      <c r="H32" s="7"/>
      <c r="I32" s="7"/>
      <c r="K32" s="7"/>
      <c r="L32" s="7"/>
      <c r="M32" s="7"/>
      <c r="O32" s="7"/>
      <c r="P32" s="7"/>
      <c r="Q32" s="7"/>
      <c r="S32" s="7"/>
      <c r="T32" s="7"/>
      <c r="U32" s="7"/>
      <c r="W32" s="7"/>
      <c r="X32" s="7"/>
      <c r="Y32" s="7"/>
      <c r="AA32" s="7"/>
      <c r="AB32" s="7"/>
      <c r="AC32" s="7"/>
      <c r="AE32" s="7"/>
      <c r="AF32" s="7"/>
      <c r="AG32" s="7"/>
      <c r="AI32" s="7"/>
      <c r="AJ32" s="7"/>
      <c r="AK32" s="7"/>
      <c r="AM32" s="7"/>
      <c r="AN32" s="7"/>
      <c r="AO32" s="7"/>
      <c r="AQ32" s="7"/>
      <c r="AR32" s="7"/>
      <c r="AS32" s="7"/>
    </row>
    <row r="33" spans="3:45" x14ac:dyDescent="0.2">
      <c r="C33" s="7"/>
      <c r="D33" s="7"/>
      <c r="E33" s="7"/>
      <c r="G33" s="7"/>
      <c r="H33" s="7"/>
      <c r="I33" s="7"/>
      <c r="K33" s="7"/>
      <c r="L33" s="7"/>
      <c r="M33" s="7"/>
      <c r="O33" s="7"/>
      <c r="P33" s="7"/>
      <c r="Q33" s="7"/>
      <c r="S33" s="7"/>
      <c r="T33" s="7"/>
      <c r="U33" s="7"/>
      <c r="W33" s="7"/>
      <c r="X33" s="7"/>
      <c r="Y33" s="7"/>
      <c r="AA33" s="7"/>
      <c r="AB33" s="7"/>
      <c r="AC33" s="7"/>
      <c r="AE33" s="7"/>
      <c r="AF33" s="7"/>
      <c r="AG33" s="7"/>
      <c r="AI33" s="7"/>
      <c r="AJ33" s="7"/>
      <c r="AK33" s="7"/>
      <c r="AM33" s="7"/>
      <c r="AN33" s="7"/>
      <c r="AO33" s="7"/>
      <c r="AQ33" s="7"/>
      <c r="AR33" s="7"/>
      <c r="AS33" s="7"/>
    </row>
    <row r="34" spans="3:45" x14ac:dyDescent="0.2">
      <c r="C34" s="7"/>
      <c r="D34" s="7"/>
      <c r="E34" s="7"/>
      <c r="G34" s="7"/>
      <c r="H34" s="7"/>
      <c r="I34" s="7"/>
      <c r="K34" s="7"/>
      <c r="L34" s="7"/>
      <c r="M34" s="7"/>
      <c r="O34" s="7"/>
      <c r="P34" s="7"/>
      <c r="Q34" s="7"/>
      <c r="S34" s="7"/>
      <c r="T34" s="7"/>
      <c r="U34" s="7"/>
      <c r="W34" s="7"/>
      <c r="X34" s="7"/>
      <c r="Y34" s="7"/>
      <c r="AA34" s="7"/>
      <c r="AB34" s="7"/>
      <c r="AC34" s="7"/>
      <c r="AE34" s="7"/>
      <c r="AF34" s="7"/>
      <c r="AG34" s="7"/>
      <c r="AI34" s="7"/>
      <c r="AJ34" s="7"/>
      <c r="AK34" s="7"/>
      <c r="AM34" s="7"/>
      <c r="AN34" s="7"/>
      <c r="AO34" s="7"/>
      <c r="AQ34" s="7"/>
      <c r="AR34" s="7"/>
      <c r="AS34" s="7"/>
    </row>
    <row r="35" spans="3:45" x14ac:dyDescent="0.2">
      <c r="C35" s="7"/>
      <c r="D35" s="7"/>
      <c r="E35" s="7"/>
      <c r="G35" s="7"/>
      <c r="H35" s="7"/>
      <c r="I35" s="7"/>
      <c r="K35" s="7"/>
      <c r="L35" s="7"/>
      <c r="M35" s="7"/>
      <c r="O35" s="7"/>
      <c r="P35" s="7"/>
      <c r="Q35" s="7"/>
      <c r="S35" s="7"/>
      <c r="T35" s="7"/>
      <c r="U35" s="7"/>
      <c r="W35" s="7"/>
      <c r="X35" s="7"/>
      <c r="Y35" s="7"/>
      <c r="AA35" s="7"/>
      <c r="AB35" s="7"/>
      <c r="AC35" s="7"/>
      <c r="AE35" s="7"/>
      <c r="AF35" s="7"/>
      <c r="AG35" s="7"/>
      <c r="AI35" s="7"/>
      <c r="AJ35" s="7"/>
      <c r="AK35" s="7"/>
      <c r="AM35" s="7"/>
      <c r="AN35" s="7"/>
      <c r="AO35" s="7"/>
      <c r="AQ35" s="7"/>
      <c r="AR35" s="7"/>
      <c r="AS35" s="7"/>
    </row>
    <row r="36" spans="3:45" x14ac:dyDescent="0.2">
      <c r="C36" s="7"/>
      <c r="D36" s="7"/>
      <c r="E36" s="7"/>
      <c r="G36" s="7"/>
      <c r="H36" s="7"/>
      <c r="I36" s="7"/>
      <c r="K36" s="7"/>
      <c r="L36" s="7"/>
      <c r="M36" s="7"/>
      <c r="O36" s="7"/>
      <c r="P36" s="7"/>
      <c r="Q36" s="7"/>
      <c r="S36" s="7"/>
      <c r="T36" s="7"/>
      <c r="U36" s="7"/>
      <c r="W36" s="7"/>
      <c r="X36" s="7"/>
      <c r="Y36" s="7"/>
      <c r="AA36" s="7"/>
      <c r="AB36" s="7"/>
      <c r="AC36" s="7"/>
      <c r="AE36" s="7"/>
      <c r="AF36" s="7"/>
      <c r="AG36" s="7"/>
      <c r="AI36" s="7"/>
      <c r="AJ36" s="7"/>
      <c r="AK36" s="7"/>
      <c r="AM36" s="7"/>
      <c r="AN36" s="7"/>
      <c r="AO36" s="7"/>
      <c r="AQ36" s="7"/>
      <c r="AR36" s="7"/>
      <c r="AS36" s="7"/>
    </row>
    <row r="37" spans="3:45" x14ac:dyDescent="0.2">
      <c r="C37" s="7"/>
      <c r="D37" s="7"/>
      <c r="E37" s="7"/>
      <c r="G37" s="7"/>
      <c r="H37" s="7"/>
      <c r="I37" s="7"/>
      <c r="K37" s="7"/>
      <c r="L37" s="7"/>
      <c r="M37" s="7"/>
      <c r="O37" s="7"/>
      <c r="P37" s="7"/>
      <c r="Q37" s="7"/>
      <c r="S37" s="7"/>
      <c r="T37" s="7"/>
      <c r="U37" s="7"/>
      <c r="W37" s="7"/>
      <c r="X37" s="7"/>
      <c r="Y37" s="7"/>
      <c r="AA37" s="7"/>
      <c r="AB37" s="7"/>
      <c r="AC37" s="7"/>
      <c r="AE37" s="7"/>
      <c r="AF37" s="7"/>
      <c r="AG37" s="7"/>
      <c r="AI37" s="7"/>
      <c r="AJ37" s="7"/>
      <c r="AK37" s="7"/>
      <c r="AM37" s="7"/>
      <c r="AN37" s="7"/>
      <c r="AO37" s="7"/>
      <c r="AQ37" s="7"/>
      <c r="AR37" s="7"/>
      <c r="AS37" s="7"/>
    </row>
    <row r="38" spans="3:45" x14ac:dyDescent="0.2">
      <c r="C38" s="7"/>
      <c r="D38" s="7"/>
      <c r="E38" s="7"/>
      <c r="G38" s="7"/>
      <c r="H38" s="7"/>
      <c r="I38" s="7"/>
      <c r="K38" s="7"/>
      <c r="L38" s="7"/>
      <c r="M38" s="7"/>
      <c r="O38" s="7"/>
      <c r="P38" s="7"/>
      <c r="Q38" s="7"/>
      <c r="S38" s="7"/>
      <c r="T38" s="7"/>
      <c r="U38" s="7"/>
      <c r="W38" s="7"/>
      <c r="X38" s="7"/>
      <c r="Y38" s="7"/>
      <c r="AA38" s="7"/>
      <c r="AB38" s="7"/>
      <c r="AC38" s="7"/>
      <c r="AE38" s="7"/>
      <c r="AF38" s="7"/>
      <c r="AG38" s="7"/>
      <c r="AI38" s="7"/>
      <c r="AJ38" s="7"/>
      <c r="AK38" s="7"/>
      <c r="AM38" s="7"/>
      <c r="AN38" s="7"/>
      <c r="AO38" s="7"/>
      <c r="AQ38" s="7"/>
      <c r="AR38" s="7"/>
      <c r="AS3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9803-86E6-40DE-B07B-D041D12A794C}">
  <sheetPr codeName="Sheet4"/>
  <dimension ref="A1:V16"/>
  <sheetViews>
    <sheetView workbookViewId="0">
      <selection activeCell="B3" sqref="B3"/>
    </sheetView>
  </sheetViews>
  <sheetFormatPr defaultRowHeight="11.4" x14ac:dyDescent="0.2"/>
  <cols>
    <col min="1" max="16384" width="8.88671875" style="3"/>
  </cols>
  <sheetData>
    <row r="1" spans="1:22" x14ac:dyDescent="0.2">
      <c r="A1" s="1" t="s">
        <v>0</v>
      </c>
      <c r="B1" s="3" t="s">
        <v>26</v>
      </c>
    </row>
    <row r="2" spans="1:22" x14ac:dyDescent="0.2">
      <c r="A2" s="1" t="s">
        <v>2</v>
      </c>
      <c r="B2" s="7">
        <v>0</v>
      </c>
      <c r="C2" s="8">
        <f>B2+5%</f>
        <v>0.05</v>
      </c>
      <c r="D2" s="8">
        <f t="shared" ref="D1:V11" si="0">C2+5%</f>
        <v>0.1</v>
      </c>
      <c r="E2" s="8">
        <f t="shared" si="0"/>
        <v>0.15000000000000002</v>
      </c>
      <c r="F2" s="8">
        <f t="shared" si="0"/>
        <v>0.2</v>
      </c>
      <c r="G2" s="8">
        <f t="shared" si="0"/>
        <v>0.25</v>
      </c>
      <c r="H2" s="8">
        <f t="shared" si="0"/>
        <v>0.3</v>
      </c>
      <c r="I2" s="8">
        <f t="shared" si="0"/>
        <v>0.35</v>
      </c>
      <c r="J2" s="8">
        <f t="shared" si="0"/>
        <v>0.39999999999999997</v>
      </c>
      <c r="K2" s="8">
        <f t="shared" si="0"/>
        <v>0.44999999999999996</v>
      </c>
      <c r="L2" s="8">
        <f t="shared" si="0"/>
        <v>0.49999999999999994</v>
      </c>
      <c r="M2" s="8">
        <f t="shared" si="0"/>
        <v>0.54999999999999993</v>
      </c>
      <c r="N2" s="8">
        <f t="shared" si="0"/>
        <v>0.6</v>
      </c>
      <c r="O2" s="8">
        <f t="shared" si="0"/>
        <v>0.65</v>
      </c>
      <c r="P2" s="8">
        <f t="shared" si="0"/>
        <v>0.70000000000000007</v>
      </c>
      <c r="Q2" s="8">
        <f t="shared" si="0"/>
        <v>0.75000000000000011</v>
      </c>
      <c r="R2" s="8">
        <f t="shared" si="0"/>
        <v>0.80000000000000016</v>
      </c>
      <c r="S2" s="8">
        <f t="shared" si="0"/>
        <v>0.8500000000000002</v>
      </c>
      <c r="T2" s="8">
        <f t="shared" si="0"/>
        <v>0.90000000000000024</v>
      </c>
      <c r="U2" s="8">
        <f t="shared" si="0"/>
        <v>0.95000000000000029</v>
      </c>
      <c r="V2" s="8">
        <f t="shared" si="0"/>
        <v>1.0000000000000002</v>
      </c>
    </row>
    <row r="3" spans="1:22" x14ac:dyDescent="0.2">
      <c r="A3" s="1" t="s">
        <v>3</v>
      </c>
      <c r="B3" s="7">
        <v>0</v>
      </c>
      <c r="C3" s="8">
        <f>B3+5%</f>
        <v>0.05</v>
      </c>
      <c r="D3" s="8">
        <f t="shared" si="0"/>
        <v>0.1</v>
      </c>
      <c r="E3" s="8">
        <f t="shared" si="0"/>
        <v>0.15000000000000002</v>
      </c>
      <c r="F3" s="8">
        <f t="shared" si="0"/>
        <v>0.2</v>
      </c>
      <c r="G3" s="8">
        <f t="shared" si="0"/>
        <v>0.25</v>
      </c>
      <c r="H3" s="8">
        <f t="shared" si="0"/>
        <v>0.3</v>
      </c>
      <c r="I3" s="8">
        <f t="shared" si="0"/>
        <v>0.35</v>
      </c>
      <c r="J3" s="8">
        <f t="shared" si="0"/>
        <v>0.39999999999999997</v>
      </c>
      <c r="K3" s="8">
        <f t="shared" si="0"/>
        <v>0.44999999999999996</v>
      </c>
      <c r="L3" s="8">
        <f t="shared" si="0"/>
        <v>0.49999999999999994</v>
      </c>
      <c r="M3" s="8">
        <f t="shared" si="0"/>
        <v>0.54999999999999993</v>
      </c>
      <c r="N3" s="8">
        <f t="shared" si="0"/>
        <v>0.6</v>
      </c>
      <c r="O3" s="8">
        <f t="shared" si="0"/>
        <v>0.65</v>
      </c>
      <c r="P3" s="8">
        <f t="shared" si="0"/>
        <v>0.70000000000000007</v>
      </c>
      <c r="Q3" s="8">
        <f t="shared" si="0"/>
        <v>0.75000000000000011</v>
      </c>
      <c r="R3" s="8">
        <f t="shared" si="0"/>
        <v>0.80000000000000016</v>
      </c>
      <c r="S3" s="8">
        <f t="shared" si="0"/>
        <v>0.8500000000000002</v>
      </c>
      <c r="T3" s="8">
        <f t="shared" si="0"/>
        <v>0.90000000000000024</v>
      </c>
      <c r="U3" s="8">
        <f t="shared" si="0"/>
        <v>0.95000000000000029</v>
      </c>
      <c r="V3" s="8">
        <f t="shared" si="0"/>
        <v>1.0000000000000002</v>
      </c>
    </row>
    <row r="4" spans="1:22" x14ac:dyDescent="0.2">
      <c r="A4" s="1" t="s">
        <v>4</v>
      </c>
      <c r="B4" s="7">
        <v>0</v>
      </c>
      <c r="C4" s="8">
        <f>B4+5%</f>
        <v>0.05</v>
      </c>
      <c r="D4" s="8">
        <f t="shared" si="0"/>
        <v>0.1</v>
      </c>
      <c r="E4" s="8">
        <f t="shared" si="0"/>
        <v>0.15000000000000002</v>
      </c>
      <c r="F4" s="8">
        <f t="shared" si="0"/>
        <v>0.2</v>
      </c>
      <c r="G4" s="8">
        <f t="shared" si="0"/>
        <v>0.25</v>
      </c>
      <c r="H4" s="8">
        <f t="shared" si="0"/>
        <v>0.3</v>
      </c>
      <c r="I4" s="8">
        <f t="shared" si="0"/>
        <v>0.35</v>
      </c>
      <c r="J4" s="8">
        <f t="shared" si="0"/>
        <v>0.39999999999999997</v>
      </c>
      <c r="K4" s="8">
        <f t="shared" si="0"/>
        <v>0.44999999999999996</v>
      </c>
      <c r="L4" s="8">
        <f t="shared" si="0"/>
        <v>0.49999999999999994</v>
      </c>
      <c r="M4" s="8">
        <f t="shared" si="0"/>
        <v>0.54999999999999993</v>
      </c>
      <c r="N4" s="8">
        <f t="shared" si="0"/>
        <v>0.6</v>
      </c>
      <c r="O4" s="8">
        <f t="shared" si="0"/>
        <v>0.65</v>
      </c>
      <c r="P4" s="8">
        <f t="shared" si="0"/>
        <v>0.70000000000000007</v>
      </c>
      <c r="Q4" s="8">
        <f t="shared" si="0"/>
        <v>0.75000000000000011</v>
      </c>
      <c r="R4" s="8">
        <f t="shared" si="0"/>
        <v>0.80000000000000016</v>
      </c>
      <c r="S4" s="8">
        <f t="shared" si="0"/>
        <v>0.8500000000000002</v>
      </c>
      <c r="T4" s="8">
        <f t="shared" si="0"/>
        <v>0.90000000000000024</v>
      </c>
      <c r="U4" s="8">
        <f t="shared" si="0"/>
        <v>0.95000000000000029</v>
      </c>
      <c r="V4" s="8">
        <f t="shared" si="0"/>
        <v>1.0000000000000002</v>
      </c>
    </row>
    <row r="5" spans="1:22" x14ac:dyDescent="0.2">
      <c r="A5" s="1" t="s">
        <v>5</v>
      </c>
      <c r="B5" s="7">
        <v>0</v>
      </c>
      <c r="C5" s="8">
        <f>B5+5%</f>
        <v>0.05</v>
      </c>
      <c r="D5" s="8">
        <f t="shared" si="0"/>
        <v>0.1</v>
      </c>
      <c r="E5" s="8">
        <f t="shared" si="0"/>
        <v>0.15000000000000002</v>
      </c>
      <c r="F5" s="8">
        <f t="shared" si="0"/>
        <v>0.2</v>
      </c>
      <c r="G5" s="8">
        <f t="shared" si="0"/>
        <v>0.25</v>
      </c>
      <c r="H5" s="8">
        <f t="shared" si="0"/>
        <v>0.3</v>
      </c>
      <c r="I5" s="8">
        <f t="shared" si="0"/>
        <v>0.35</v>
      </c>
      <c r="J5" s="8">
        <f t="shared" si="0"/>
        <v>0.39999999999999997</v>
      </c>
      <c r="K5" s="8">
        <f t="shared" si="0"/>
        <v>0.44999999999999996</v>
      </c>
      <c r="L5" s="8">
        <f t="shared" si="0"/>
        <v>0.49999999999999994</v>
      </c>
      <c r="M5" s="8">
        <f t="shared" si="0"/>
        <v>0.54999999999999993</v>
      </c>
      <c r="N5" s="8">
        <f t="shared" si="0"/>
        <v>0.6</v>
      </c>
      <c r="O5" s="8">
        <f t="shared" si="0"/>
        <v>0.65</v>
      </c>
      <c r="P5" s="8">
        <f t="shared" si="0"/>
        <v>0.70000000000000007</v>
      </c>
      <c r="Q5" s="8">
        <f t="shared" si="0"/>
        <v>0.75000000000000011</v>
      </c>
      <c r="R5" s="8">
        <f t="shared" si="0"/>
        <v>0.80000000000000016</v>
      </c>
      <c r="S5" s="8">
        <f t="shared" si="0"/>
        <v>0.8500000000000002</v>
      </c>
      <c r="T5" s="8">
        <f t="shared" si="0"/>
        <v>0.90000000000000024</v>
      </c>
      <c r="U5" s="8">
        <f t="shared" si="0"/>
        <v>0.95000000000000029</v>
      </c>
      <c r="V5" s="8">
        <f t="shared" si="0"/>
        <v>1.0000000000000002</v>
      </c>
    </row>
    <row r="6" spans="1:22" x14ac:dyDescent="0.2">
      <c r="A6" s="1" t="s">
        <v>6</v>
      </c>
      <c r="B6" s="7">
        <v>0</v>
      </c>
      <c r="C6" s="8">
        <f>B6+5%</f>
        <v>0.05</v>
      </c>
      <c r="D6" s="8">
        <f t="shared" si="0"/>
        <v>0.1</v>
      </c>
      <c r="E6" s="8">
        <f t="shared" si="0"/>
        <v>0.15000000000000002</v>
      </c>
      <c r="F6" s="8">
        <f t="shared" si="0"/>
        <v>0.2</v>
      </c>
      <c r="G6" s="8">
        <f t="shared" si="0"/>
        <v>0.25</v>
      </c>
      <c r="H6" s="8">
        <f t="shared" si="0"/>
        <v>0.3</v>
      </c>
      <c r="I6" s="8">
        <f t="shared" si="0"/>
        <v>0.35</v>
      </c>
      <c r="J6" s="8">
        <f t="shared" si="0"/>
        <v>0.39999999999999997</v>
      </c>
      <c r="K6" s="8">
        <f t="shared" si="0"/>
        <v>0.44999999999999996</v>
      </c>
      <c r="L6" s="8">
        <f t="shared" si="0"/>
        <v>0.49999999999999994</v>
      </c>
      <c r="M6" s="8">
        <f t="shared" si="0"/>
        <v>0.54999999999999993</v>
      </c>
      <c r="N6" s="8">
        <f t="shared" si="0"/>
        <v>0.6</v>
      </c>
      <c r="O6" s="8">
        <f t="shared" si="0"/>
        <v>0.65</v>
      </c>
      <c r="P6" s="8">
        <f t="shared" si="0"/>
        <v>0.70000000000000007</v>
      </c>
      <c r="Q6" s="8">
        <f t="shared" si="0"/>
        <v>0.75000000000000011</v>
      </c>
      <c r="R6" s="8">
        <f t="shared" si="0"/>
        <v>0.80000000000000016</v>
      </c>
      <c r="S6" s="8">
        <f t="shared" si="0"/>
        <v>0.8500000000000002</v>
      </c>
      <c r="T6" s="8">
        <f t="shared" si="0"/>
        <v>0.90000000000000024</v>
      </c>
      <c r="U6" s="8">
        <f t="shared" si="0"/>
        <v>0.95000000000000029</v>
      </c>
      <c r="V6" s="8">
        <f t="shared" si="0"/>
        <v>1.0000000000000002</v>
      </c>
    </row>
    <row r="7" spans="1:22" x14ac:dyDescent="0.2">
      <c r="A7" s="1" t="s">
        <v>7</v>
      </c>
      <c r="B7" s="7">
        <v>0</v>
      </c>
      <c r="C7" s="8">
        <f>B7+5%</f>
        <v>0.05</v>
      </c>
      <c r="D7" s="8">
        <f t="shared" si="0"/>
        <v>0.1</v>
      </c>
      <c r="E7" s="8">
        <f t="shared" si="0"/>
        <v>0.15000000000000002</v>
      </c>
      <c r="F7" s="8">
        <f t="shared" si="0"/>
        <v>0.2</v>
      </c>
      <c r="G7" s="8">
        <f t="shared" si="0"/>
        <v>0.25</v>
      </c>
      <c r="H7" s="8">
        <f t="shared" si="0"/>
        <v>0.3</v>
      </c>
      <c r="I7" s="8">
        <f t="shared" si="0"/>
        <v>0.35</v>
      </c>
      <c r="J7" s="8">
        <f t="shared" si="0"/>
        <v>0.39999999999999997</v>
      </c>
      <c r="K7" s="8">
        <f t="shared" si="0"/>
        <v>0.44999999999999996</v>
      </c>
      <c r="L7" s="8">
        <f t="shared" si="0"/>
        <v>0.49999999999999994</v>
      </c>
      <c r="M7" s="8">
        <f t="shared" si="0"/>
        <v>0.54999999999999993</v>
      </c>
      <c r="N7" s="8">
        <f t="shared" si="0"/>
        <v>0.6</v>
      </c>
      <c r="O7" s="8">
        <f t="shared" si="0"/>
        <v>0.65</v>
      </c>
      <c r="P7" s="8">
        <f t="shared" si="0"/>
        <v>0.70000000000000007</v>
      </c>
      <c r="Q7" s="8">
        <f t="shared" si="0"/>
        <v>0.75000000000000011</v>
      </c>
      <c r="R7" s="8">
        <f t="shared" si="0"/>
        <v>0.80000000000000016</v>
      </c>
      <c r="S7" s="8">
        <f t="shared" si="0"/>
        <v>0.8500000000000002</v>
      </c>
      <c r="T7" s="8">
        <f t="shared" si="0"/>
        <v>0.90000000000000024</v>
      </c>
      <c r="U7" s="8">
        <f t="shared" si="0"/>
        <v>0.95000000000000029</v>
      </c>
      <c r="V7" s="8">
        <f t="shared" si="0"/>
        <v>1.0000000000000002</v>
      </c>
    </row>
    <row r="8" spans="1:22" x14ac:dyDescent="0.2">
      <c r="A8" s="1" t="s">
        <v>8</v>
      </c>
      <c r="B8" s="7">
        <v>0</v>
      </c>
      <c r="C8" s="8">
        <f>B8+5%</f>
        <v>0.05</v>
      </c>
      <c r="D8" s="8">
        <f t="shared" si="0"/>
        <v>0.1</v>
      </c>
      <c r="E8" s="8">
        <f t="shared" si="0"/>
        <v>0.15000000000000002</v>
      </c>
      <c r="F8" s="8">
        <f t="shared" si="0"/>
        <v>0.2</v>
      </c>
      <c r="G8" s="8">
        <f t="shared" si="0"/>
        <v>0.25</v>
      </c>
      <c r="H8" s="8">
        <f t="shared" si="0"/>
        <v>0.3</v>
      </c>
      <c r="I8" s="8">
        <f t="shared" si="0"/>
        <v>0.35</v>
      </c>
      <c r="J8" s="8">
        <f t="shared" si="0"/>
        <v>0.39999999999999997</v>
      </c>
      <c r="K8" s="8">
        <f t="shared" si="0"/>
        <v>0.44999999999999996</v>
      </c>
      <c r="L8" s="8">
        <f t="shared" si="0"/>
        <v>0.49999999999999994</v>
      </c>
      <c r="M8" s="8">
        <f t="shared" si="0"/>
        <v>0.54999999999999993</v>
      </c>
      <c r="N8" s="8">
        <f t="shared" si="0"/>
        <v>0.6</v>
      </c>
      <c r="O8" s="8">
        <f t="shared" si="0"/>
        <v>0.65</v>
      </c>
      <c r="P8" s="8">
        <f t="shared" si="0"/>
        <v>0.70000000000000007</v>
      </c>
      <c r="Q8" s="8">
        <f t="shared" si="0"/>
        <v>0.75000000000000011</v>
      </c>
      <c r="R8" s="8">
        <f t="shared" si="0"/>
        <v>0.80000000000000016</v>
      </c>
      <c r="S8" s="8">
        <f t="shared" si="0"/>
        <v>0.8500000000000002</v>
      </c>
      <c r="T8" s="8">
        <f t="shared" si="0"/>
        <v>0.90000000000000024</v>
      </c>
      <c r="U8" s="8">
        <f t="shared" si="0"/>
        <v>0.95000000000000029</v>
      </c>
      <c r="V8" s="8">
        <f t="shared" si="0"/>
        <v>1.0000000000000002</v>
      </c>
    </row>
    <row r="9" spans="1:22" x14ac:dyDescent="0.2">
      <c r="A9" s="1" t="s">
        <v>9</v>
      </c>
      <c r="B9" s="7">
        <v>0</v>
      </c>
      <c r="C9" s="8">
        <f>B9+5%</f>
        <v>0.05</v>
      </c>
      <c r="D9" s="8">
        <f t="shared" si="0"/>
        <v>0.1</v>
      </c>
      <c r="E9" s="8">
        <f t="shared" si="0"/>
        <v>0.15000000000000002</v>
      </c>
      <c r="F9" s="8">
        <f t="shared" si="0"/>
        <v>0.2</v>
      </c>
      <c r="G9" s="8">
        <f t="shared" si="0"/>
        <v>0.25</v>
      </c>
      <c r="H9" s="8">
        <f t="shared" si="0"/>
        <v>0.3</v>
      </c>
      <c r="I9" s="8">
        <f t="shared" si="0"/>
        <v>0.35</v>
      </c>
      <c r="J9" s="8">
        <f t="shared" si="0"/>
        <v>0.39999999999999997</v>
      </c>
      <c r="K9" s="8">
        <f t="shared" si="0"/>
        <v>0.44999999999999996</v>
      </c>
      <c r="L9" s="8">
        <f t="shared" si="0"/>
        <v>0.49999999999999994</v>
      </c>
      <c r="M9" s="8">
        <f t="shared" si="0"/>
        <v>0.54999999999999993</v>
      </c>
      <c r="N9" s="8">
        <f t="shared" si="0"/>
        <v>0.6</v>
      </c>
      <c r="O9" s="8">
        <f t="shared" si="0"/>
        <v>0.65</v>
      </c>
      <c r="P9" s="8">
        <f t="shared" si="0"/>
        <v>0.70000000000000007</v>
      </c>
      <c r="Q9" s="8">
        <f t="shared" si="0"/>
        <v>0.75000000000000011</v>
      </c>
      <c r="R9" s="8">
        <f t="shared" si="0"/>
        <v>0.80000000000000016</v>
      </c>
      <c r="S9" s="8">
        <f t="shared" si="0"/>
        <v>0.8500000000000002</v>
      </c>
      <c r="T9" s="8">
        <f t="shared" si="0"/>
        <v>0.90000000000000024</v>
      </c>
      <c r="U9" s="8">
        <f t="shared" si="0"/>
        <v>0.95000000000000029</v>
      </c>
      <c r="V9" s="8">
        <f t="shared" si="0"/>
        <v>1.0000000000000002</v>
      </c>
    </row>
    <row r="10" spans="1:22" x14ac:dyDescent="0.2">
      <c r="A10" s="1" t="s">
        <v>10</v>
      </c>
      <c r="B10" s="7">
        <v>0</v>
      </c>
      <c r="C10" s="8">
        <f>B10+5%</f>
        <v>0.05</v>
      </c>
      <c r="D10" s="8">
        <f t="shared" si="0"/>
        <v>0.1</v>
      </c>
      <c r="E10" s="8">
        <f t="shared" si="0"/>
        <v>0.15000000000000002</v>
      </c>
      <c r="F10" s="8">
        <f t="shared" si="0"/>
        <v>0.2</v>
      </c>
      <c r="G10" s="8">
        <f t="shared" si="0"/>
        <v>0.25</v>
      </c>
      <c r="H10" s="8">
        <f t="shared" si="0"/>
        <v>0.3</v>
      </c>
      <c r="I10" s="8">
        <f t="shared" si="0"/>
        <v>0.35</v>
      </c>
      <c r="J10" s="8">
        <f t="shared" si="0"/>
        <v>0.39999999999999997</v>
      </c>
      <c r="K10" s="8">
        <f t="shared" si="0"/>
        <v>0.44999999999999996</v>
      </c>
      <c r="L10" s="8">
        <f t="shared" si="0"/>
        <v>0.49999999999999994</v>
      </c>
      <c r="M10" s="8">
        <f t="shared" si="0"/>
        <v>0.54999999999999993</v>
      </c>
      <c r="N10" s="8">
        <f t="shared" si="0"/>
        <v>0.6</v>
      </c>
      <c r="O10" s="8">
        <f t="shared" si="0"/>
        <v>0.65</v>
      </c>
      <c r="P10" s="8">
        <f t="shared" si="0"/>
        <v>0.70000000000000007</v>
      </c>
      <c r="Q10" s="8">
        <f t="shared" si="0"/>
        <v>0.75000000000000011</v>
      </c>
      <c r="R10" s="8">
        <f t="shared" si="0"/>
        <v>0.80000000000000016</v>
      </c>
      <c r="S10" s="8">
        <f t="shared" si="0"/>
        <v>0.8500000000000002</v>
      </c>
      <c r="T10" s="8">
        <f t="shared" si="0"/>
        <v>0.90000000000000024</v>
      </c>
      <c r="U10" s="8">
        <f t="shared" si="0"/>
        <v>0.95000000000000029</v>
      </c>
      <c r="V10" s="8">
        <f t="shared" si="0"/>
        <v>1.0000000000000002</v>
      </c>
    </row>
    <row r="11" spans="1:22" x14ac:dyDescent="0.2">
      <c r="A11" s="1" t="s">
        <v>11</v>
      </c>
      <c r="B11" s="7">
        <v>0</v>
      </c>
      <c r="C11" s="8">
        <f>B11+5%</f>
        <v>0.05</v>
      </c>
      <c r="D11" s="8">
        <f t="shared" si="0"/>
        <v>0.1</v>
      </c>
      <c r="E11" s="8">
        <f t="shared" si="0"/>
        <v>0.15000000000000002</v>
      </c>
      <c r="F11" s="8">
        <f t="shared" si="0"/>
        <v>0.2</v>
      </c>
      <c r="G11" s="8">
        <f t="shared" si="0"/>
        <v>0.25</v>
      </c>
      <c r="H11" s="8">
        <f t="shared" si="0"/>
        <v>0.3</v>
      </c>
      <c r="I11" s="8">
        <f t="shared" si="0"/>
        <v>0.35</v>
      </c>
      <c r="J11" s="8">
        <f t="shared" si="0"/>
        <v>0.39999999999999997</v>
      </c>
      <c r="K11" s="8">
        <f t="shared" si="0"/>
        <v>0.44999999999999996</v>
      </c>
      <c r="L11" s="8">
        <f t="shared" si="0"/>
        <v>0.49999999999999994</v>
      </c>
      <c r="M11" s="8">
        <f t="shared" si="0"/>
        <v>0.54999999999999993</v>
      </c>
      <c r="N11" s="8">
        <f t="shared" si="0"/>
        <v>0.6</v>
      </c>
      <c r="O11" s="8">
        <f t="shared" si="0"/>
        <v>0.65</v>
      </c>
      <c r="P11" s="8">
        <f t="shared" si="0"/>
        <v>0.70000000000000007</v>
      </c>
      <c r="Q11" s="8">
        <f t="shared" si="0"/>
        <v>0.75000000000000011</v>
      </c>
      <c r="R11" s="8">
        <f t="shared" si="0"/>
        <v>0.80000000000000016</v>
      </c>
      <c r="S11" s="8">
        <f t="shared" si="0"/>
        <v>0.8500000000000002</v>
      </c>
      <c r="T11" s="8">
        <f t="shared" si="0"/>
        <v>0.90000000000000024</v>
      </c>
      <c r="U11" s="8">
        <f t="shared" si="0"/>
        <v>0.95000000000000029</v>
      </c>
      <c r="V11" s="8">
        <f t="shared" si="0"/>
        <v>1.0000000000000002</v>
      </c>
    </row>
    <row r="12" spans="1:22" x14ac:dyDescent="0.2">
      <c r="A12" s="1" t="s">
        <v>12</v>
      </c>
      <c r="B12" s="7">
        <v>0</v>
      </c>
      <c r="C12" s="8">
        <f t="shared" ref="C12:V12" si="1">B12+5%</f>
        <v>0.05</v>
      </c>
      <c r="D12" s="8">
        <f t="shared" si="1"/>
        <v>0.1</v>
      </c>
      <c r="E12" s="8">
        <f t="shared" si="1"/>
        <v>0.15000000000000002</v>
      </c>
      <c r="F12" s="8">
        <f t="shared" si="1"/>
        <v>0.2</v>
      </c>
      <c r="G12" s="8">
        <f t="shared" si="1"/>
        <v>0.25</v>
      </c>
      <c r="H12" s="8">
        <f t="shared" si="1"/>
        <v>0.3</v>
      </c>
      <c r="I12" s="8">
        <f t="shared" si="1"/>
        <v>0.35</v>
      </c>
      <c r="J12" s="8">
        <f t="shared" si="1"/>
        <v>0.39999999999999997</v>
      </c>
      <c r="K12" s="8">
        <f t="shared" si="1"/>
        <v>0.44999999999999996</v>
      </c>
      <c r="L12" s="8">
        <f t="shared" si="1"/>
        <v>0.49999999999999994</v>
      </c>
      <c r="M12" s="8">
        <f t="shared" si="1"/>
        <v>0.54999999999999993</v>
      </c>
      <c r="N12" s="8">
        <f t="shared" si="1"/>
        <v>0.6</v>
      </c>
      <c r="O12" s="8">
        <f t="shared" si="1"/>
        <v>0.65</v>
      </c>
      <c r="P12" s="8">
        <f t="shared" si="1"/>
        <v>0.70000000000000007</v>
      </c>
      <c r="Q12" s="8">
        <f t="shared" si="1"/>
        <v>0.75000000000000011</v>
      </c>
      <c r="R12" s="8">
        <f t="shared" si="1"/>
        <v>0.80000000000000016</v>
      </c>
      <c r="S12" s="8">
        <f t="shared" si="1"/>
        <v>0.8500000000000002</v>
      </c>
      <c r="T12" s="8">
        <f t="shared" si="1"/>
        <v>0.90000000000000024</v>
      </c>
      <c r="U12" s="8">
        <f t="shared" si="1"/>
        <v>0.95000000000000029</v>
      </c>
      <c r="V12" s="8">
        <f t="shared" si="1"/>
        <v>1.0000000000000002</v>
      </c>
    </row>
    <row r="13" spans="1:22" x14ac:dyDescent="0.2">
      <c r="A13" s="1" t="s">
        <v>20</v>
      </c>
      <c r="B13" s="7">
        <v>0</v>
      </c>
      <c r="C13" s="8">
        <f t="shared" ref="C13:V13" si="2">B13+5%</f>
        <v>0.05</v>
      </c>
      <c r="D13" s="8">
        <f t="shared" si="2"/>
        <v>0.1</v>
      </c>
      <c r="E13" s="8">
        <f t="shared" si="2"/>
        <v>0.15000000000000002</v>
      </c>
      <c r="F13" s="8">
        <f t="shared" si="2"/>
        <v>0.2</v>
      </c>
      <c r="G13" s="8">
        <f t="shared" si="2"/>
        <v>0.25</v>
      </c>
      <c r="H13" s="8">
        <f t="shared" si="2"/>
        <v>0.3</v>
      </c>
      <c r="I13" s="8">
        <f t="shared" si="2"/>
        <v>0.35</v>
      </c>
      <c r="J13" s="8">
        <f t="shared" si="2"/>
        <v>0.39999999999999997</v>
      </c>
      <c r="K13" s="8">
        <f t="shared" si="2"/>
        <v>0.44999999999999996</v>
      </c>
      <c r="L13" s="8">
        <f t="shared" si="2"/>
        <v>0.49999999999999994</v>
      </c>
      <c r="M13" s="8">
        <f t="shared" si="2"/>
        <v>0.54999999999999993</v>
      </c>
      <c r="N13" s="8">
        <f t="shared" si="2"/>
        <v>0.6</v>
      </c>
      <c r="O13" s="8">
        <f t="shared" si="2"/>
        <v>0.65</v>
      </c>
      <c r="P13" s="8">
        <f t="shared" si="2"/>
        <v>0.70000000000000007</v>
      </c>
      <c r="Q13" s="8">
        <f t="shared" si="2"/>
        <v>0.75000000000000011</v>
      </c>
      <c r="R13" s="8">
        <f t="shared" si="2"/>
        <v>0.80000000000000016</v>
      </c>
      <c r="S13" s="8">
        <f t="shared" si="2"/>
        <v>0.8500000000000002</v>
      </c>
      <c r="T13" s="8">
        <f t="shared" si="2"/>
        <v>0.90000000000000024</v>
      </c>
      <c r="U13" s="8">
        <f t="shared" si="2"/>
        <v>0.95000000000000029</v>
      </c>
      <c r="V13" s="8">
        <f t="shared" si="2"/>
        <v>1.0000000000000002</v>
      </c>
    </row>
    <row r="14" spans="1:22" x14ac:dyDescent="0.2">
      <c r="A14" s="1" t="s">
        <v>21</v>
      </c>
      <c r="B14" s="7">
        <v>0</v>
      </c>
      <c r="C14" s="8">
        <f t="shared" ref="C14:V14" si="3">B14+5%</f>
        <v>0.05</v>
      </c>
      <c r="D14" s="8">
        <f t="shared" si="3"/>
        <v>0.1</v>
      </c>
      <c r="E14" s="8">
        <f t="shared" si="3"/>
        <v>0.15000000000000002</v>
      </c>
      <c r="F14" s="8">
        <f t="shared" si="3"/>
        <v>0.2</v>
      </c>
      <c r="G14" s="8">
        <f t="shared" si="3"/>
        <v>0.25</v>
      </c>
      <c r="H14" s="8">
        <f t="shared" si="3"/>
        <v>0.3</v>
      </c>
      <c r="I14" s="8">
        <f t="shared" si="3"/>
        <v>0.35</v>
      </c>
      <c r="J14" s="8">
        <f t="shared" si="3"/>
        <v>0.39999999999999997</v>
      </c>
      <c r="K14" s="8">
        <f t="shared" si="3"/>
        <v>0.44999999999999996</v>
      </c>
      <c r="L14" s="8">
        <f t="shared" si="3"/>
        <v>0.49999999999999994</v>
      </c>
      <c r="M14" s="8">
        <f t="shared" si="3"/>
        <v>0.54999999999999993</v>
      </c>
      <c r="N14" s="8">
        <f t="shared" si="3"/>
        <v>0.6</v>
      </c>
      <c r="O14" s="8">
        <f t="shared" si="3"/>
        <v>0.65</v>
      </c>
      <c r="P14" s="8">
        <f t="shared" si="3"/>
        <v>0.70000000000000007</v>
      </c>
      <c r="Q14" s="8">
        <f t="shared" si="3"/>
        <v>0.75000000000000011</v>
      </c>
      <c r="R14" s="8">
        <f t="shared" si="3"/>
        <v>0.80000000000000016</v>
      </c>
      <c r="S14" s="8">
        <f t="shared" si="3"/>
        <v>0.8500000000000002</v>
      </c>
      <c r="T14" s="8">
        <f t="shared" si="3"/>
        <v>0.90000000000000024</v>
      </c>
      <c r="U14" s="8">
        <f t="shared" si="3"/>
        <v>0.95000000000000029</v>
      </c>
      <c r="V14" s="8">
        <f t="shared" si="3"/>
        <v>1.0000000000000002</v>
      </c>
    </row>
    <row r="15" spans="1:22" x14ac:dyDescent="0.2">
      <c r="A15" s="1" t="s">
        <v>22</v>
      </c>
      <c r="B15" s="7">
        <v>0</v>
      </c>
      <c r="C15" s="8">
        <f t="shared" ref="C15:V15" si="4">B15+5%</f>
        <v>0.05</v>
      </c>
      <c r="D15" s="8">
        <f t="shared" si="4"/>
        <v>0.1</v>
      </c>
      <c r="E15" s="8">
        <f t="shared" si="4"/>
        <v>0.15000000000000002</v>
      </c>
      <c r="F15" s="8">
        <f t="shared" si="4"/>
        <v>0.2</v>
      </c>
      <c r="G15" s="8">
        <f t="shared" si="4"/>
        <v>0.25</v>
      </c>
      <c r="H15" s="8">
        <f t="shared" si="4"/>
        <v>0.3</v>
      </c>
      <c r="I15" s="8">
        <f t="shared" si="4"/>
        <v>0.35</v>
      </c>
      <c r="J15" s="8">
        <f t="shared" si="4"/>
        <v>0.39999999999999997</v>
      </c>
      <c r="K15" s="8">
        <f t="shared" si="4"/>
        <v>0.44999999999999996</v>
      </c>
      <c r="L15" s="8">
        <f t="shared" si="4"/>
        <v>0.49999999999999994</v>
      </c>
      <c r="M15" s="8">
        <f t="shared" si="4"/>
        <v>0.54999999999999993</v>
      </c>
      <c r="N15" s="8">
        <f t="shared" si="4"/>
        <v>0.6</v>
      </c>
      <c r="O15" s="8">
        <f t="shared" si="4"/>
        <v>0.65</v>
      </c>
      <c r="P15" s="8">
        <f t="shared" si="4"/>
        <v>0.70000000000000007</v>
      </c>
      <c r="Q15" s="8">
        <f t="shared" si="4"/>
        <v>0.75000000000000011</v>
      </c>
      <c r="R15" s="8">
        <f t="shared" si="4"/>
        <v>0.80000000000000016</v>
      </c>
      <c r="S15" s="8">
        <f t="shared" si="4"/>
        <v>0.8500000000000002</v>
      </c>
      <c r="T15" s="8">
        <f t="shared" si="4"/>
        <v>0.90000000000000024</v>
      </c>
      <c r="U15" s="8">
        <f t="shared" si="4"/>
        <v>0.95000000000000029</v>
      </c>
      <c r="V15" s="8">
        <f t="shared" si="4"/>
        <v>1.0000000000000002</v>
      </c>
    </row>
    <row r="16" spans="1:22" x14ac:dyDescent="0.2">
      <c r="A16" s="1" t="s">
        <v>23</v>
      </c>
      <c r="B16" s="7">
        <v>0</v>
      </c>
      <c r="C16" s="8">
        <f t="shared" ref="C16:V16" si="5">B16+5%</f>
        <v>0.05</v>
      </c>
      <c r="D16" s="8">
        <f t="shared" si="5"/>
        <v>0.1</v>
      </c>
      <c r="E16" s="8">
        <f t="shared" si="5"/>
        <v>0.15000000000000002</v>
      </c>
      <c r="F16" s="8">
        <f t="shared" si="5"/>
        <v>0.2</v>
      </c>
      <c r="G16" s="8">
        <f t="shared" si="5"/>
        <v>0.25</v>
      </c>
      <c r="H16" s="8">
        <f t="shared" si="5"/>
        <v>0.3</v>
      </c>
      <c r="I16" s="8">
        <f t="shared" si="5"/>
        <v>0.35</v>
      </c>
      <c r="J16" s="8">
        <f t="shared" si="5"/>
        <v>0.39999999999999997</v>
      </c>
      <c r="K16" s="8">
        <f t="shared" si="5"/>
        <v>0.44999999999999996</v>
      </c>
      <c r="L16" s="8">
        <f t="shared" si="5"/>
        <v>0.49999999999999994</v>
      </c>
      <c r="M16" s="8">
        <f t="shared" si="5"/>
        <v>0.54999999999999993</v>
      </c>
      <c r="N16" s="8">
        <f t="shared" si="5"/>
        <v>0.6</v>
      </c>
      <c r="O16" s="8">
        <f t="shared" si="5"/>
        <v>0.65</v>
      </c>
      <c r="P16" s="8">
        <f t="shared" si="5"/>
        <v>0.70000000000000007</v>
      </c>
      <c r="Q16" s="8">
        <f t="shared" si="5"/>
        <v>0.75000000000000011</v>
      </c>
      <c r="R16" s="8">
        <f t="shared" si="5"/>
        <v>0.80000000000000016</v>
      </c>
      <c r="S16" s="8">
        <f t="shared" si="5"/>
        <v>0.8500000000000002</v>
      </c>
      <c r="T16" s="8">
        <f t="shared" si="5"/>
        <v>0.90000000000000024</v>
      </c>
      <c r="U16" s="8">
        <f t="shared" si="5"/>
        <v>0.95000000000000029</v>
      </c>
      <c r="V16" s="8">
        <f t="shared" si="5"/>
        <v>1.0000000000000002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DataSheet</vt:lpstr>
      <vt:lpstr>Analysis</vt:lpstr>
      <vt:lpstr>Sheet4</vt:lpstr>
      <vt:lpstr>PossiblePortfolioWeights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2023-03-14T22:43:18Z</dcterms:created>
  <dcterms:modified xsi:type="dcterms:W3CDTF">2023-03-15T09:48:16Z</dcterms:modified>
</cp:coreProperties>
</file>