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swift/Documents/Classes/DATA 367/aGroup Project/"/>
    </mc:Choice>
  </mc:AlternateContent>
  <xr:revisionPtr revIDLastSave="0" documentId="8_{E94B3B5D-ED96-BA4E-A086-FB89F9A7E8D7}" xr6:coauthVersionLast="47" xr6:coauthVersionMax="47" xr10:uidLastSave="{00000000-0000-0000-0000-000000000000}"/>
  <bookViews>
    <workbookView xWindow="-340" yWindow="500" windowWidth="12200" windowHeight="16300" xr2:uid="{17E7CC94-9543-9548-B845-0C09E583D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" i="1"/>
  <c r="M42" i="1"/>
  <c r="M4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</calcChain>
</file>

<file path=xl/sharedStrings.xml><?xml version="1.0" encoding="utf-8"?>
<sst xmlns="http://schemas.openxmlformats.org/spreadsheetml/2006/main" count="146" uniqueCount="61">
  <si>
    <t>qb</t>
  </si>
  <si>
    <t>team</t>
  </si>
  <si>
    <t>Patrick Mahomes</t>
  </si>
  <si>
    <t>season</t>
  </si>
  <si>
    <t>result</t>
  </si>
  <si>
    <t>win</t>
  </si>
  <si>
    <t>avg_salary</t>
  </si>
  <si>
    <t>cap_hit</t>
  </si>
  <si>
    <t>avg_epa</t>
  </si>
  <si>
    <t>loss</t>
  </si>
  <si>
    <t>Brock Purdy</t>
  </si>
  <si>
    <t>Jalen Hurts</t>
  </si>
  <si>
    <t>Matthew Stafford</t>
  </si>
  <si>
    <t>Joe Burrow</t>
  </si>
  <si>
    <t>Tom Brady</t>
  </si>
  <si>
    <t>Jimmy Garoppolo</t>
  </si>
  <si>
    <t>Chiefs</t>
  </si>
  <si>
    <t>49ers</t>
  </si>
  <si>
    <t>Eagles</t>
  </si>
  <si>
    <t>Rams</t>
  </si>
  <si>
    <t>Bengals</t>
  </si>
  <si>
    <t>Buccaneers</t>
  </si>
  <si>
    <t>Patriots</t>
  </si>
  <si>
    <t>Jared Goff</t>
  </si>
  <si>
    <t>Nick Foles</t>
  </si>
  <si>
    <t>Matt Ryan</t>
  </si>
  <si>
    <t>Falcons</t>
  </si>
  <si>
    <t>Peyton Manning</t>
  </si>
  <si>
    <t>Broncos</t>
  </si>
  <si>
    <t>Cam Newton</t>
  </si>
  <si>
    <t>Panthers</t>
  </si>
  <si>
    <t>Russell Wilson</t>
  </si>
  <si>
    <t>Seahawks</t>
  </si>
  <si>
    <t>Joe Flacco</t>
  </si>
  <si>
    <t>Ravens</t>
  </si>
  <si>
    <t>Colin Kaepernick</t>
  </si>
  <si>
    <t>Eli Manning</t>
  </si>
  <si>
    <t>Giants</t>
  </si>
  <si>
    <t>Aaron Rodgers</t>
  </si>
  <si>
    <t>Packers</t>
  </si>
  <si>
    <t>Ben Roethlisberger</t>
  </si>
  <si>
    <t>Steelers</t>
  </si>
  <si>
    <t>Drew Brees</t>
  </si>
  <si>
    <t>Saints</t>
  </si>
  <si>
    <t>Colts</t>
  </si>
  <si>
    <t>Kurt Warner</t>
  </si>
  <si>
    <t>Cardinals</t>
  </si>
  <si>
    <t>Rex Grossman</t>
  </si>
  <si>
    <t>Bears</t>
  </si>
  <si>
    <t>Matt Hasselbeck</t>
  </si>
  <si>
    <t>Donovan McNabb</t>
  </si>
  <si>
    <t>Jake Delhomme</t>
  </si>
  <si>
    <t>qbr_total</t>
  </si>
  <si>
    <t>N/A</t>
  </si>
  <si>
    <t>NFL_salary_cap</t>
  </si>
  <si>
    <t>cap_hit_percent_sal_cap</t>
  </si>
  <si>
    <t>avg_sal_percent_sal_cap</t>
  </si>
  <si>
    <t>spending</t>
  </si>
  <si>
    <t>cap_hit_percent_higher</t>
  </si>
  <si>
    <t>avg_sal_percent_higher</t>
  </si>
  <si>
    <t>higher_of_spend_and 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</si>
</sst>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47CC-E437-0049-A2C0-4439BC82C42F}">
  <dimension ref="A1:O43"/>
  <sheetViews>
    <sheetView tabSelected="1" topLeftCell="J1" zoomScale="75" workbookViewId="0">
      <selection activeCell="N9" sqref="N9"/>
    </sheetView>
  </sheetViews>
  <sheetFormatPr baseColWidth="10" defaultRowHeight="16" x14ac:dyDescent="0.2"/>
  <cols>
    <col min="1" max="1" width="16.6640625" bestFit="1" customWidth="1"/>
    <col min="3" max="3" width="20" bestFit="1" customWidth="1"/>
    <col min="7" max="7" width="16" customWidth="1"/>
    <col min="10" max="10" width="14" bestFit="1" customWidth="1"/>
    <col min="11" max="11" width="22.5" customWidth="1"/>
    <col min="12" max="12" width="20.6640625" customWidth="1"/>
    <col min="13" max="13" width="23.6640625" bestFit="1" customWidth="1"/>
    <col min="14" max="14" width="20.83203125" bestFit="1" customWidth="1"/>
    <col min="15" max="15" width="20.6640625" bestFit="1" customWidth="1"/>
  </cols>
  <sheetData>
    <row r="1" spans="1:15" x14ac:dyDescent="0.2">
      <c r="A1" t="s">
        <v>0</v>
      </c>
      <c r="B1" t="s">
        <v>3</v>
      </c>
      <c r="C1" t="s">
        <v>1</v>
      </c>
      <c r="D1" t="s">
        <v>4</v>
      </c>
      <c r="E1" t="s">
        <v>6</v>
      </c>
      <c r="F1" t="s">
        <v>7</v>
      </c>
      <c r="G1" t="s">
        <v>57</v>
      </c>
      <c r="H1" t="s">
        <v>8</v>
      </c>
      <c r="I1" t="s">
        <v>52</v>
      </c>
      <c r="J1" t="s">
        <v>54</v>
      </c>
      <c r="K1" t="s">
        <v>55</v>
      </c>
      <c r="L1" t="s">
        <v>56</v>
      </c>
      <c r="M1" t="s">
        <v>60</v>
      </c>
      <c r="N1" t="s">
        <v>58</v>
      </c>
      <c r="O1" t="s">
        <v>59</v>
      </c>
    </row>
    <row r="2" spans="1:15" x14ac:dyDescent="0.2">
      <c r="A2" t="s">
        <v>2</v>
      </c>
      <c r="B2">
        <v>2023</v>
      </c>
      <c r="C2" t="s">
        <v>16</v>
      </c>
      <c r="D2" t="s">
        <v>5</v>
      </c>
      <c r="E2">
        <v>52650000</v>
      </c>
      <c r="F2">
        <v>37133825</v>
      </c>
      <c r="G2">
        <v>220447793</v>
      </c>
      <c r="H2" s="1">
        <v>9.7980726010157199E-2</v>
      </c>
      <c r="I2">
        <v>63</v>
      </c>
      <c r="J2">
        <v>224800000</v>
      </c>
      <c r="K2" s="2">
        <f>F2/J2</f>
        <v>0.16518605427046262</v>
      </c>
      <c r="L2" s="2">
        <f>E2/J2</f>
        <v>0.23420818505338079</v>
      </c>
      <c r="M2">
        <f>MAX(G2,J2)</f>
        <v>224800000</v>
      </c>
      <c r="N2" s="2">
        <f>F2/M2</f>
        <v>0.16518605427046262</v>
      </c>
      <c r="O2" s="2">
        <f>E2/M2</f>
        <v>0.23420818505338079</v>
      </c>
    </row>
    <row r="3" spans="1:15" x14ac:dyDescent="0.2">
      <c r="A3" t="s">
        <v>10</v>
      </c>
      <c r="B3">
        <v>2023</v>
      </c>
      <c r="C3" t="s">
        <v>17</v>
      </c>
      <c r="D3" t="s">
        <v>9</v>
      </c>
      <c r="E3">
        <v>934253</v>
      </c>
      <c r="F3">
        <v>889253</v>
      </c>
      <c r="G3">
        <v>224800000</v>
      </c>
      <c r="H3" s="1">
        <v>0.33283170343651802</v>
      </c>
      <c r="I3" s="1">
        <v>72.7</v>
      </c>
      <c r="J3">
        <v>224800000</v>
      </c>
      <c r="K3" s="2">
        <f>F3/J3</f>
        <v>3.9557517793594307E-3</v>
      </c>
      <c r="L3" s="2">
        <f t="shared" ref="L3:L43" si="0">E3/J3</f>
        <v>4.1559297153024909E-3</v>
      </c>
      <c r="M3">
        <f t="shared" ref="M3:M43" si="1">MAX(G3,J3)</f>
        <v>224800000</v>
      </c>
      <c r="N3" s="2">
        <f t="shared" ref="N3:N43" si="2">F3/M3</f>
        <v>3.9557517793594307E-3</v>
      </c>
      <c r="O3" s="2">
        <f t="shared" ref="O3:O43" si="3">E3/M3</f>
        <v>4.1559297153024909E-3</v>
      </c>
    </row>
    <row r="4" spans="1:15" x14ac:dyDescent="0.2">
      <c r="A4" t="s">
        <v>2</v>
      </c>
      <c r="B4">
        <v>2022</v>
      </c>
      <c r="C4" t="s">
        <v>16</v>
      </c>
      <c r="D4" t="s">
        <v>5</v>
      </c>
      <c r="E4">
        <v>45000000</v>
      </c>
      <c r="F4">
        <v>35800000</v>
      </c>
      <c r="G4">
        <v>205249141</v>
      </c>
      <c r="H4" s="1">
        <v>0.28333088302584097</v>
      </c>
      <c r="I4" s="1">
        <v>79</v>
      </c>
      <c r="J4">
        <v>208200000</v>
      </c>
      <c r="K4" s="2">
        <f t="shared" ref="K4:K43" si="4">F4/J4</f>
        <v>0.17195004803073968</v>
      </c>
      <c r="L4" s="2">
        <f t="shared" si="0"/>
        <v>0.21613832853025935</v>
      </c>
      <c r="M4">
        <f t="shared" si="1"/>
        <v>208200000</v>
      </c>
      <c r="N4" s="2">
        <f t="shared" si="2"/>
        <v>0.17195004803073968</v>
      </c>
      <c r="O4" s="2">
        <f t="shared" si="3"/>
        <v>0.21613832853025935</v>
      </c>
    </row>
    <row r="5" spans="1:15" x14ac:dyDescent="0.2">
      <c r="A5" t="s">
        <v>11</v>
      </c>
      <c r="B5">
        <v>2022</v>
      </c>
      <c r="C5" t="s">
        <v>18</v>
      </c>
      <c r="D5" t="s">
        <v>9</v>
      </c>
      <c r="E5">
        <v>1506294</v>
      </c>
      <c r="F5">
        <v>1643230</v>
      </c>
      <c r="G5">
        <v>219445581</v>
      </c>
      <c r="H5" s="1">
        <v>0.176557061669052</v>
      </c>
      <c r="I5" s="1">
        <v>68.3</v>
      </c>
      <c r="J5">
        <v>208200000</v>
      </c>
      <c r="K5" s="2">
        <f t="shared" si="4"/>
        <v>7.8925552353506252E-3</v>
      </c>
      <c r="L5" s="2">
        <f t="shared" si="0"/>
        <v>7.2348414985590782E-3</v>
      </c>
      <c r="M5">
        <f t="shared" si="1"/>
        <v>219445581</v>
      </c>
      <c r="N5" s="2">
        <f t="shared" si="2"/>
        <v>7.4880979262006648E-3</v>
      </c>
      <c r="O5" s="2">
        <f t="shared" si="3"/>
        <v>6.8640890061942052E-3</v>
      </c>
    </row>
    <row r="6" spans="1:15" x14ac:dyDescent="0.2">
      <c r="A6" t="s">
        <v>12</v>
      </c>
      <c r="B6">
        <v>2021</v>
      </c>
      <c r="C6" t="s">
        <v>19</v>
      </c>
      <c r="D6" t="s">
        <v>5</v>
      </c>
      <c r="E6">
        <v>12500000</v>
      </c>
      <c r="F6">
        <v>13500000</v>
      </c>
      <c r="G6">
        <v>184237455</v>
      </c>
      <c r="H6" s="1">
        <v>0.19781095289492001</v>
      </c>
      <c r="I6" s="1">
        <v>69.2</v>
      </c>
      <c r="J6">
        <v>182500000</v>
      </c>
      <c r="K6" s="2">
        <f t="shared" si="4"/>
        <v>7.3972602739726029E-2</v>
      </c>
      <c r="L6" s="2">
        <f t="shared" si="0"/>
        <v>6.8493150684931503E-2</v>
      </c>
      <c r="M6">
        <f t="shared" si="1"/>
        <v>184237455</v>
      </c>
      <c r="N6" s="2">
        <f t="shared" si="2"/>
        <v>7.3275002631793845E-2</v>
      </c>
      <c r="O6" s="2">
        <f t="shared" si="3"/>
        <v>6.7847224659068381E-2</v>
      </c>
    </row>
    <row r="7" spans="1:15" x14ac:dyDescent="0.2">
      <c r="A7" t="s">
        <v>13</v>
      </c>
      <c r="B7">
        <v>2021</v>
      </c>
      <c r="C7" t="s">
        <v>20</v>
      </c>
      <c r="D7" t="s">
        <v>9</v>
      </c>
      <c r="E7">
        <v>9047534</v>
      </c>
      <c r="F7">
        <v>8225035</v>
      </c>
      <c r="G7">
        <v>191286587</v>
      </c>
      <c r="H7" s="1">
        <v>0.16984393855750299</v>
      </c>
      <c r="I7" s="1">
        <v>60.2</v>
      </c>
      <c r="J7">
        <v>182500000</v>
      </c>
      <c r="K7" s="2">
        <f t="shared" si="4"/>
        <v>4.5068684931506849E-2</v>
      </c>
      <c r="L7" s="2">
        <f t="shared" si="0"/>
        <v>4.9575528767123289E-2</v>
      </c>
      <c r="M7">
        <f t="shared" si="1"/>
        <v>191286587</v>
      </c>
      <c r="N7" s="2">
        <f t="shared" si="2"/>
        <v>4.2998493145784446E-2</v>
      </c>
      <c r="O7" s="2">
        <f t="shared" si="3"/>
        <v>4.7298318935451548E-2</v>
      </c>
    </row>
    <row r="8" spans="1:15" x14ac:dyDescent="0.2">
      <c r="A8" t="s">
        <v>14</v>
      </c>
      <c r="B8">
        <v>2020</v>
      </c>
      <c r="C8" t="s">
        <v>21</v>
      </c>
      <c r="D8" t="s">
        <v>5</v>
      </c>
      <c r="E8">
        <v>25000000</v>
      </c>
      <c r="F8">
        <v>25000000</v>
      </c>
      <c r="G8">
        <v>199841623</v>
      </c>
      <c r="H8" s="1">
        <v>0.24343195567485401</v>
      </c>
      <c r="I8" s="1">
        <v>66</v>
      </c>
      <c r="J8">
        <v>198200000</v>
      </c>
      <c r="K8" s="2">
        <f t="shared" si="4"/>
        <v>0.12613521695257315</v>
      </c>
      <c r="L8" s="2">
        <f t="shared" si="0"/>
        <v>0.12613521695257315</v>
      </c>
      <c r="M8">
        <f t="shared" si="1"/>
        <v>199841623</v>
      </c>
      <c r="N8" s="2">
        <f t="shared" si="2"/>
        <v>0.12509906407235294</v>
      </c>
      <c r="O8" s="2">
        <f t="shared" si="3"/>
        <v>0.12509906407235294</v>
      </c>
    </row>
    <row r="9" spans="1:15" x14ac:dyDescent="0.2">
      <c r="A9" t="s">
        <v>2</v>
      </c>
      <c r="B9">
        <v>2020</v>
      </c>
      <c r="C9" t="s">
        <v>16</v>
      </c>
      <c r="D9" t="s">
        <v>9</v>
      </c>
      <c r="E9">
        <v>4106491</v>
      </c>
      <c r="F9">
        <v>5346538</v>
      </c>
      <c r="G9">
        <v>216749367</v>
      </c>
      <c r="H9" s="1">
        <v>0.28874091986601902</v>
      </c>
      <c r="I9" s="1">
        <v>78.099999999999994</v>
      </c>
      <c r="J9">
        <v>198200000</v>
      </c>
      <c r="K9" s="2">
        <f t="shared" si="4"/>
        <v>2.6975469223007063E-2</v>
      </c>
      <c r="L9" s="2">
        <f t="shared" si="0"/>
        <v>2.0718925327951564E-2</v>
      </c>
      <c r="M9">
        <f t="shared" si="1"/>
        <v>216749367</v>
      </c>
      <c r="N9" s="2">
        <f t="shared" si="2"/>
        <v>2.4666914021483625E-2</v>
      </c>
      <c r="O9" s="2">
        <f t="shared" si="3"/>
        <v>1.8945803887860952E-2</v>
      </c>
    </row>
    <row r="10" spans="1:15" x14ac:dyDescent="0.2">
      <c r="A10" t="s">
        <v>2</v>
      </c>
      <c r="B10">
        <v>2019</v>
      </c>
      <c r="C10" t="s">
        <v>16</v>
      </c>
      <c r="D10" t="s">
        <v>5</v>
      </c>
      <c r="E10">
        <v>4106491</v>
      </c>
      <c r="F10">
        <v>4479808</v>
      </c>
      <c r="G10">
        <v>166507002</v>
      </c>
      <c r="H10" s="1">
        <v>0.28123881655771199</v>
      </c>
      <c r="I10">
        <v>77.7</v>
      </c>
      <c r="J10">
        <v>188200000</v>
      </c>
      <c r="K10" s="2">
        <f t="shared" si="4"/>
        <v>2.3803443145589798E-2</v>
      </c>
      <c r="L10" s="2">
        <f t="shared" si="0"/>
        <v>2.1819824654622743E-2</v>
      </c>
      <c r="M10">
        <f t="shared" si="1"/>
        <v>188200000</v>
      </c>
      <c r="N10" s="2">
        <f t="shared" si="2"/>
        <v>2.3803443145589798E-2</v>
      </c>
      <c r="O10" s="2">
        <f t="shared" si="3"/>
        <v>2.1819824654622743E-2</v>
      </c>
    </row>
    <row r="11" spans="1:15" x14ac:dyDescent="0.2">
      <c r="A11" t="s">
        <v>15</v>
      </c>
      <c r="B11">
        <v>2019</v>
      </c>
      <c r="C11" t="s">
        <v>17</v>
      </c>
      <c r="D11" t="s">
        <v>9</v>
      </c>
      <c r="E11">
        <v>27500000</v>
      </c>
      <c r="F11">
        <v>20000000</v>
      </c>
      <c r="G11">
        <v>220650341</v>
      </c>
      <c r="H11" s="1">
        <v>0.19267719446695999</v>
      </c>
      <c r="I11">
        <v>60.8</v>
      </c>
      <c r="J11">
        <v>188200000</v>
      </c>
      <c r="K11" s="2">
        <f t="shared" si="4"/>
        <v>0.10626992561105207</v>
      </c>
      <c r="L11" s="2">
        <f t="shared" si="0"/>
        <v>0.1461211477151966</v>
      </c>
      <c r="M11">
        <f t="shared" si="1"/>
        <v>220650341</v>
      </c>
      <c r="N11" s="2">
        <f t="shared" si="2"/>
        <v>9.0641147026371466E-2</v>
      </c>
      <c r="O11" s="2">
        <f t="shared" si="3"/>
        <v>0.12463157716126076</v>
      </c>
    </row>
    <row r="12" spans="1:15" x14ac:dyDescent="0.2">
      <c r="A12" t="s">
        <v>14</v>
      </c>
      <c r="B12">
        <v>2018</v>
      </c>
      <c r="C12" t="s">
        <v>22</v>
      </c>
      <c r="D12" t="s">
        <v>5</v>
      </c>
      <c r="E12">
        <v>20500000</v>
      </c>
      <c r="F12">
        <v>22000000</v>
      </c>
      <c r="G12">
        <v>175832665</v>
      </c>
      <c r="H12" s="1">
        <v>0.18220079447410301</v>
      </c>
      <c r="I12" s="1">
        <v>68.400000000000006</v>
      </c>
      <c r="J12">
        <v>177200000</v>
      </c>
      <c r="K12" s="2">
        <f t="shared" si="4"/>
        <v>0.12415349887133183</v>
      </c>
      <c r="L12" s="2">
        <f t="shared" si="0"/>
        <v>0.11568848758465011</v>
      </c>
      <c r="M12">
        <f t="shared" si="1"/>
        <v>177200000</v>
      </c>
      <c r="N12" s="2">
        <f t="shared" si="2"/>
        <v>0.12415349887133183</v>
      </c>
      <c r="O12" s="2">
        <f t="shared" si="3"/>
        <v>0.11568848758465011</v>
      </c>
    </row>
    <row r="13" spans="1:15" x14ac:dyDescent="0.2">
      <c r="A13" t="s">
        <v>23</v>
      </c>
      <c r="B13">
        <v>2018</v>
      </c>
      <c r="C13" t="s">
        <v>19</v>
      </c>
      <c r="D13" t="s">
        <v>9</v>
      </c>
      <c r="E13">
        <v>6984418</v>
      </c>
      <c r="F13">
        <v>7619365</v>
      </c>
      <c r="G13">
        <v>179876692</v>
      </c>
      <c r="H13" s="1">
        <v>0.195207637642487</v>
      </c>
      <c r="I13">
        <v>63.6</v>
      </c>
      <c r="J13">
        <v>177200000</v>
      </c>
      <c r="K13" s="2">
        <f t="shared" si="4"/>
        <v>4.2998673814898421E-2</v>
      </c>
      <c r="L13" s="2">
        <f t="shared" si="0"/>
        <v>3.9415451467268624E-2</v>
      </c>
      <c r="M13">
        <f t="shared" si="1"/>
        <v>179876692</v>
      </c>
      <c r="N13" s="2">
        <f t="shared" si="2"/>
        <v>4.2358823232083898E-2</v>
      </c>
      <c r="O13" s="2">
        <f t="shared" si="3"/>
        <v>3.8828921759357239E-2</v>
      </c>
    </row>
    <row r="14" spans="1:15" x14ac:dyDescent="0.2">
      <c r="A14" t="s">
        <v>24</v>
      </c>
      <c r="B14">
        <v>2017</v>
      </c>
      <c r="C14" t="s">
        <v>18</v>
      </c>
      <c r="D14" t="s">
        <v>5</v>
      </c>
      <c r="E14">
        <v>5500000</v>
      </c>
      <c r="F14">
        <v>1600000</v>
      </c>
      <c r="G14">
        <v>172566936</v>
      </c>
      <c r="H14" s="1">
        <v>0.114016625555084</v>
      </c>
      <c r="I14">
        <v>31.1</v>
      </c>
      <c r="J14">
        <v>167000000</v>
      </c>
      <c r="K14" s="2">
        <f t="shared" si="4"/>
        <v>9.5808383233532933E-3</v>
      </c>
      <c r="L14" s="2">
        <f t="shared" si="0"/>
        <v>3.2934131736526949E-2</v>
      </c>
      <c r="M14">
        <f t="shared" si="1"/>
        <v>172566936</v>
      </c>
      <c r="N14" s="2">
        <f t="shared" si="2"/>
        <v>9.2717645516983624E-3</v>
      </c>
      <c r="O14" s="2">
        <f t="shared" si="3"/>
        <v>3.187169064646312E-2</v>
      </c>
    </row>
    <row r="15" spans="1:15" x14ac:dyDescent="0.2">
      <c r="A15" t="s">
        <v>14</v>
      </c>
      <c r="B15">
        <v>2017</v>
      </c>
      <c r="C15" t="s">
        <v>22</v>
      </c>
      <c r="D15" t="s">
        <v>9</v>
      </c>
      <c r="E15">
        <v>20500000</v>
      </c>
      <c r="F15">
        <v>14000000</v>
      </c>
      <c r="G15">
        <v>163713427</v>
      </c>
      <c r="H15" s="1">
        <v>0.25758006205940998</v>
      </c>
      <c r="I15">
        <v>71.099999999999994</v>
      </c>
      <c r="J15">
        <v>167000000</v>
      </c>
      <c r="K15" s="2">
        <f t="shared" si="4"/>
        <v>8.3832335329341312E-2</v>
      </c>
      <c r="L15" s="2">
        <f t="shared" si="0"/>
        <v>0.12275449101796407</v>
      </c>
      <c r="M15">
        <f t="shared" si="1"/>
        <v>167000000</v>
      </c>
      <c r="N15" s="2">
        <f t="shared" si="2"/>
        <v>8.3832335329341312E-2</v>
      </c>
      <c r="O15" s="2">
        <f t="shared" si="3"/>
        <v>0.12275449101796407</v>
      </c>
    </row>
    <row r="16" spans="1:15" x14ac:dyDescent="0.2">
      <c r="A16" t="s">
        <v>14</v>
      </c>
      <c r="B16">
        <v>2016</v>
      </c>
      <c r="C16" t="s">
        <v>22</v>
      </c>
      <c r="D16" t="s">
        <v>5</v>
      </c>
      <c r="E16">
        <v>11400000</v>
      </c>
      <c r="F16">
        <v>13764706</v>
      </c>
      <c r="G16">
        <v>147674888</v>
      </c>
      <c r="H16" s="1">
        <v>0.316703820965546</v>
      </c>
      <c r="I16">
        <v>79.400000000000006</v>
      </c>
      <c r="J16">
        <v>155270000</v>
      </c>
      <c r="K16" s="2">
        <f t="shared" si="4"/>
        <v>8.8650132028080114E-2</v>
      </c>
      <c r="L16" s="2">
        <f t="shared" si="0"/>
        <v>7.3420493334192052E-2</v>
      </c>
      <c r="M16">
        <f t="shared" si="1"/>
        <v>155270000</v>
      </c>
      <c r="N16" s="2">
        <f t="shared" si="2"/>
        <v>8.8650132028080114E-2</v>
      </c>
      <c r="O16" s="2">
        <f t="shared" si="3"/>
        <v>7.3420493334192052E-2</v>
      </c>
    </row>
    <row r="17" spans="1:15" x14ac:dyDescent="0.2">
      <c r="A17" t="s">
        <v>25</v>
      </c>
      <c r="B17">
        <v>2016</v>
      </c>
      <c r="C17" t="s">
        <v>26</v>
      </c>
      <c r="D17" t="s">
        <v>9</v>
      </c>
      <c r="E17">
        <v>20750000</v>
      </c>
      <c r="F17">
        <v>23750000</v>
      </c>
      <c r="G17">
        <v>153820903</v>
      </c>
      <c r="H17" s="1">
        <v>0.325881060100702</v>
      </c>
      <c r="I17">
        <v>79.599999999999994</v>
      </c>
      <c r="J17">
        <v>155270000</v>
      </c>
      <c r="K17" s="2">
        <f t="shared" si="4"/>
        <v>0.15295936111290012</v>
      </c>
      <c r="L17" s="2">
        <f t="shared" si="0"/>
        <v>0.13363817865653377</v>
      </c>
      <c r="M17">
        <f t="shared" si="1"/>
        <v>155270000</v>
      </c>
      <c r="N17" s="2">
        <f t="shared" si="2"/>
        <v>0.15295936111290012</v>
      </c>
      <c r="O17" s="2">
        <f t="shared" si="3"/>
        <v>0.13363817865653377</v>
      </c>
    </row>
    <row r="18" spans="1:15" x14ac:dyDescent="0.2">
      <c r="A18" t="s">
        <v>27</v>
      </c>
      <c r="B18">
        <v>2015</v>
      </c>
      <c r="C18" t="s">
        <v>28</v>
      </c>
      <c r="D18" t="s">
        <v>5</v>
      </c>
      <c r="E18">
        <v>19200000</v>
      </c>
      <c r="F18">
        <v>17500000</v>
      </c>
      <c r="G18">
        <v>145098899</v>
      </c>
      <c r="H18" s="1">
        <v>-7.9579208403014995E-2</v>
      </c>
      <c r="I18">
        <v>44.2</v>
      </c>
      <c r="J18">
        <v>143280000</v>
      </c>
      <c r="K18" s="2">
        <f t="shared" si="4"/>
        <v>0.12213847012841987</v>
      </c>
      <c r="L18" s="2">
        <f t="shared" si="0"/>
        <v>0.13400335008375208</v>
      </c>
      <c r="M18">
        <f t="shared" si="1"/>
        <v>145098899</v>
      </c>
      <c r="N18" s="2">
        <f t="shared" si="2"/>
        <v>0.12060739344410877</v>
      </c>
      <c r="O18" s="2">
        <f t="shared" si="3"/>
        <v>0.13232354023582218</v>
      </c>
    </row>
    <row r="19" spans="1:15" x14ac:dyDescent="0.2">
      <c r="A19" t="s">
        <v>29</v>
      </c>
      <c r="B19">
        <v>2015</v>
      </c>
      <c r="C19" t="s">
        <v>30</v>
      </c>
      <c r="D19" t="s">
        <v>9</v>
      </c>
      <c r="E19">
        <v>5506375</v>
      </c>
      <c r="F19">
        <v>13000000</v>
      </c>
      <c r="G19">
        <v>145230447</v>
      </c>
      <c r="H19" s="1">
        <v>0.17851447995820899</v>
      </c>
      <c r="I19">
        <v>61.4</v>
      </c>
      <c r="J19">
        <v>143280000</v>
      </c>
      <c r="K19" s="2">
        <f t="shared" si="4"/>
        <v>9.0731434952540477E-2</v>
      </c>
      <c r="L19" s="2">
        <f t="shared" si="0"/>
        <v>3.8430869625907312E-2</v>
      </c>
      <c r="M19">
        <f t="shared" si="1"/>
        <v>145230447</v>
      </c>
      <c r="N19" s="2">
        <f t="shared" si="2"/>
        <v>8.951291047117689E-2</v>
      </c>
      <c r="O19" s="2">
        <f t="shared" si="3"/>
        <v>3.7914742491978973E-2</v>
      </c>
    </row>
    <row r="20" spans="1:15" x14ac:dyDescent="0.2">
      <c r="A20" t="s">
        <v>14</v>
      </c>
      <c r="B20">
        <v>2014</v>
      </c>
      <c r="C20" t="s">
        <v>22</v>
      </c>
      <c r="D20" t="s">
        <v>5</v>
      </c>
      <c r="E20">
        <v>11400000</v>
      </c>
      <c r="F20">
        <v>14800000</v>
      </c>
      <c r="G20">
        <v>134321836</v>
      </c>
      <c r="H20" s="1">
        <v>0.181119245604385</v>
      </c>
      <c r="I20" s="1">
        <v>77.2</v>
      </c>
      <c r="J20">
        <v>133000000</v>
      </c>
      <c r="K20" s="2">
        <f t="shared" si="4"/>
        <v>0.11127819548872181</v>
      </c>
      <c r="L20" s="2">
        <f t="shared" si="0"/>
        <v>8.5714285714285715E-2</v>
      </c>
      <c r="M20">
        <f t="shared" si="1"/>
        <v>134321836</v>
      </c>
      <c r="N20" s="2">
        <f t="shared" si="2"/>
        <v>0.11018312763384205</v>
      </c>
      <c r="O20" s="2">
        <f t="shared" si="3"/>
        <v>8.4870787501743206E-2</v>
      </c>
    </row>
    <row r="21" spans="1:15" x14ac:dyDescent="0.2">
      <c r="A21" t="s">
        <v>31</v>
      </c>
      <c r="B21">
        <v>2014</v>
      </c>
      <c r="C21" t="s">
        <v>32</v>
      </c>
      <c r="D21" t="s">
        <v>9</v>
      </c>
      <c r="E21">
        <v>749194</v>
      </c>
      <c r="F21">
        <v>817302</v>
      </c>
      <c r="G21">
        <v>130434083</v>
      </c>
      <c r="H21" s="1">
        <v>0.17304566973330299</v>
      </c>
      <c r="I21">
        <v>69.7</v>
      </c>
      <c r="J21">
        <v>133000000</v>
      </c>
      <c r="K21" s="2">
        <f t="shared" si="4"/>
        <v>6.1451278195488726E-3</v>
      </c>
      <c r="L21" s="2">
        <f t="shared" si="0"/>
        <v>5.6330375939849624E-3</v>
      </c>
      <c r="M21">
        <f t="shared" si="1"/>
        <v>133000000</v>
      </c>
      <c r="N21" s="2">
        <f t="shared" si="2"/>
        <v>6.1451278195488726E-3</v>
      </c>
      <c r="O21" s="2">
        <f t="shared" si="3"/>
        <v>5.6330375939849624E-3</v>
      </c>
    </row>
    <row r="22" spans="1:15" x14ac:dyDescent="0.2">
      <c r="A22" t="s">
        <v>31</v>
      </c>
      <c r="B22">
        <v>2013</v>
      </c>
      <c r="C22" t="s">
        <v>32</v>
      </c>
      <c r="D22" t="s">
        <v>5</v>
      </c>
      <c r="E22">
        <v>749194</v>
      </c>
      <c r="F22">
        <v>681085</v>
      </c>
      <c r="G22">
        <v>133725553</v>
      </c>
      <c r="H22" s="1">
        <v>0.16266316807779199</v>
      </c>
      <c r="I22">
        <v>67.2</v>
      </c>
      <c r="J22">
        <v>123600000</v>
      </c>
      <c r="K22" s="2">
        <f t="shared" si="4"/>
        <v>5.5103964401294501E-3</v>
      </c>
      <c r="L22" s="2">
        <f t="shared" si="0"/>
        <v>6.0614401294498384E-3</v>
      </c>
      <c r="M22">
        <f t="shared" si="1"/>
        <v>133725553</v>
      </c>
      <c r="N22" s="2">
        <f t="shared" si="2"/>
        <v>5.0931552326427846E-3</v>
      </c>
      <c r="O22" s="2">
        <f t="shared" si="3"/>
        <v>5.602474494908239E-3</v>
      </c>
    </row>
    <row r="23" spans="1:15" x14ac:dyDescent="0.2">
      <c r="A23" t="s">
        <v>27</v>
      </c>
      <c r="B23">
        <v>2013</v>
      </c>
      <c r="C23" t="s">
        <v>28</v>
      </c>
      <c r="D23" t="s">
        <v>9</v>
      </c>
      <c r="E23">
        <v>19200000</v>
      </c>
      <c r="F23">
        <v>17500000</v>
      </c>
      <c r="G23">
        <v>133202250</v>
      </c>
      <c r="H23" s="1">
        <v>0.36015757505860302</v>
      </c>
      <c r="I23">
        <v>79</v>
      </c>
      <c r="J23">
        <v>123600000</v>
      </c>
      <c r="K23" s="2">
        <f t="shared" si="4"/>
        <v>0.14158576051779936</v>
      </c>
      <c r="L23" s="2">
        <f t="shared" si="0"/>
        <v>0.1553398058252427</v>
      </c>
      <c r="M23">
        <f t="shared" si="1"/>
        <v>133202250</v>
      </c>
      <c r="N23" s="2">
        <f t="shared" si="2"/>
        <v>0.13137916213877768</v>
      </c>
      <c r="O23" s="2">
        <f t="shared" si="3"/>
        <v>0.14414170931797324</v>
      </c>
    </row>
    <row r="24" spans="1:15" x14ac:dyDescent="0.2">
      <c r="A24" t="s">
        <v>33</v>
      </c>
      <c r="B24">
        <v>2012</v>
      </c>
      <c r="C24" t="s">
        <v>34</v>
      </c>
      <c r="D24" t="s">
        <v>5</v>
      </c>
      <c r="E24">
        <v>5950000</v>
      </c>
      <c r="F24">
        <v>8000000</v>
      </c>
      <c r="G24">
        <v>129851198</v>
      </c>
      <c r="H24" s="1">
        <v>6.2764389589167593E-2</v>
      </c>
      <c r="I24">
        <v>51.4</v>
      </c>
      <c r="J24">
        <v>120600000</v>
      </c>
      <c r="K24" s="2">
        <f t="shared" si="4"/>
        <v>6.633499170812604E-2</v>
      </c>
      <c r="L24" s="2">
        <f t="shared" si="0"/>
        <v>4.9336650082918737E-2</v>
      </c>
      <c r="M24">
        <f t="shared" si="1"/>
        <v>129851198</v>
      </c>
      <c r="N24" s="2">
        <f t="shared" si="2"/>
        <v>6.1608981073859634E-2</v>
      </c>
      <c r="O24" s="2">
        <f t="shared" si="3"/>
        <v>4.5821679673683106E-2</v>
      </c>
    </row>
    <row r="25" spans="1:15" x14ac:dyDescent="0.2">
      <c r="A25" t="s">
        <v>35</v>
      </c>
      <c r="B25">
        <v>2012</v>
      </c>
      <c r="C25" t="s">
        <v>17</v>
      </c>
      <c r="D25" t="s">
        <v>9</v>
      </c>
      <c r="E25">
        <v>1281074</v>
      </c>
      <c r="F25">
        <v>1164613</v>
      </c>
      <c r="G25">
        <v>138616842</v>
      </c>
      <c r="H25" s="1">
        <v>0.208656634805096</v>
      </c>
      <c r="I25">
        <v>73.7</v>
      </c>
      <c r="J25">
        <v>120600000</v>
      </c>
      <c r="K25" s="2">
        <f t="shared" si="4"/>
        <v>9.6568242122719739E-3</v>
      </c>
      <c r="L25" s="2">
        <f t="shared" si="0"/>
        <v>1.0622504145936983E-2</v>
      </c>
      <c r="M25">
        <f t="shared" si="1"/>
        <v>138616842</v>
      </c>
      <c r="N25" s="2">
        <f t="shared" si="2"/>
        <v>8.401670267455667E-3</v>
      </c>
      <c r="O25" s="2">
        <f t="shared" si="3"/>
        <v>9.2418351299620571E-3</v>
      </c>
    </row>
    <row r="26" spans="1:15" x14ac:dyDescent="0.2">
      <c r="A26" t="s">
        <v>36</v>
      </c>
      <c r="B26">
        <v>2011</v>
      </c>
      <c r="C26" t="s">
        <v>37</v>
      </c>
      <c r="D26" t="s">
        <v>5</v>
      </c>
      <c r="E26">
        <v>16250000</v>
      </c>
      <c r="F26">
        <v>14100000</v>
      </c>
      <c r="G26">
        <v>119706771</v>
      </c>
      <c r="H26" s="1">
        <v>0.161199971087229</v>
      </c>
      <c r="I26">
        <v>64.2</v>
      </c>
      <c r="J26">
        <v>120375000</v>
      </c>
      <c r="K26" s="2">
        <f t="shared" si="4"/>
        <v>0.11713395638629283</v>
      </c>
      <c r="L26" s="2">
        <f t="shared" si="0"/>
        <v>0.13499480789200416</v>
      </c>
      <c r="M26">
        <f t="shared" si="1"/>
        <v>120375000</v>
      </c>
      <c r="N26" s="2">
        <f t="shared" si="2"/>
        <v>0.11713395638629283</v>
      </c>
      <c r="O26" s="2">
        <f t="shared" si="3"/>
        <v>0.13499480789200416</v>
      </c>
    </row>
    <row r="27" spans="1:15" x14ac:dyDescent="0.2">
      <c r="A27" t="s">
        <v>14</v>
      </c>
      <c r="B27">
        <v>2011</v>
      </c>
      <c r="C27" t="s">
        <v>22</v>
      </c>
      <c r="D27" t="s">
        <v>9</v>
      </c>
      <c r="E27">
        <v>18000000</v>
      </c>
      <c r="F27">
        <v>13200000</v>
      </c>
      <c r="G27">
        <v>106826457</v>
      </c>
      <c r="H27" s="1">
        <v>0.31229968790470702</v>
      </c>
      <c r="I27">
        <v>73.8</v>
      </c>
      <c r="J27">
        <v>120375000</v>
      </c>
      <c r="K27" s="2">
        <f t="shared" si="4"/>
        <v>0.10965732087227414</v>
      </c>
      <c r="L27" s="2">
        <f t="shared" si="0"/>
        <v>0.14953271028037382</v>
      </c>
      <c r="M27">
        <f t="shared" si="1"/>
        <v>120375000</v>
      </c>
      <c r="N27" s="2">
        <f t="shared" si="2"/>
        <v>0.10965732087227414</v>
      </c>
      <c r="O27" s="2">
        <f t="shared" si="3"/>
        <v>0.14953271028037382</v>
      </c>
    </row>
    <row r="28" spans="1:15" x14ac:dyDescent="0.2">
      <c r="A28" t="s">
        <v>38</v>
      </c>
      <c r="B28">
        <v>2010</v>
      </c>
      <c r="C28" t="s">
        <v>39</v>
      </c>
      <c r="D28" t="s">
        <v>5</v>
      </c>
      <c r="E28">
        <v>12704000</v>
      </c>
      <c r="F28">
        <v>6500000</v>
      </c>
      <c r="G28">
        <v>128200000</v>
      </c>
      <c r="H28" s="1">
        <v>0.206188276091992</v>
      </c>
      <c r="I28">
        <v>69.599999999999994</v>
      </c>
      <c r="J28">
        <v>123000000</v>
      </c>
      <c r="K28" s="2">
        <f t="shared" si="4"/>
        <v>5.2845528455284556E-2</v>
      </c>
      <c r="L28" s="2">
        <f t="shared" si="0"/>
        <v>0.10328455284552845</v>
      </c>
      <c r="M28">
        <f t="shared" si="1"/>
        <v>128200000</v>
      </c>
      <c r="N28" s="2">
        <f t="shared" si="2"/>
        <v>5.0702028081123243E-2</v>
      </c>
      <c r="O28" s="2">
        <f t="shared" si="3"/>
        <v>9.9095163806552256E-2</v>
      </c>
    </row>
    <row r="29" spans="1:15" x14ac:dyDescent="0.2">
      <c r="A29" t="s">
        <v>40</v>
      </c>
      <c r="B29">
        <v>2010</v>
      </c>
      <c r="C29" t="s">
        <v>41</v>
      </c>
      <c r="D29" t="s">
        <v>9</v>
      </c>
      <c r="E29">
        <v>14664417</v>
      </c>
      <c r="F29">
        <v>10355882</v>
      </c>
      <c r="G29">
        <v>132947243</v>
      </c>
      <c r="H29" s="1">
        <v>0.203849268311876</v>
      </c>
      <c r="I29" s="1">
        <v>67.400000000000006</v>
      </c>
      <c r="J29">
        <v>123000000</v>
      </c>
      <c r="K29" s="2">
        <f t="shared" si="4"/>
        <v>8.4194162601626016E-2</v>
      </c>
      <c r="L29" s="2">
        <f t="shared" si="0"/>
        <v>0.11922290243902439</v>
      </c>
      <c r="M29">
        <f t="shared" si="1"/>
        <v>132947243</v>
      </c>
      <c r="N29" s="2">
        <f t="shared" si="2"/>
        <v>7.7894672851546082E-2</v>
      </c>
      <c r="O29" s="2">
        <f t="shared" si="3"/>
        <v>0.11030252804866364</v>
      </c>
    </row>
    <row r="30" spans="1:15" x14ac:dyDescent="0.2">
      <c r="A30" t="s">
        <v>42</v>
      </c>
      <c r="B30">
        <v>2009</v>
      </c>
      <c r="C30" t="s">
        <v>43</v>
      </c>
      <c r="D30" t="s">
        <v>5</v>
      </c>
      <c r="E30">
        <v>10000000</v>
      </c>
      <c r="F30">
        <v>10660400</v>
      </c>
      <c r="G30">
        <v>114084000</v>
      </c>
      <c r="H30" s="1">
        <v>0.28561809402330401</v>
      </c>
      <c r="I30">
        <v>82</v>
      </c>
      <c r="J30">
        <v>123000000</v>
      </c>
      <c r="K30" s="2">
        <f t="shared" si="4"/>
        <v>8.6669918699186999E-2</v>
      </c>
      <c r="L30" s="2">
        <f t="shared" si="0"/>
        <v>8.1300813008130079E-2</v>
      </c>
      <c r="M30">
        <f t="shared" si="1"/>
        <v>123000000</v>
      </c>
      <c r="N30" s="2">
        <f t="shared" si="2"/>
        <v>8.6669918699186999E-2</v>
      </c>
      <c r="O30" s="2">
        <f t="shared" si="3"/>
        <v>8.1300813008130079E-2</v>
      </c>
    </row>
    <row r="31" spans="1:15" x14ac:dyDescent="0.2">
      <c r="A31" t="s">
        <v>27</v>
      </c>
      <c r="B31">
        <v>2009</v>
      </c>
      <c r="C31" t="s">
        <v>44</v>
      </c>
      <c r="D31" t="s">
        <v>9</v>
      </c>
      <c r="E31">
        <v>14000000</v>
      </c>
      <c r="F31">
        <v>21199998</v>
      </c>
      <c r="G31">
        <v>128900000</v>
      </c>
      <c r="H31" s="1">
        <v>0.30424483338784603</v>
      </c>
      <c r="I31">
        <v>80.7</v>
      </c>
      <c r="J31">
        <v>123000000</v>
      </c>
      <c r="K31" s="2">
        <f t="shared" si="4"/>
        <v>0.17235770731707317</v>
      </c>
      <c r="L31" s="2">
        <f t="shared" si="0"/>
        <v>0.11382113821138211</v>
      </c>
      <c r="M31">
        <f t="shared" si="1"/>
        <v>128900000</v>
      </c>
      <c r="N31" s="2">
        <f t="shared" si="2"/>
        <v>0.16446856477889837</v>
      </c>
      <c r="O31" s="2">
        <f t="shared" si="3"/>
        <v>0.10861132660977502</v>
      </c>
    </row>
    <row r="32" spans="1:15" x14ac:dyDescent="0.2">
      <c r="A32" t="s">
        <v>40</v>
      </c>
      <c r="B32">
        <v>2008</v>
      </c>
      <c r="C32" t="s">
        <v>41</v>
      </c>
      <c r="D32" t="s">
        <v>5</v>
      </c>
      <c r="E32">
        <v>4203250</v>
      </c>
      <c r="F32">
        <v>7970000</v>
      </c>
      <c r="G32">
        <v>116000000</v>
      </c>
      <c r="H32" s="1">
        <v>1.69779428746504E-2</v>
      </c>
      <c r="I32">
        <v>47.1</v>
      </c>
      <c r="J32">
        <v>116000000</v>
      </c>
      <c r="K32" s="2">
        <f t="shared" si="4"/>
        <v>6.8706896551724142E-2</v>
      </c>
      <c r="L32" s="2">
        <f t="shared" si="0"/>
        <v>3.6234913793103452E-2</v>
      </c>
      <c r="M32">
        <f t="shared" si="1"/>
        <v>116000000</v>
      </c>
      <c r="N32" s="2">
        <f t="shared" si="2"/>
        <v>6.8706896551724142E-2</v>
      </c>
      <c r="O32" s="2">
        <f t="shared" si="3"/>
        <v>3.6234913793103452E-2</v>
      </c>
    </row>
    <row r="33" spans="1:15" x14ac:dyDescent="0.2">
      <c r="A33" t="s">
        <v>45</v>
      </c>
      <c r="B33">
        <v>2008</v>
      </c>
      <c r="C33" t="s">
        <v>46</v>
      </c>
      <c r="D33" t="s">
        <v>9</v>
      </c>
      <c r="E33">
        <v>5000000</v>
      </c>
      <c r="F33">
        <v>6000000</v>
      </c>
      <c r="G33">
        <v>116000000</v>
      </c>
      <c r="H33" s="1">
        <v>0.14872326011876999</v>
      </c>
      <c r="I33">
        <v>68.5</v>
      </c>
      <c r="J33">
        <v>116000000</v>
      </c>
      <c r="K33" s="2">
        <f t="shared" si="4"/>
        <v>5.1724137931034482E-2</v>
      </c>
      <c r="L33" s="2">
        <f t="shared" si="0"/>
        <v>4.3103448275862072E-2</v>
      </c>
      <c r="M33">
        <f t="shared" si="1"/>
        <v>116000000</v>
      </c>
      <c r="N33" s="2">
        <f t="shared" si="2"/>
        <v>5.1724137931034482E-2</v>
      </c>
      <c r="O33" s="2">
        <f t="shared" si="3"/>
        <v>4.3103448275862072E-2</v>
      </c>
    </row>
    <row r="34" spans="1:15" x14ac:dyDescent="0.2">
      <c r="A34" t="s">
        <v>36</v>
      </c>
      <c r="B34">
        <v>2007</v>
      </c>
      <c r="C34" t="s">
        <v>37</v>
      </c>
      <c r="D34" t="s">
        <v>5</v>
      </c>
      <c r="E34">
        <v>7998333</v>
      </c>
      <c r="F34">
        <v>10046666</v>
      </c>
      <c r="G34">
        <v>109000000</v>
      </c>
      <c r="H34" s="1">
        <v>-5.1665575738614702E-2</v>
      </c>
      <c r="I34">
        <v>52</v>
      </c>
      <c r="J34">
        <v>109000000</v>
      </c>
      <c r="K34" s="2">
        <f t="shared" si="4"/>
        <v>9.2171247706422016E-2</v>
      </c>
      <c r="L34" s="2">
        <f t="shared" si="0"/>
        <v>7.3379201834862379E-2</v>
      </c>
      <c r="M34">
        <f t="shared" si="1"/>
        <v>109000000</v>
      </c>
      <c r="N34" s="2">
        <f t="shared" si="2"/>
        <v>9.2171247706422016E-2</v>
      </c>
      <c r="O34" s="2">
        <f t="shared" si="3"/>
        <v>7.3379201834862379E-2</v>
      </c>
    </row>
    <row r="35" spans="1:15" x14ac:dyDescent="0.2">
      <c r="A35" t="s">
        <v>14</v>
      </c>
      <c r="B35">
        <v>2007</v>
      </c>
      <c r="C35" t="s">
        <v>22</v>
      </c>
      <c r="D35" t="s">
        <v>9</v>
      </c>
      <c r="E35">
        <v>12000000</v>
      </c>
      <c r="F35">
        <v>7340000</v>
      </c>
      <c r="G35">
        <v>109000000</v>
      </c>
      <c r="H35" s="1">
        <v>0.422443877139213</v>
      </c>
      <c r="I35">
        <v>87</v>
      </c>
      <c r="J35">
        <v>109000000</v>
      </c>
      <c r="K35" s="2">
        <f t="shared" si="4"/>
        <v>6.7339449541284402E-2</v>
      </c>
      <c r="L35" s="2">
        <f t="shared" si="0"/>
        <v>0.11009174311926606</v>
      </c>
      <c r="M35">
        <f t="shared" si="1"/>
        <v>109000000</v>
      </c>
      <c r="N35" s="2">
        <f t="shared" si="2"/>
        <v>6.7339449541284402E-2</v>
      </c>
      <c r="O35" s="2">
        <f t="shared" si="3"/>
        <v>0.11009174311926606</v>
      </c>
    </row>
    <row r="36" spans="1:15" x14ac:dyDescent="0.2">
      <c r="A36" t="s">
        <v>27</v>
      </c>
      <c r="B36">
        <v>2006</v>
      </c>
      <c r="C36" t="s">
        <v>44</v>
      </c>
      <c r="D36" t="s">
        <v>5</v>
      </c>
      <c r="E36">
        <v>14000000</v>
      </c>
      <c r="F36">
        <v>10566668</v>
      </c>
      <c r="G36">
        <v>102000000</v>
      </c>
      <c r="H36" s="1">
        <v>0.30321520418983999</v>
      </c>
      <c r="I36">
        <v>86.4</v>
      </c>
      <c r="J36">
        <v>102000000</v>
      </c>
      <c r="K36" s="2">
        <f t="shared" si="4"/>
        <v>0.10359478431372549</v>
      </c>
      <c r="L36" s="2">
        <f t="shared" si="0"/>
        <v>0.13725490196078433</v>
      </c>
      <c r="M36">
        <f t="shared" si="1"/>
        <v>102000000</v>
      </c>
      <c r="N36" s="2">
        <f t="shared" si="2"/>
        <v>0.10359478431372549</v>
      </c>
      <c r="O36" s="2">
        <f t="shared" si="3"/>
        <v>0.13725490196078433</v>
      </c>
    </row>
    <row r="37" spans="1:15" x14ac:dyDescent="0.2">
      <c r="A37" t="s">
        <v>47</v>
      </c>
      <c r="B37">
        <v>2006</v>
      </c>
      <c r="C37" t="s">
        <v>48</v>
      </c>
      <c r="D37" t="s">
        <v>9</v>
      </c>
      <c r="E37">
        <v>1370000</v>
      </c>
      <c r="F37">
        <v>2330000</v>
      </c>
      <c r="G37">
        <v>102000000</v>
      </c>
      <c r="H37" s="1">
        <v>-3.45309320115132E-2</v>
      </c>
      <c r="I37" s="1">
        <v>48.9</v>
      </c>
      <c r="J37">
        <v>102000000</v>
      </c>
      <c r="K37" s="2">
        <f t="shared" si="4"/>
        <v>2.284313725490196E-2</v>
      </c>
      <c r="L37" s="2">
        <f t="shared" si="0"/>
        <v>1.3431372549019608E-2</v>
      </c>
      <c r="M37">
        <f t="shared" si="1"/>
        <v>102000000</v>
      </c>
      <c r="N37" s="2">
        <f t="shared" si="2"/>
        <v>2.284313725490196E-2</v>
      </c>
      <c r="O37" s="2">
        <f t="shared" si="3"/>
        <v>1.3431372549019608E-2</v>
      </c>
    </row>
    <row r="38" spans="1:15" x14ac:dyDescent="0.2">
      <c r="A38" t="s">
        <v>40</v>
      </c>
      <c r="B38">
        <v>2005</v>
      </c>
      <c r="C38" t="s">
        <v>41</v>
      </c>
      <c r="D38" t="s">
        <v>5</v>
      </c>
      <c r="E38">
        <v>4203250</v>
      </c>
      <c r="F38">
        <v>4220250</v>
      </c>
      <c r="G38">
        <v>85500000</v>
      </c>
      <c r="H38" s="1">
        <v>0.27905093890626498</v>
      </c>
      <c r="I38">
        <v>98.6</v>
      </c>
      <c r="J38">
        <v>85500000</v>
      </c>
      <c r="K38" s="2">
        <f t="shared" si="4"/>
        <v>4.935964912280702E-2</v>
      </c>
      <c r="L38" s="2">
        <f t="shared" si="0"/>
        <v>4.9160818713450294E-2</v>
      </c>
      <c r="M38">
        <f t="shared" si="1"/>
        <v>85500000</v>
      </c>
      <c r="N38" s="2">
        <f t="shared" si="2"/>
        <v>4.935964912280702E-2</v>
      </c>
      <c r="O38" s="2">
        <f t="shared" si="3"/>
        <v>4.9160818713450294E-2</v>
      </c>
    </row>
    <row r="39" spans="1:15" x14ac:dyDescent="0.2">
      <c r="A39" t="s">
        <v>49</v>
      </c>
      <c r="B39">
        <v>2005</v>
      </c>
      <c r="C39" t="s">
        <v>32</v>
      </c>
      <c r="D39" t="s">
        <v>9</v>
      </c>
      <c r="E39">
        <v>4526250</v>
      </c>
      <c r="F39">
        <v>6200000</v>
      </c>
      <c r="G39">
        <v>85500000</v>
      </c>
      <c r="H39" s="1">
        <v>0.227781633408627</v>
      </c>
      <c r="I39" t="s">
        <v>53</v>
      </c>
      <c r="J39">
        <v>85500000</v>
      </c>
      <c r="K39" s="2">
        <f t="shared" si="4"/>
        <v>7.2514619883040934E-2</v>
      </c>
      <c r="L39" s="2">
        <f t="shared" si="0"/>
        <v>5.293859649122807E-2</v>
      </c>
      <c r="M39">
        <f t="shared" si="1"/>
        <v>85500000</v>
      </c>
      <c r="N39" s="2">
        <f t="shared" si="2"/>
        <v>7.2514619883040934E-2</v>
      </c>
      <c r="O39" s="2">
        <f t="shared" si="3"/>
        <v>5.293859649122807E-2</v>
      </c>
    </row>
    <row r="40" spans="1:15" x14ac:dyDescent="0.2">
      <c r="A40" t="s">
        <v>14</v>
      </c>
      <c r="B40">
        <v>2004</v>
      </c>
      <c r="C40" t="s">
        <v>22</v>
      </c>
      <c r="D40" t="s">
        <v>5</v>
      </c>
      <c r="E40">
        <v>7406250</v>
      </c>
      <c r="F40">
        <v>5058750</v>
      </c>
      <c r="G40">
        <v>80582000</v>
      </c>
      <c r="H40" s="1">
        <v>0.229445878939846</v>
      </c>
      <c r="I40" t="s">
        <v>53</v>
      </c>
      <c r="J40">
        <v>80582000</v>
      </c>
      <c r="K40" s="2">
        <f t="shared" si="4"/>
        <v>6.2777667469161844E-2</v>
      </c>
      <c r="L40" s="2">
        <f t="shared" si="0"/>
        <v>9.1909483507483056E-2</v>
      </c>
      <c r="M40">
        <f t="shared" si="1"/>
        <v>80582000</v>
      </c>
      <c r="N40" s="2">
        <f t="shared" si="2"/>
        <v>6.2777667469161844E-2</v>
      </c>
      <c r="O40" s="2">
        <f t="shared" si="3"/>
        <v>9.1909483507483056E-2</v>
      </c>
    </row>
    <row r="41" spans="1:15" x14ac:dyDescent="0.2">
      <c r="A41" t="s">
        <v>50</v>
      </c>
      <c r="B41">
        <v>2004</v>
      </c>
      <c r="C41" t="s">
        <v>18</v>
      </c>
      <c r="D41" t="s">
        <v>9</v>
      </c>
      <c r="E41">
        <v>8398529</v>
      </c>
      <c r="F41">
        <v>7861055</v>
      </c>
      <c r="G41">
        <v>80582000</v>
      </c>
      <c r="H41" s="1">
        <v>0.22385420097379399</v>
      </c>
      <c r="I41" t="s">
        <v>53</v>
      </c>
      <c r="J41">
        <v>80582000</v>
      </c>
      <c r="K41" s="2">
        <f t="shared" si="4"/>
        <v>9.7553485890149158E-2</v>
      </c>
      <c r="L41" s="2">
        <f t="shared" si="0"/>
        <v>0.10422338735697799</v>
      </c>
      <c r="M41">
        <f t="shared" si="1"/>
        <v>80582000</v>
      </c>
      <c r="N41" s="2">
        <f t="shared" si="2"/>
        <v>9.7553485890149158E-2</v>
      </c>
      <c r="O41" s="2">
        <f t="shared" si="3"/>
        <v>0.10422338735697799</v>
      </c>
    </row>
    <row r="42" spans="1:15" x14ac:dyDescent="0.2">
      <c r="A42" t="s">
        <v>14</v>
      </c>
      <c r="B42">
        <v>2003</v>
      </c>
      <c r="C42" t="s">
        <v>22</v>
      </c>
      <c r="D42" t="s">
        <v>5</v>
      </c>
      <c r="E42">
        <v>7407250</v>
      </c>
      <c r="F42">
        <v>3318750</v>
      </c>
      <c r="G42">
        <v>75007000</v>
      </c>
      <c r="H42" s="1">
        <v>5.7909045664873399E-2</v>
      </c>
      <c r="I42" t="s">
        <v>53</v>
      </c>
      <c r="J42">
        <v>75007000</v>
      </c>
      <c r="K42" s="2">
        <f t="shared" si="4"/>
        <v>4.4245870385430694E-2</v>
      </c>
      <c r="L42" s="2">
        <f t="shared" si="0"/>
        <v>9.8754116282480306E-2</v>
      </c>
      <c r="M42">
        <f>MAX(G42,J42)</f>
        <v>75007000</v>
      </c>
      <c r="N42" s="2">
        <f t="shared" si="2"/>
        <v>4.4245870385430694E-2</v>
      </c>
      <c r="O42" s="2">
        <f t="shared" si="3"/>
        <v>9.8754116282480306E-2</v>
      </c>
    </row>
    <row r="43" spans="1:15" x14ac:dyDescent="0.2">
      <c r="A43" t="s">
        <v>51</v>
      </c>
      <c r="B43">
        <v>2003</v>
      </c>
      <c r="C43" t="s">
        <v>30</v>
      </c>
      <c r="D43" t="s">
        <v>9</v>
      </c>
      <c r="E43">
        <v>2000000</v>
      </c>
      <c r="F43">
        <v>3100000</v>
      </c>
      <c r="G43">
        <v>75007000</v>
      </c>
      <c r="H43" s="1">
        <v>7.6098250884314E-3</v>
      </c>
      <c r="I43" t="s">
        <v>53</v>
      </c>
      <c r="J43">
        <v>75007000</v>
      </c>
      <c r="K43" s="2">
        <f t="shared" si="4"/>
        <v>4.1329475915581212E-2</v>
      </c>
      <c r="L43" s="2">
        <f t="shared" si="0"/>
        <v>2.6664178010052397E-2</v>
      </c>
      <c r="M43">
        <f>MAX(G43,J43)</f>
        <v>75007000</v>
      </c>
      <c r="N43" s="2">
        <f t="shared" si="2"/>
        <v>4.1329475915581212E-2</v>
      </c>
      <c r="O43" s="2">
        <f t="shared" si="3"/>
        <v>2.6664178010052397E-2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Meissner, Ava Kay - (ameissner)</dc:creator>
  <cp:lastModifiedBy>Swift, Sam David - (samswift)</cp:lastModifiedBy>
  <dcterms:created xsi:type="dcterms:W3CDTF">2024-04-28T00:06:02Z</dcterms:created>
  <dcterms:modified xsi:type="dcterms:W3CDTF">2024-04-29T19:37:16Z</dcterms:modified>
</cp:coreProperties>
</file>