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foley/Desktop/R/encapsulation/data/"/>
    </mc:Choice>
  </mc:AlternateContent>
  <xr:revisionPtr revIDLastSave="0" documentId="8_{1CED3D3F-2F5F-4E48-ABFD-E2C0F2A646B0}" xr6:coauthVersionLast="47" xr6:coauthVersionMax="47" xr10:uidLastSave="{00000000-0000-0000-0000-000000000000}"/>
  <bookViews>
    <workbookView xWindow="1180" yWindow="1500" windowWidth="27240" windowHeight="15560" xr2:uid="{3F866AF1-270D-D04C-9EC4-D7A677B6A5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9" i="1"/>
  <c r="K12" i="1"/>
  <c r="K16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19" i="1"/>
  <c r="F18" i="1"/>
  <c r="F17" i="1"/>
  <c r="J16" i="1"/>
  <c r="F16" i="1"/>
  <c r="F15" i="1"/>
  <c r="F14" i="1"/>
  <c r="F13" i="1"/>
  <c r="J12" i="1"/>
  <c r="F12" i="1"/>
  <c r="F11" i="1"/>
  <c r="F10" i="1"/>
  <c r="J9" i="1"/>
  <c r="F9" i="1"/>
  <c r="F8" i="1"/>
  <c r="F6" i="1"/>
  <c r="F7" i="1"/>
  <c r="F5" i="1"/>
  <c r="F3" i="1"/>
  <c r="J2" i="1"/>
  <c r="F2" i="1"/>
</calcChain>
</file>

<file path=xl/sharedStrings.xml><?xml version="1.0" encoding="utf-8"?>
<sst xmlns="http://schemas.openxmlformats.org/spreadsheetml/2006/main" count="48" uniqueCount="13">
  <si>
    <t>a</t>
  </si>
  <si>
    <t>b</t>
  </si>
  <si>
    <t>dilution</t>
  </si>
  <si>
    <t>cfu</t>
  </si>
  <si>
    <t>avg_cfu</t>
  </si>
  <si>
    <t>time</t>
  </si>
  <si>
    <t>sample</t>
  </si>
  <si>
    <t>media</t>
  </si>
  <si>
    <t>capsule</t>
  </si>
  <si>
    <t>10LB</t>
  </si>
  <si>
    <t>50LB</t>
  </si>
  <si>
    <t>100LB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</si>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</sst>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3B16-8B7F-1045-BF88-85573E7B7BCC}">
  <dimension ref="A1:L19"/>
  <sheetViews>
    <sheetView tabSelected="1" workbookViewId="0">
      <selection activeCell="M9" sqref="M9"/>
    </sheetView>
  </sheetViews>
  <sheetFormatPr baseColWidth="10" defaultRowHeight="16" x14ac:dyDescent="0.2"/>
  <cols>
    <col min="7" max="7" width="10.83203125" style="1"/>
    <col min="11" max="11" width="10.83203125" style="1"/>
  </cols>
  <sheetData>
    <row r="1" spans="1:12" x14ac:dyDescent="0.2">
      <c r="A1" t="s">
        <v>6</v>
      </c>
      <c r="B1" t="s">
        <v>7</v>
      </c>
      <c r="C1" t="s">
        <v>5</v>
      </c>
      <c r="D1" t="s">
        <v>0</v>
      </c>
      <c r="E1" t="s">
        <v>1</v>
      </c>
      <c r="F1" t="s">
        <v>2</v>
      </c>
      <c r="G1" s="1" t="s">
        <v>3</v>
      </c>
      <c r="H1" t="s">
        <v>0</v>
      </c>
      <c r="I1" t="s">
        <v>1</v>
      </c>
      <c r="J1" t="s">
        <v>2</v>
      </c>
      <c r="K1" s="1" t="s">
        <v>3</v>
      </c>
      <c r="L1" t="s">
        <v>4</v>
      </c>
    </row>
    <row r="2" spans="1:12" x14ac:dyDescent="0.2">
      <c r="A2" t="s">
        <v>8</v>
      </c>
      <c r="B2" t="s">
        <v>9</v>
      </c>
      <c r="C2">
        <v>0</v>
      </c>
      <c r="D2">
        <v>41</v>
      </c>
      <c r="E2">
        <v>58</v>
      </c>
      <c r="F2">
        <f>10^1</f>
        <v>10</v>
      </c>
      <c r="G2" s="1">
        <f>AVERAGE(D2:E2)*F2/0.02</f>
        <v>24750</v>
      </c>
      <c r="H2">
        <v>7</v>
      </c>
      <c r="I2">
        <v>9</v>
      </c>
      <c r="J2">
        <f>10^2</f>
        <v>100</v>
      </c>
      <c r="K2" s="1">
        <f>AVERAGE(H2:I2)*J2/0.02</f>
        <v>40000</v>
      </c>
      <c r="L2" s="1">
        <f>AVERAGE(G2,K2)</f>
        <v>32375</v>
      </c>
    </row>
    <row r="3" spans="1:12" x14ac:dyDescent="0.2">
      <c r="A3" t="s">
        <v>8</v>
      </c>
      <c r="B3" t="s">
        <v>10</v>
      </c>
      <c r="C3">
        <v>0</v>
      </c>
      <c r="D3">
        <v>30</v>
      </c>
      <c r="E3">
        <v>44</v>
      </c>
      <c r="F3">
        <f>10^1</f>
        <v>10</v>
      </c>
      <c r="G3" s="1">
        <f t="shared" ref="G3:G19" si="0">AVERAGE(D3:E3)*F3/0.02</f>
        <v>18500</v>
      </c>
      <c r="L3" s="1">
        <f t="shared" ref="L3:L19" si="1">AVERAGE(G3,K3)</f>
        <v>18500</v>
      </c>
    </row>
    <row r="4" spans="1:12" x14ac:dyDescent="0.2">
      <c r="A4" t="s">
        <v>8</v>
      </c>
      <c r="B4" t="s">
        <v>11</v>
      </c>
      <c r="C4">
        <v>0</v>
      </c>
      <c r="D4">
        <v>50</v>
      </c>
      <c r="E4">
        <v>36</v>
      </c>
      <c r="F4">
        <v>10</v>
      </c>
      <c r="G4" s="1">
        <f t="shared" si="0"/>
        <v>21500</v>
      </c>
      <c r="L4" s="1">
        <f t="shared" si="1"/>
        <v>21500</v>
      </c>
    </row>
    <row r="5" spans="1:12" x14ac:dyDescent="0.2">
      <c r="A5" t="s">
        <v>12</v>
      </c>
      <c r="B5" t="s">
        <v>9</v>
      </c>
      <c r="C5">
        <v>0</v>
      </c>
      <c r="D5">
        <v>16</v>
      </c>
      <c r="E5">
        <v>23</v>
      </c>
      <c r="F5">
        <f>10^3</f>
        <v>1000</v>
      </c>
      <c r="G5" s="1">
        <f t="shared" si="0"/>
        <v>975000</v>
      </c>
      <c r="L5" s="1">
        <f t="shared" si="1"/>
        <v>975000</v>
      </c>
    </row>
    <row r="6" spans="1:12" x14ac:dyDescent="0.2">
      <c r="A6" t="s">
        <v>12</v>
      </c>
      <c r="B6" t="s">
        <v>10</v>
      </c>
      <c r="C6">
        <v>0</v>
      </c>
      <c r="D6">
        <v>18</v>
      </c>
      <c r="E6">
        <v>23</v>
      </c>
      <c r="F6">
        <f t="shared" ref="F6:F7" si="2">10^3</f>
        <v>1000</v>
      </c>
      <c r="G6" s="1">
        <f t="shared" si="0"/>
        <v>1025000</v>
      </c>
      <c r="L6" s="1">
        <f t="shared" si="1"/>
        <v>1025000</v>
      </c>
    </row>
    <row r="7" spans="1:12" x14ac:dyDescent="0.2">
      <c r="A7" t="s">
        <v>12</v>
      </c>
      <c r="B7" t="s">
        <v>11</v>
      </c>
      <c r="C7">
        <v>0</v>
      </c>
      <c r="D7">
        <v>30</v>
      </c>
      <c r="E7">
        <v>28</v>
      </c>
      <c r="F7">
        <f t="shared" si="2"/>
        <v>1000</v>
      </c>
      <c r="G7" s="1">
        <f t="shared" si="0"/>
        <v>1450000</v>
      </c>
      <c r="L7" s="1">
        <f t="shared" si="1"/>
        <v>1450000</v>
      </c>
    </row>
    <row r="8" spans="1:12" x14ac:dyDescent="0.2">
      <c r="A8" t="s">
        <v>8</v>
      </c>
      <c r="B8" t="s">
        <v>9</v>
      </c>
      <c r="C8">
        <v>24</v>
      </c>
      <c r="D8">
        <v>8</v>
      </c>
      <c r="E8">
        <v>14</v>
      </c>
      <c r="F8">
        <f>10^5</f>
        <v>100000</v>
      </c>
      <c r="G8" s="1">
        <f t="shared" si="0"/>
        <v>55000000</v>
      </c>
      <c r="L8" s="1">
        <f t="shared" si="1"/>
        <v>55000000</v>
      </c>
    </row>
    <row r="9" spans="1:12" x14ac:dyDescent="0.2">
      <c r="A9" t="s">
        <v>8</v>
      </c>
      <c r="B9" t="s">
        <v>10</v>
      </c>
      <c r="C9">
        <v>24</v>
      </c>
      <c r="D9">
        <v>49</v>
      </c>
      <c r="E9">
        <v>45</v>
      </c>
      <c r="F9">
        <f>10^5</f>
        <v>100000</v>
      </c>
      <c r="G9" s="1">
        <f t="shared" si="0"/>
        <v>235000000</v>
      </c>
      <c r="H9">
        <v>9</v>
      </c>
      <c r="I9">
        <v>7</v>
      </c>
      <c r="J9">
        <f>10^6</f>
        <v>1000000</v>
      </c>
      <c r="K9" s="1">
        <f t="shared" ref="K3:K19" si="3">AVERAGE(H9:I9)*J9/0.02</f>
        <v>400000000</v>
      </c>
      <c r="L9" s="1">
        <f t="shared" si="1"/>
        <v>317500000</v>
      </c>
    </row>
    <row r="10" spans="1:12" x14ac:dyDescent="0.2">
      <c r="A10" t="s">
        <v>8</v>
      </c>
      <c r="B10" t="s">
        <v>11</v>
      </c>
      <c r="C10">
        <v>24</v>
      </c>
      <c r="D10">
        <v>14</v>
      </c>
      <c r="E10">
        <v>11</v>
      </c>
      <c r="F10">
        <f>10^5</f>
        <v>100000</v>
      </c>
      <c r="G10" s="1">
        <f t="shared" si="0"/>
        <v>62500000</v>
      </c>
      <c r="L10" s="1">
        <f t="shared" si="1"/>
        <v>62500000</v>
      </c>
    </row>
    <row r="11" spans="1:12" x14ac:dyDescent="0.2">
      <c r="A11" t="s">
        <v>12</v>
      </c>
      <c r="B11" t="s">
        <v>9</v>
      </c>
      <c r="C11">
        <v>24</v>
      </c>
      <c r="D11">
        <v>24</v>
      </c>
      <c r="E11">
        <v>30</v>
      </c>
      <c r="F11">
        <f>10^5</f>
        <v>100000</v>
      </c>
      <c r="G11" s="1">
        <f t="shared" si="0"/>
        <v>135000000</v>
      </c>
      <c r="L11" s="1">
        <f t="shared" si="1"/>
        <v>135000000</v>
      </c>
    </row>
    <row r="12" spans="1:12" x14ac:dyDescent="0.2">
      <c r="A12" t="s">
        <v>12</v>
      </c>
      <c r="B12" t="s">
        <v>10</v>
      </c>
      <c r="C12">
        <v>24</v>
      </c>
      <c r="D12">
        <v>49</v>
      </c>
      <c r="E12">
        <v>47</v>
      </c>
      <c r="F12">
        <f>10^5</f>
        <v>100000</v>
      </c>
      <c r="G12" s="1">
        <f t="shared" si="0"/>
        <v>240000000</v>
      </c>
      <c r="H12">
        <v>8</v>
      </c>
      <c r="I12">
        <v>7</v>
      </c>
      <c r="J12">
        <f>10^6</f>
        <v>1000000</v>
      </c>
      <c r="K12" s="1">
        <f t="shared" si="3"/>
        <v>375000000</v>
      </c>
      <c r="L12" s="1">
        <f t="shared" si="1"/>
        <v>307500000</v>
      </c>
    </row>
    <row r="13" spans="1:12" x14ac:dyDescent="0.2">
      <c r="A13" t="s">
        <v>12</v>
      </c>
      <c r="B13" t="s">
        <v>11</v>
      </c>
      <c r="C13">
        <v>24</v>
      </c>
      <c r="D13">
        <v>16</v>
      </c>
      <c r="E13">
        <v>19</v>
      </c>
      <c r="F13">
        <f>10^5</f>
        <v>100000</v>
      </c>
      <c r="G13" s="1">
        <f t="shared" si="0"/>
        <v>87500000</v>
      </c>
      <c r="L13" s="1">
        <f t="shared" si="1"/>
        <v>87500000</v>
      </c>
    </row>
    <row r="14" spans="1:12" x14ac:dyDescent="0.2">
      <c r="A14" t="s">
        <v>8</v>
      </c>
      <c r="B14" t="s">
        <v>9</v>
      </c>
      <c r="C14">
        <v>48</v>
      </c>
      <c r="D14">
        <v>26</v>
      </c>
      <c r="E14">
        <v>28</v>
      </c>
      <c r="F14">
        <f>10^5</f>
        <v>100000</v>
      </c>
      <c r="G14" s="1">
        <f t="shared" si="0"/>
        <v>135000000</v>
      </c>
      <c r="L14" s="1">
        <f t="shared" si="1"/>
        <v>135000000</v>
      </c>
    </row>
    <row r="15" spans="1:12" x14ac:dyDescent="0.2">
      <c r="A15" t="s">
        <v>8</v>
      </c>
      <c r="B15" t="s">
        <v>10</v>
      </c>
      <c r="C15">
        <v>48</v>
      </c>
      <c r="D15">
        <v>11</v>
      </c>
      <c r="E15">
        <v>7</v>
      </c>
      <c r="F15">
        <f>10^6</f>
        <v>1000000</v>
      </c>
      <c r="G15" s="1">
        <f t="shared" si="0"/>
        <v>450000000</v>
      </c>
      <c r="L15" s="1">
        <f t="shared" si="1"/>
        <v>450000000</v>
      </c>
    </row>
    <row r="16" spans="1:12" x14ac:dyDescent="0.2">
      <c r="A16" t="s">
        <v>8</v>
      </c>
      <c r="B16" t="s">
        <v>11</v>
      </c>
      <c r="C16">
        <v>48</v>
      </c>
      <c r="D16">
        <v>47</v>
      </c>
      <c r="E16">
        <v>70</v>
      </c>
      <c r="F16">
        <f>10^5</f>
        <v>100000</v>
      </c>
      <c r="G16" s="1">
        <f t="shared" si="0"/>
        <v>292500000</v>
      </c>
      <c r="H16">
        <v>4</v>
      </c>
      <c r="I16">
        <v>8</v>
      </c>
      <c r="J16">
        <f>10^6</f>
        <v>1000000</v>
      </c>
      <c r="K16" s="1">
        <f t="shared" si="3"/>
        <v>300000000</v>
      </c>
      <c r="L16" s="1">
        <f t="shared" si="1"/>
        <v>296250000</v>
      </c>
    </row>
    <row r="17" spans="1:12" x14ac:dyDescent="0.2">
      <c r="A17" t="s">
        <v>12</v>
      </c>
      <c r="B17" t="s">
        <v>9</v>
      </c>
      <c r="C17">
        <v>48</v>
      </c>
      <c r="D17">
        <v>39</v>
      </c>
      <c r="E17">
        <v>44</v>
      </c>
      <c r="F17">
        <f>10^5</f>
        <v>100000</v>
      </c>
      <c r="G17" s="1">
        <f t="shared" si="0"/>
        <v>207500000</v>
      </c>
      <c r="L17" s="1">
        <f t="shared" si="1"/>
        <v>207500000</v>
      </c>
    </row>
    <row r="18" spans="1:12" x14ac:dyDescent="0.2">
      <c r="A18" t="s">
        <v>12</v>
      </c>
      <c r="B18" t="s">
        <v>10</v>
      </c>
      <c r="C18">
        <v>48</v>
      </c>
      <c r="D18">
        <v>36</v>
      </c>
      <c r="E18">
        <v>37</v>
      </c>
      <c r="F18">
        <f>10^6</f>
        <v>1000000</v>
      </c>
      <c r="G18" s="1">
        <f t="shared" si="0"/>
        <v>1825000000</v>
      </c>
      <c r="L18" s="1">
        <f t="shared" si="1"/>
        <v>1825000000</v>
      </c>
    </row>
    <row r="19" spans="1:12" x14ac:dyDescent="0.2">
      <c r="A19" t="s">
        <v>12</v>
      </c>
      <c r="B19" t="s">
        <v>11</v>
      </c>
      <c r="C19">
        <v>48</v>
      </c>
      <c r="D19">
        <v>35</v>
      </c>
      <c r="E19">
        <v>34</v>
      </c>
      <c r="F19">
        <f>10^6</f>
        <v>1000000</v>
      </c>
      <c r="G19" s="1">
        <f t="shared" si="0"/>
        <v>1725000000</v>
      </c>
      <c r="L19" s="1">
        <f t="shared" si="1"/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Foley</dc:creator>
  <cp:lastModifiedBy>Amelia Foley</cp:lastModifiedBy>
  <dcterms:created xsi:type="dcterms:W3CDTF">2024-06-27T20:07:38Z</dcterms:created>
  <dcterms:modified xsi:type="dcterms:W3CDTF">2024-06-27T20:18:22Z</dcterms:modified>
</cp:coreProperties>
</file>