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13_ncr:1_{E7020D95-93FA-6F44-8F0E-71AF3714BE5C}" xr6:coauthVersionLast="47" xr6:coauthVersionMax="47" xr10:uidLastSave="{00000000-0000-0000-0000-000000000000}"/>
  <bookViews>
    <workbookView xWindow="2020" yWindow="580" windowWidth="26840" windowHeight="16560" xr2:uid="{74811046-5162-054B-962B-4F1C12AFC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8" i="1" l="1"/>
  <c r="Q119" i="1"/>
  <c r="Q120" i="1"/>
  <c r="Q121" i="1"/>
  <c r="Q122" i="1"/>
  <c r="Q123" i="1"/>
  <c r="Q124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92" i="1"/>
  <c r="F124" i="1"/>
  <c r="E124" i="1"/>
  <c r="I89" i="1"/>
  <c r="I88" i="1"/>
  <c r="I87" i="1"/>
  <c r="J87" i="1" s="1"/>
  <c r="Q87" i="1" s="1"/>
  <c r="J60" i="1"/>
  <c r="J2" i="1"/>
  <c r="Q90" i="1"/>
  <c r="Q91" i="1"/>
  <c r="J88" i="1"/>
  <c r="Q88" i="1" s="1"/>
  <c r="J89" i="1"/>
  <c r="Q89" i="1" s="1"/>
  <c r="J90" i="1"/>
  <c r="J91" i="1"/>
  <c r="Q84" i="1"/>
  <c r="Q85" i="1"/>
  <c r="Q86" i="1"/>
  <c r="J84" i="1"/>
  <c r="J85" i="1"/>
  <c r="J86" i="1"/>
  <c r="O86" i="1"/>
  <c r="I86" i="1"/>
  <c r="I85" i="1"/>
  <c r="I84" i="1"/>
  <c r="Q76" i="1"/>
  <c r="Q77" i="1"/>
  <c r="Q78" i="1"/>
  <c r="Q79" i="1"/>
  <c r="Q80" i="1"/>
  <c r="Q81" i="1"/>
  <c r="Q82" i="1"/>
  <c r="Q83" i="1"/>
  <c r="J77" i="1"/>
  <c r="J78" i="1"/>
  <c r="J79" i="1"/>
  <c r="J80" i="1"/>
  <c r="J81" i="1"/>
  <c r="J82" i="1"/>
  <c r="J83" i="1"/>
  <c r="I83" i="1"/>
  <c r="I81" i="1"/>
  <c r="I80" i="1"/>
  <c r="I79" i="1"/>
  <c r="I78" i="1"/>
  <c r="I77" i="1"/>
  <c r="I76" i="1"/>
  <c r="J76" i="1" s="1"/>
  <c r="J75" i="1"/>
  <c r="Q75" i="1" s="1"/>
  <c r="J74" i="1"/>
  <c r="Q74" i="1" s="1"/>
  <c r="I73" i="1"/>
  <c r="J73" i="1" s="1"/>
  <c r="Q73" i="1" s="1"/>
  <c r="J72" i="1"/>
  <c r="Q72" i="1" s="1"/>
  <c r="I72" i="1"/>
  <c r="I71" i="1"/>
  <c r="J71" i="1" s="1"/>
  <c r="Q71" i="1" s="1"/>
  <c r="I70" i="1"/>
  <c r="J70" i="1" s="1"/>
  <c r="Q70" i="1" s="1"/>
  <c r="I69" i="1"/>
  <c r="J69" i="1" s="1"/>
  <c r="Q69" i="1" s="1"/>
  <c r="I68" i="1"/>
  <c r="J68" i="1" s="1"/>
  <c r="Q68" i="1" s="1"/>
  <c r="I67" i="1"/>
  <c r="J67" i="1" s="1"/>
  <c r="Q67" i="1" s="1"/>
  <c r="I66" i="1"/>
  <c r="J66" i="1" s="1"/>
  <c r="Q66" i="1" s="1"/>
  <c r="I65" i="1"/>
  <c r="J65" i="1" s="1"/>
  <c r="Q65" i="1" s="1"/>
  <c r="I64" i="1"/>
  <c r="J64" i="1" s="1"/>
  <c r="Q64" i="1" s="1"/>
  <c r="I63" i="1"/>
  <c r="J63" i="1" s="1"/>
  <c r="Q63" i="1" s="1"/>
  <c r="O62" i="1"/>
  <c r="P62" i="1" s="1"/>
  <c r="I62" i="1"/>
  <c r="J62" i="1" s="1"/>
  <c r="O61" i="1"/>
  <c r="P61" i="1" s="1"/>
  <c r="I61" i="1"/>
  <c r="J61" i="1" s="1"/>
  <c r="I60" i="1"/>
  <c r="Q60" i="1" s="1"/>
  <c r="Q56" i="1"/>
  <c r="J56" i="1"/>
  <c r="J57" i="1"/>
  <c r="Q57" i="1" s="1"/>
  <c r="J58" i="1"/>
  <c r="Q58" i="1" s="1"/>
  <c r="J59" i="1"/>
  <c r="Q59" i="1" s="1"/>
  <c r="I55" i="1"/>
  <c r="J55" i="1" s="1"/>
  <c r="Q55" i="1" s="1"/>
  <c r="I54" i="1"/>
  <c r="J54" i="1" s="1"/>
  <c r="Q54" i="1" s="1"/>
  <c r="I53" i="1"/>
  <c r="J53" i="1" s="1"/>
  <c r="Q53" i="1" s="1"/>
  <c r="I52" i="1"/>
  <c r="J52" i="1" s="1"/>
  <c r="Q52" i="1" s="1"/>
  <c r="I51" i="1"/>
  <c r="J51" i="1" s="1"/>
  <c r="Q51" i="1" s="1"/>
  <c r="I50" i="1"/>
  <c r="J50" i="1" s="1"/>
  <c r="Q50" i="1" s="1"/>
  <c r="I49" i="1"/>
  <c r="J49" i="1" s="1"/>
  <c r="Q49" i="1" s="1"/>
  <c r="I48" i="1"/>
  <c r="J48" i="1" s="1"/>
  <c r="Q48" i="1" s="1"/>
  <c r="I47" i="1"/>
  <c r="J47" i="1" s="1"/>
  <c r="Q47" i="1" s="1"/>
  <c r="O46" i="1"/>
  <c r="P46" i="1" s="1"/>
  <c r="I46" i="1"/>
  <c r="J46" i="1" s="1"/>
  <c r="O45" i="1"/>
  <c r="P45" i="1" s="1"/>
  <c r="I45" i="1"/>
  <c r="J45" i="1" s="1"/>
  <c r="O44" i="1"/>
  <c r="P44" i="1" s="1"/>
  <c r="I44" i="1"/>
  <c r="J44" i="1" s="1"/>
  <c r="Q43" i="1"/>
  <c r="Q40" i="1"/>
  <c r="Q42" i="1"/>
  <c r="J34" i="1"/>
  <c r="J37" i="1"/>
  <c r="Q37" i="1" s="1"/>
  <c r="J38" i="1"/>
  <c r="Q38" i="1" s="1"/>
  <c r="I41" i="1"/>
  <c r="J41" i="1" s="1"/>
  <c r="Q41" i="1" s="1"/>
  <c r="I39" i="1"/>
  <c r="J39" i="1" s="1"/>
  <c r="Q39" i="1" s="1"/>
  <c r="I38" i="1"/>
  <c r="I37" i="1"/>
  <c r="I36" i="1"/>
  <c r="J36" i="1" s="1"/>
  <c r="Q36" i="1" s="1"/>
  <c r="I35" i="1"/>
  <c r="J35" i="1" s="1"/>
  <c r="Q35" i="1" s="1"/>
  <c r="O34" i="1"/>
  <c r="P34" i="1" s="1"/>
  <c r="Q34" i="1" s="1"/>
  <c r="I34" i="1"/>
  <c r="I33" i="1"/>
  <c r="J33" i="1" s="1"/>
  <c r="Q33" i="1" s="1"/>
  <c r="O30" i="1"/>
  <c r="P30" i="1" s="1"/>
  <c r="O32" i="1"/>
  <c r="P32" i="1" s="1"/>
  <c r="I32" i="1"/>
  <c r="J32" i="1" s="1"/>
  <c r="I31" i="1"/>
  <c r="J31" i="1" s="1"/>
  <c r="Q31" i="1" s="1"/>
  <c r="I30" i="1"/>
  <c r="J30" i="1" s="1"/>
  <c r="I29" i="1"/>
  <c r="J29" i="1" s="1"/>
  <c r="Q29" i="1" s="1"/>
  <c r="O28" i="1"/>
  <c r="P28" i="1" s="1"/>
  <c r="I28" i="1"/>
  <c r="J28" i="1" s="1"/>
  <c r="Q28" i="1" s="1"/>
  <c r="Q8" i="1"/>
  <c r="Q11" i="1"/>
  <c r="Q12" i="1"/>
  <c r="Q13" i="1"/>
  <c r="Q14" i="1"/>
  <c r="Q24" i="1"/>
  <c r="Q25" i="1"/>
  <c r="Q26" i="1"/>
  <c r="Q27" i="1"/>
  <c r="J21" i="1"/>
  <c r="Q21" i="1" s="1"/>
  <c r="I23" i="1"/>
  <c r="J23" i="1" s="1"/>
  <c r="Q23" i="1" s="1"/>
  <c r="I22" i="1"/>
  <c r="J22" i="1" s="1"/>
  <c r="Q22" i="1" s="1"/>
  <c r="I21" i="1"/>
  <c r="O20" i="1"/>
  <c r="P20" i="1" s="1"/>
  <c r="I20" i="1"/>
  <c r="J20" i="1" s="1"/>
  <c r="I19" i="1"/>
  <c r="J19" i="1" s="1"/>
  <c r="Q19" i="1" s="1"/>
  <c r="I18" i="1"/>
  <c r="J18" i="1" s="1"/>
  <c r="Q18" i="1" s="1"/>
  <c r="I16" i="1"/>
  <c r="J16" i="1" s="1"/>
  <c r="Q16" i="1" s="1"/>
  <c r="I17" i="1"/>
  <c r="J17" i="1" s="1"/>
  <c r="Q17" i="1" s="1"/>
  <c r="I15" i="1"/>
  <c r="J15" i="1" s="1"/>
  <c r="Q15" i="1" s="1"/>
  <c r="I9" i="1"/>
  <c r="J9" i="1" s="1"/>
  <c r="Q9" i="1" s="1"/>
  <c r="I10" i="1"/>
  <c r="J10" i="1" s="1"/>
  <c r="Q10" i="1" s="1"/>
  <c r="I8" i="1"/>
  <c r="J8" i="1" s="1"/>
  <c r="I3" i="1"/>
  <c r="J3" i="1" s="1"/>
  <c r="Q3" i="1" s="1"/>
  <c r="I4" i="1"/>
  <c r="J4" i="1" s="1"/>
  <c r="Q4" i="1" s="1"/>
  <c r="I5" i="1"/>
  <c r="J5" i="1" s="1"/>
  <c r="Q5" i="1" s="1"/>
  <c r="I6" i="1"/>
  <c r="J6" i="1" s="1"/>
  <c r="Q6" i="1" s="1"/>
  <c r="I7" i="1"/>
  <c r="J7" i="1" s="1"/>
  <c r="Q7" i="1" s="1"/>
  <c r="I2" i="1"/>
  <c r="Q2" i="1" l="1"/>
  <c r="Q30" i="1"/>
  <c r="Q44" i="1"/>
  <c r="Q46" i="1"/>
  <c r="Q45" i="1"/>
  <c r="Q32" i="1"/>
  <c r="Q20" i="1"/>
  <c r="Q61" i="1"/>
  <c r="Q62" i="1"/>
</calcChain>
</file>

<file path=xl/sharedStrings.xml><?xml version="1.0" encoding="utf-8"?>
<sst xmlns="http://schemas.openxmlformats.org/spreadsheetml/2006/main" count="264" uniqueCount="14">
  <si>
    <t>exp</t>
  </si>
  <si>
    <t>day</t>
  </si>
  <si>
    <t>reactor</t>
  </si>
  <si>
    <t>a</t>
  </si>
  <si>
    <t>b</t>
  </si>
  <si>
    <t>c</t>
  </si>
  <si>
    <t>d</t>
  </si>
  <si>
    <t>cfu</t>
  </si>
  <si>
    <t>dilution</t>
  </si>
  <si>
    <t>NA</t>
  </si>
  <si>
    <t>avg_cfu</t>
  </si>
  <si>
    <t>sample_type</t>
  </si>
  <si>
    <t>supernatant</t>
  </si>
  <si>
    <t>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</si>
</sst>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5F89-0F17-AF42-BB7B-013FF412B998}">
  <dimension ref="A1:Q124"/>
  <sheetViews>
    <sheetView tabSelected="1" workbookViewId="0">
      <pane ySplit="1" topLeftCell="A103" activePane="bottomLeft" state="frozen"/>
      <selection pane="bottomLeft" activeCell="S124" sqref="S124"/>
    </sheetView>
  </sheetViews>
  <sheetFormatPr baseColWidth="10" defaultRowHeight="16" x14ac:dyDescent="0.2"/>
  <cols>
    <col min="10" max="10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s="1" t="s">
        <v>7</v>
      </c>
      <c r="K1" t="s">
        <v>3</v>
      </c>
      <c r="L1" t="s">
        <v>4</v>
      </c>
      <c r="M1" t="s">
        <v>5</v>
      </c>
      <c r="N1" t="s">
        <v>6</v>
      </c>
      <c r="O1" t="s">
        <v>8</v>
      </c>
      <c r="P1" s="1" t="s">
        <v>7</v>
      </c>
      <c r="Q1" t="s">
        <v>10</v>
      </c>
    </row>
    <row r="2" spans="1:17" x14ac:dyDescent="0.2">
      <c r="A2" t="s">
        <v>4</v>
      </c>
      <c r="B2">
        <v>56</v>
      </c>
      <c r="C2">
        <v>1</v>
      </c>
      <c r="D2" t="s">
        <v>12</v>
      </c>
      <c r="E2">
        <v>29</v>
      </c>
      <c r="F2">
        <v>29</v>
      </c>
      <c r="G2">
        <v>34</v>
      </c>
      <c r="H2">
        <v>44</v>
      </c>
      <c r="I2">
        <f>10^4</f>
        <v>10000</v>
      </c>
      <c r="J2" s="1">
        <f>AVERAGE(E2:H2)*I2/0.02</f>
        <v>17000000</v>
      </c>
      <c r="Q2" s="1">
        <f>AVERAGE(J2,P2)</f>
        <v>17000000</v>
      </c>
    </row>
    <row r="3" spans="1:17" x14ac:dyDescent="0.2">
      <c r="A3" t="s">
        <v>4</v>
      </c>
      <c r="B3">
        <v>56</v>
      </c>
      <c r="C3">
        <v>2</v>
      </c>
      <c r="D3" t="s">
        <v>12</v>
      </c>
      <c r="E3">
        <v>54</v>
      </c>
      <c r="F3">
        <v>47</v>
      </c>
      <c r="G3">
        <v>53</v>
      </c>
      <c r="H3">
        <v>49</v>
      </c>
      <c r="I3">
        <f t="shared" ref="I3:I7" si="0">10^4</f>
        <v>10000</v>
      </c>
      <c r="J3" s="1">
        <f t="shared" ref="J3:J10" si="1">AVERAGE(E3:H3)*I3/0.02</f>
        <v>25375000</v>
      </c>
      <c r="Q3" s="1">
        <f t="shared" ref="Q3:Q27" si="2">AVERAGE(J3,P3)</f>
        <v>25375000</v>
      </c>
    </row>
    <row r="4" spans="1:17" x14ac:dyDescent="0.2">
      <c r="A4" t="s">
        <v>4</v>
      </c>
      <c r="B4">
        <v>56</v>
      </c>
      <c r="C4">
        <v>3</v>
      </c>
      <c r="D4" t="s">
        <v>12</v>
      </c>
      <c r="E4">
        <v>22</v>
      </c>
      <c r="F4">
        <v>29</v>
      </c>
      <c r="G4">
        <v>35</v>
      </c>
      <c r="H4">
        <v>24</v>
      </c>
      <c r="I4">
        <f t="shared" si="0"/>
        <v>10000</v>
      </c>
      <c r="J4" s="1">
        <f t="shared" si="1"/>
        <v>13750000</v>
      </c>
      <c r="Q4" s="1">
        <f t="shared" si="2"/>
        <v>13750000</v>
      </c>
    </row>
    <row r="5" spans="1:17" x14ac:dyDescent="0.2">
      <c r="A5" t="s">
        <v>4</v>
      </c>
      <c r="B5">
        <v>56</v>
      </c>
      <c r="C5">
        <v>4</v>
      </c>
      <c r="D5" t="s">
        <v>12</v>
      </c>
      <c r="E5">
        <v>35</v>
      </c>
      <c r="F5">
        <v>43</v>
      </c>
      <c r="G5">
        <v>50</v>
      </c>
      <c r="H5">
        <v>42</v>
      </c>
      <c r="I5">
        <f t="shared" si="0"/>
        <v>10000</v>
      </c>
      <c r="J5" s="1">
        <f t="shared" si="1"/>
        <v>21250000</v>
      </c>
      <c r="Q5" s="1">
        <f t="shared" si="2"/>
        <v>21250000</v>
      </c>
    </row>
    <row r="6" spans="1:17" x14ac:dyDescent="0.2">
      <c r="A6" t="s">
        <v>4</v>
      </c>
      <c r="B6">
        <v>56</v>
      </c>
      <c r="C6">
        <v>5</v>
      </c>
      <c r="D6" t="s">
        <v>12</v>
      </c>
      <c r="E6">
        <v>38</v>
      </c>
      <c r="F6">
        <v>46</v>
      </c>
      <c r="G6">
        <v>48</v>
      </c>
      <c r="H6">
        <v>45</v>
      </c>
      <c r="I6">
        <f t="shared" si="0"/>
        <v>10000</v>
      </c>
      <c r="J6" s="1">
        <f t="shared" si="1"/>
        <v>22125000</v>
      </c>
      <c r="Q6" s="1">
        <f t="shared" si="2"/>
        <v>22125000</v>
      </c>
    </row>
    <row r="7" spans="1:17" x14ac:dyDescent="0.2">
      <c r="A7" t="s">
        <v>4</v>
      </c>
      <c r="B7">
        <v>56</v>
      </c>
      <c r="C7">
        <v>6</v>
      </c>
      <c r="D7" t="s">
        <v>12</v>
      </c>
      <c r="E7">
        <v>46</v>
      </c>
      <c r="F7">
        <v>33</v>
      </c>
      <c r="G7">
        <v>44</v>
      </c>
      <c r="H7">
        <v>43</v>
      </c>
      <c r="I7">
        <f t="shared" si="0"/>
        <v>10000</v>
      </c>
      <c r="J7" s="1">
        <f t="shared" si="1"/>
        <v>20750000</v>
      </c>
      <c r="Q7" s="1">
        <f t="shared" si="2"/>
        <v>20750000</v>
      </c>
    </row>
    <row r="8" spans="1:17" x14ac:dyDescent="0.2">
      <c r="A8" t="s">
        <v>4</v>
      </c>
      <c r="B8">
        <v>56</v>
      </c>
      <c r="C8">
        <v>7</v>
      </c>
      <c r="D8" t="s">
        <v>12</v>
      </c>
      <c r="E8">
        <v>15</v>
      </c>
      <c r="F8">
        <v>15</v>
      </c>
      <c r="G8">
        <v>28</v>
      </c>
      <c r="H8">
        <v>20</v>
      </c>
      <c r="I8">
        <f>10^5</f>
        <v>100000</v>
      </c>
      <c r="J8" s="1">
        <f t="shared" si="1"/>
        <v>97500000</v>
      </c>
      <c r="Q8" s="1">
        <f t="shared" si="2"/>
        <v>97500000</v>
      </c>
    </row>
    <row r="9" spans="1:17" x14ac:dyDescent="0.2">
      <c r="A9" t="s">
        <v>4</v>
      </c>
      <c r="B9">
        <v>56</v>
      </c>
      <c r="C9">
        <v>8</v>
      </c>
      <c r="D9" t="s">
        <v>12</v>
      </c>
      <c r="E9">
        <v>20</v>
      </c>
      <c r="F9">
        <v>21</v>
      </c>
      <c r="G9">
        <v>26</v>
      </c>
      <c r="H9">
        <v>19</v>
      </c>
      <c r="I9">
        <f t="shared" ref="I9:I10" si="3">10^5</f>
        <v>100000</v>
      </c>
      <c r="J9" s="1">
        <f t="shared" si="1"/>
        <v>107500000</v>
      </c>
      <c r="Q9" s="1">
        <f t="shared" si="2"/>
        <v>107500000</v>
      </c>
    </row>
    <row r="10" spans="1:17" x14ac:dyDescent="0.2">
      <c r="A10" t="s">
        <v>4</v>
      </c>
      <c r="B10">
        <v>56</v>
      </c>
      <c r="C10">
        <v>9</v>
      </c>
      <c r="D10" t="s">
        <v>12</v>
      </c>
      <c r="E10">
        <v>19</v>
      </c>
      <c r="F10">
        <v>23</v>
      </c>
      <c r="G10">
        <v>15</v>
      </c>
      <c r="H10">
        <v>21</v>
      </c>
      <c r="I10">
        <f t="shared" si="3"/>
        <v>100000</v>
      </c>
      <c r="J10" s="1">
        <f t="shared" si="1"/>
        <v>97500000</v>
      </c>
      <c r="Q10" s="1">
        <f t="shared" si="2"/>
        <v>97500000</v>
      </c>
    </row>
    <row r="11" spans="1:17" x14ac:dyDescent="0.2">
      <c r="A11" t="s">
        <v>4</v>
      </c>
      <c r="B11">
        <v>56</v>
      </c>
      <c r="C11">
        <v>10</v>
      </c>
      <c r="D11" t="s">
        <v>12</v>
      </c>
      <c r="J11" s="1">
        <v>0</v>
      </c>
      <c r="Q11" s="1">
        <f t="shared" si="2"/>
        <v>0</v>
      </c>
    </row>
    <row r="12" spans="1:17" x14ac:dyDescent="0.2">
      <c r="A12" t="s">
        <v>4</v>
      </c>
      <c r="B12">
        <v>56</v>
      </c>
      <c r="C12">
        <v>11</v>
      </c>
      <c r="D12" t="s">
        <v>12</v>
      </c>
      <c r="J12" s="1">
        <v>0</v>
      </c>
      <c r="Q12" s="1">
        <f t="shared" si="2"/>
        <v>0</v>
      </c>
    </row>
    <row r="13" spans="1:17" x14ac:dyDescent="0.2">
      <c r="A13" t="s">
        <v>4</v>
      </c>
      <c r="B13">
        <v>56</v>
      </c>
      <c r="C13">
        <v>12</v>
      </c>
      <c r="D13" t="s">
        <v>12</v>
      </c>
      <c r="J13" s="1">
        <v>0</v>
      </c>
      <c r="Q13" s="1">
        <f t="shared" si="2"/>
        <v>0</v>
      </c>
    </row>
    <row r="14" spans="1:17" x14ac:dyDescent="0.2">
      <c r="A14" t="s">
        <v>4</v>
      </c>
      <c r="B14">
        <v>56</v>
      </c>
      <c r="C14">
        <v>13</v>
      </c>
      <c r="D14" t="s">
        <v>12</v>
      </c>
      <c r="J14" s="1">
        <v>0</v>
      </c>
      <c r="Q14" s="1">
        <f t="shared" si="2"/>
        <v>0</v>
      </c>
    </row>
    <row r="15" spans="1:17" x14ac:dyDescent="0.2">
      <c r="A15" t="s">
        <v>5</v>
      </c>
      <c r="B15">
        <v>56</v>
      </c>
      <c r="C15">
        <v>1</v>
      </c>
      <c r="D15" t="s">
        <v>12</v>
      </c>
      <c r="E15">
        <v>28</v>
      </c>
      <c r="F15">
        <v>26</v>
      </c>
      <c r="G15">
        <v>26</v>
      </c>
      <c r="H15">
        <v>31</v>
      </c>
      <c r="I15">
        <f>10^4</f>
        <v>10000</v>
      </c>
      <c r="J15" s="1">
        <f>AVERAGE(E15:H15)*I15/0.02</f>
        <v>13875000</v>
      </c>
      <c r="Q15" s="1">
        <f t="shared" si="2"/>
        <v>13875000</v>
      </c>
    </row>
    <row r="16" spans="1:17" x14ac:dyDescent="0.2">
      <c r="A16" t="s">
        <v>5</v>
      </c>
      <c r="B16">
        <v>56</v>
      </c>
      <c r="C16">
        <v>2</v>
      </c>
      <c r="D16" t="s">
        <v>12</v>
      </c>
      <c r="E16">
        <v>37</v>
      </c>
      <c r="F16" t="s">
        <v>9</v>
      </c>
      <c r="G16">
        <v>33</v>
      </c>
      <c r="H16">
        <v>22</v>
      </c>
      <c r="I16">
        <f t="shared" ref="I16:I17" si="4">10^4</f>
        <v>10000</v>
      </c>
      <c r="J16" s="1">
        <f t="shared" ref="J16:J23" si="5">AVERAGE(E16:H16)*I16/0.02</f>
        <v>15333333.333333334</v>
      </c>
      <c r="Q16" s="1">
        <f t="shared" si="2"/>
        <v>15333333.333333334</v>
      </c>
    </row>
    <row r="17" spans="1:17" x14ac:dyDescent="0.2">
      <c r="A17" t="s">
        <v>5</v>
      </c>
      <c r="B17">
        <v>56</v>
      </c>
      <c r="C17">
        <v>3</v>
      </c>
      <c r="D17" t="s">
        <v>12</v>
      </c>
      <c r="E17">
        <v>41</v>
      </c>
      <c r="F17">
        <v>50</v>
      </c>
      <c r="G17">
        <v>44</v>
      </c>
      <c r="H17">
        <v>49</v>
      </c>
      <c r="I17">
        <f t="shared" si="4"/>
        <v>10000</v>
      </c>
      <c r="J17" s="1">
        <f t="shared" si="5"/>
        <v>23000000</v>
      </c>
      <c r="Q17" s="1">
        <f t="shared" si="2"/>
        <v>23000000</v>
      </c>
    </row>
    <row r="18" spans="1:17" x14ac:dyDescent="0.2">
      <c r="A18" t="s">
        <v>5</v>
      </c>
      <c r="B18">
        <v>56</v>
      </c>
      <c r="C18">
        <v>4</v>
      </c>
      <c r="D18" t="s">
        <v>12</v>
      </c>
      <c r="E18">
        <v>11</v>
      </c>
      <c r="F18">
        <v>8</v>
      </c>
      <c r="G18">
        <v>7</v>
      </c>
      <c r="H18">
        <v>14</v>
      </c>
      <c r="I18">
        <f>10^5</f>
        <v>100000</v>
      </c>
      <c r="J18" s="1">
        <f t="shared" si="5"/>
        <v>50000000</v>
      </c>
      <c r="Q18" s="1">
        <f t="shared" si="2"/>
        <v>50000000</v>
      </c>
    </row>
    <row r="19" spans="1:17" x14ac:dyDescent="0.2">
      <c r="A19" t="s">
        <v>5</v>
      </c>
      <c r="B19">
        <v>56</v>
      </c>
      <c r="C19">
        <v>5</v>
      </c>
      <c r="D19" t="s">
        <v>12</v>
      </c>
      <c r="E19">
        <v>35</v>
      </c>
      <c r="F19">
        <v>46</v>
      </c>
      <c r="G19">
        <v>40</v>
      </c>
      <c r="H19">
        <v>43</v>
      </c>
      <c r="I19">
        <f>10^4</f>
        <v>10000</v>
      </c>
      <c r="J19" s="1">
        <f t="shared" si="5"/>
        <v>20500000</v>
      </c>
      <c r="Q19" s="1">
        <f t="shared" si="2"/>
        <v>20500000</v>
      </c>
    </row>
    <row r="20" spans="1:17" x14ac:dyDescent="0.2">
      <c r="A20" t="s">
        <v>5</v>
      </c>
      <c r="B20">
        <v>56</v>
      </c>
      <c r="C20">
        <v>6</v>
      </c>
      <c r="D20" t="s">
        <v>12</v>
      </c>
      <c r="E20">
        <v>49</v>
      </c>
      <c r="F20">
        <v>51</v>
      </c>
      <c r="G20">
        <v>51</v>
      </c>
      <c r="H20">
        <v>60</v>
      </c>
      <c r="I20">
        <f>10^4</f>
        <v>10000</v>
      </c>
      <c r="J20" s="1">
        <f t="shared" si="5"/>
        <v>26375000</v>
      </c>
      <c r="K20">
        <v>7</v>
      </c>
      <c r="L20">
        <v>8</v>
      </c>
      <c r="M20">
        <v>10</v>
      </c>
      <c r="N20">
        <v>8</v>
      </c>
      <c r="O20">
        <f>10^5</f>
        <v>100000</v>
      </c>
      <c r="P20">
        <f>AVERAGE(K20:N20)*O20/0.02</f>
        <v>41250000</v>
      </c>
      <c r="Q20" s="1">
        <f t="shared" si="2"/>
        <v>33812500</v>
      </c>
    </row>
    <row r="21" spans="1:17" x14ac:dyDescent="0.2">
      <c r="A21" t="s">
        <v>5</v>
      </c>
      <c r="B21">
        <v>56</v>
      </c>
      <c r="C21">
        <v>7</v>
      </c>
      <c r="D21" t="s">
        <v>12</v>
      </c>
      <c r="E21">
        <v>7</v>
      </c>
      <c r="F21">
        <v>14</v>
      </c>
      <c r="G21">
        <v>16</v>
      </c>
      <c r="H21">
        <v>11</v>
      </c>
      <c r="I21">
        <f>10^5</f>
        <v>100000</v>
      </c>
      <c r="J21" s="1">
        <f t="shared" si="5"/>
        <v>60000000</v>
      </c>
      <c r="Q21" s="1">
        <f t="shared" si="2"/>
        <v>60000000</v>
      </c>
    </row>
    <row r="22" spans="1:17" x14ac:dyDescent="0.2">
      <c r="A22" t="s">
        <v>5</v>
      </c>
      <c r="B22">
        <v>56</v>
      </c>
      <c r="C22">
        <v>8</v>
      </c>
      <c r="D22" t="s">
        <v>12</v>
      </c>
      <c r="E22">
        <v>23</v>
      </c>
      <c r="F22">
        <v>22</v>
      </c>
      <c r="G22">
        <v>20</v>
      </c>
      <c r="H22">
        <v>23</v>
      </c>
      <c r="I22">
        <f>10^5</f>
        <v>100000</v>
      </c>
      <c r="J22" s="1">
        <f t="shared" si="5"/>
        <v>110000000</v>
      </c>
      <c r="Q22" s="1">
        <f t="shared" si="2"/>
        <v>110000000</v>
      </c>
    </row>
    <row r="23" spans="1:17" x14ac:dyDescent="0.2">
      <c r="A23" t="s">
        <v>5</v>
      </c>
      <c r="B23">
        <v>56</v>
      </c>
      <c r="C23">
        <v>9</v>
      </c>
      <c r="D23" t="s">
        <v>12</v>
      </c>
      <c r="E23">
        <v>15</v>
      </c>
      <c r="F23">
        <v>19</v>
      </c>
      <c r="G23">
        <v>16</v>
      </c>
      <c r="H23">
        <v>11</v>
      </c>
      <c r="I23">
        <f>10^5</f>
        <v>100000</v>
      </c>
      <c r="J23" s="1">
        <f t="shared" si="5"/>
        <v>76250000</v>
      </c>
      <c r="Q23" s="1">
        <f t="shared" si="2"/>
        <v>76250000</v>
      </c>
    </row>
    <row r="24" spans="1:17" x14ac:dyDescent="0.2">
      <c r="A24" t="s">
        <v>5</v>
      </c>
      <c r="B24">
        <v>56</v>
      </c>
      <c r="C24">
        <v>10</v>
      </c>
      <c r="D24" t="s">
        <v>12</v>
      </c>
      <c r="J24" s="1">
        <v>0</v>
      </c>
      <c r="Q24" s="1">
        <f t="shared" si="2"/>
        <v>0</v>
      </c>
    </row>
    <row r="25" spans="1:17" x14ac:dyDescent="0.2">
      <c r="A25" t="s">
        <v>5</v>
      </c>
      <c r="B25">
        <v>56</v>
      </c>
      <c r="C25">
        <v>11</v>
      </c>
      <c r="D25" t="s">
        <v>12</v>
      </c>
      <c r="J25" s="1">
        <v>0</v>
      </c>
      <c r="Q25" s="1">
        <f t="shared" si="2"/>
        <v>0</v>
      </c>
    </row>
    <row r="26" spans="1:17" x14ac:dyDescent="0.2">
      <c r="A26" t="s">
        <v>5</v>
      </c>
      <c r="B26">
        <v>56</v>
      </c>
      <c r="C26">
        <v>12</v>
      </c>
      <c r="D26" t="s">
        <v>12</v>
      </c>
      <c r="J26" s="1">
        <v>0</v>
      </c>
      <c r="Q26" s="1">
        <f t="shared" si="2"/>
        <v>0</v>
      </c>
    </row>
    <row r="27" spans="1:17" x14ac:dyDescent="0.2">
      <c r="A27" t="s">
        <v>5</v>
      </c>
      <c r="B27">
        <v>56</v>
      </c>
      <c r="C27">
        <v>13</v>
      </c>
      <c r="D27" t="s">
        <v>12</v>
      </c>
      <c r="J27" s="1">
        <v>0</v>
      </c>
      <c r="Q27" s="1">
        <f t="shared" si="2"/>
        <v>0</v>
      </c>
    </row>
    <row r="28" spans="1:17" x14ac:dyDescent="0.2">
      <c r="A28" t="s">
        <v>6</v>
      </c>
      <c r="B28">
        <v>56</v>
      </c>
      <c r="C28">
        <v>1</v>
      </c>
      <c r="D28" t="s">
        <v>12</v>
      </c>
      <c r="E28">
        <v>74</v>
      </c>
      <c r="F28">
        <v>71</v>
      </c>
      <c r="G28">
        <v>68</v>
      </c>
      <c r="H28">
        <v>73</v>
      </c>
      <c r="I28">
        <f t="shared" ref="I28:I34" si="6">10^4</f>
        <v>10000</v>
      </c>
      <c r="J28" s="1">
        <f>AVERAGE(E28:H28)*I28/0.02</f>
        <v>35750000</v>
      </c>
      <c r="L28">
        <v>6</v>
      </c>
      <c r="M28">
        <v>10</v>
      </c>
      <c r="N28">
        <v>10</v>
      </c>
      <c r="O28">
        <f>10^5</f>
        <v>100000</v>
      </c>
      <c r="P28" s="1">
        <f>AVERAGE(K28:N28)*O28/0.02</f>
        <v>43333333.333333328</v>
      </c>
      <c r="Q28" s="1">
        <f>AVERAGE(J28,P28)</f>
        <v>39541666.666666664</v>
      </c>
    </row>
    <row r="29" spans="1:17" x14ac:dyDescent="0.2">
      <c r="A29" t="s">
        <v>6</v>
      </c>
      <c r="B29">
        <v>56</v>
      </c>
      <c r="C29">
        <v>2</v>
      </c>
      <c r="D29" t="s">
        <v>12</v>
      </c>
      <c r="E29">
        <v>39</v>
      </c>
      <c r="F29">
        <v>44</v>
      </c>
      <c r="G29">
        <v>41</v>
      </c>
      <c r="H29">
        <v>40</v>
      </c>
      <c r="I29">
        <f t="shared" si="6"/>
        <v>10000</v>
      </c>
      <c r="J29" s="1">
        <f t="shared" ref="J29:J41" si="7">AVERAGE(E29:H29)*I29/0.02</f>
        <v>20500000</v>
      </c>
      <c r="Q29" s="1">
        <f t="shared" ref="Q29:Q59" si="8">AVERAGE(J29,P29)</f>
        <v>20500000</v>
      </c>
    </row>
    <row r="30" spans="1:17" x14ac:dyDescent="0.2">
      <c r="A30" t="s">
        <v>6</v>
      </c>
      <c r="B30">
        <v>56</v>
      </c>
      <c r="C30">
        <v>3</v>
      </c>
      <c r="D30" t="s">
        <v>12</v>
      </c>
      <c r="E30">
        <v>22</v>
      </c>
      <c r="F30">
        <v>34</v>
      </c>
      <c r="G30">
        <v>24</v>
      </c>
      <c r="H30">
        <v>35</v>
      </c>
      <c r="I30">
        <f t="shared" si="6"/>
        <v>10000</v>
      </c>
      <c r="J30" s="1">
        <f t="shared" si="7"/>
        <v>14375000</v>
      </c>
      <c r="M30">
        <v>8</v>
      </c>
      <c r="O30">
        <f>10^5</f>
        <v>100000</v>
      </c>
      <c r="P30" s="1">
        <f t="shared" ref="P30:P34" si="9">AVERAGE(K30:N30)*O30/0.02</f>
        <v>40000000</v>
      </c>
      <c r="Q30" s="1">
        <f t="shared" si="8"/>
        <v>27187500</v>
      </c>
    </row>
    <row r="31" spans="1:17" x14ac:dyDescent="0.2">
      <c r="A31" t="s">
        <v>6</v>
      </c>
      <c r="B31">
        <v>56</v>
      </c>
      <c r="C31">
        <v>4</v>
      </c>
      <c r="D31" t="s">
        <v>12</v>
      </c>
      <c r="E31">
        <v>45</v>
      </c>
      <c r="F31">
        <v>29</v>
      </c>
      <c r="G31">
        <v>29</v>
      </c>
      <c r="H31">
        <v>32</v>
      </c>
      <c r="I31">
        <f t="shared" si="6"/>
        <v>10000</v>
      </c>
      <c r="J31" s="1">
        <f t="shared" si="7"/>
        <v>16875000</v>
      </c>
      <c r="Q31" s="1">
        <f t="shared" si="8"/>
        <v>16875000</v>
      </c>
    </row>
    <row r="32" spans="1:17" x14ac:dyDescent="0.2">
      <c r="A32" t="s">
        <v>6</v>
      </c>
      <c r="B32">
        <v>56</v>
      </c>
      <c r="C32">
        <v>5</v>
      </c>
      <c r="D32" t="s">
        <v>12</v>
      </c>
      <c r="E32">
        <v>71</v>
      </c>
      <c r="F32">
        <v>78</v>
      </c>
      <c r="G32">
        <v>80</v>
      </c>
      <c r="H32">
        <v>83</v>
      </c>
      <c r="I32">
        <f t="shared" si="6"/>
        <v>10000</v>
      </c>
      <c r="J32" s="1">
        <f t="shared" si="7"/>
        <v>39000000</v>
      </c>
      <c r="L32">
        <v>7</v>
      </c>
      <c r="M32">
        <v>8</v>
      </c>
      <c r="O32">
        <f>10^5</f>
        <v>100000</v>
      </c>
      <c r="P32" s="1">
        <f t="shared" si="9"/>
        <v>37500000</v>
      </c>
      <c r="Q32" s="1">
        <f t="shared" si="8"/>
        <v>38250000</v>
      </c>
    </row>
    <row r="33" spans="1:17" x14ac:dyDescent="0.2">
      <c r="A33" t="s">
        <v>6</v>
      </c>
      <c r="B33">
        <v>56</v>
      </c>
      <c r="C33">
        <v>6</v>
      </c>
      <c r="D33" t="s">
        <v>12</v>
      </c>
      <c r="E33">
        <v>40</v>
      </c>
      <c r="F33">
        <v>36</v>
      </c>
      <c r="G33">
        <v>38</v>
      </c>
      <c r="H33">
        <v>45</v>
      </c>
      <c r="I33">
        <f t="shared" si="6"/>
        <v>10000</v>
      </c>
      <c r="J33" s="1">
        <f t="shared" si="7"/>
        <v>19875000</v>
      </c>
      <c r="Q33" s="1">
        <f t="shared" si="8"/>
        <v>19875000</v>
      </c>
    </row>
    <row r="34" spans="1:17" x14ac:dyDescent="0.2">
      <c r="A34" t="s">
        <v>6</v>
      </c>
      <c r="B34">
        <v>56</v>
      </c>
      <c r="C34">
        <v>7</v>
      </c>
      <c r="D34" t="s">
        <v>12</v>
      </c>
      <c r="E34">
        <v>51</v>
      </c>
      <c r="F34">
        <v>63</v>
      </c>
      <c r="G34">
        <v>63</v>
      </c>
      <c r="H34">
        <v>64</v>
      </c>
      <c r="I34">
        <f t="shared" si="6"/>
        <v>10000</v>
      </c>
      <c r="J34" s="1">
        <f t="shared" si="7"/>
        <v>30125000</v>
      </c>
      <c r="M34">
        <v>9</v>
      </c>
      <c r="N34">
        <v>6</v>
      </c>
      <c r="O34">
        <f>10^5</f>
        <v>100000</v>
      </c>
      <c r="P34" s="1">
        <f t="shared" si="9"/>
        <v>37500000</v>
      </c>
      <c r="Q34" s="1">
        <f t="shared" si="8"/>
        <v>33812500</v>
      </c>
    </row>
    <row r="35" spans="1:17" x14ac:dyDescent="0.2">
      <c r="A35" t="s">
        <v>6</v>
      </c>
      <c r="B35">
        <v>56</v>
      </c>
      <c r="C35">
        <v>8</v>
      </c>
      <c r="D35" t="s">
        <v>12</v>
      </c>
      <c r="E35">
        <v>9</v>
      </c>
      <c r="F35">
        <v>11</v>
      </c>
      <c r="G35">
        <v>11</v>
      </c>
      <c r="H35">
        <v>8</v>
      </c>
      <c r="I35">
        <f>10^5</f>
        <v>100000</v>
      </c>
      <c r="J35" s="1">
        <f t="shared" si="7"/>
        <v>48750000</v>
      </c>
      <c r="Q35" s="1">
        <f t="shared" si="8"/>
        <v>48750000</v>
      </c>
    </row>
    <row r="36" spans="1:17" x14ac:dyDescent="0.2">
      <c r="A36" t="s">
        <v>6</v>
      </c>
      <c r="B36">
        <v>56</v>
      </c>
      <c r="C36">
        <v>9</v>
      </c>
      <c r="D36" t="s">
        <v>12</v>
      </c>
      <c r="E36">
        <v>14</v>
      </c>
      <c r="F36">
        <v>16</v>
      </c>
      <c r="G36">
        <v>18</v>
      </c>
      <c r="H36">
        <v>18</v>
      </c>
      <c r="I36">
        <f>10^5</f>
        <v>100000</v>
      </c>
      <c r="J36" s="1">
        <f t="shared" si="7"/>
        <v>82500000</v>
      </c>
      <c r="Q36" s="1">
        <f t="shared" si="8"/>
        <v>82500000</v>
      </c>
    </row>
    <row r="37" spans="1:17" x14ac:dyDescent="0.2">
      <c r="A37" t="s">
        <v>6</v>
      </c>
      <c r="B37">
        <v>56</v>
      </c>
      <c r="C37">
        <v>10</v>
      </c>
      <c r="D37" t="s">
        <v>12</v>
      </c>
      <c r="E37">
        <v>15</v>
      </c>
      <c r="F37">
        <v>19</v>
      </c>
      <c r="G37">
        <v>16</v>
      </c>
      <c r="H37">
        <v>17</v>
      </c>
      <c r="I37">
        <f>10^5</f>
        <v>100000</v>
      </c>
      <c r="J37" s="1">
        <f t="shared" si="7"/>
        <v>83750000</v>
      </c>
      <c r="Q37" s="1">
        <f t="shared" si="8"/>
        <v>83750000</v>
      </c>
    </row>
    <row r="38" spans="1:17" x14ac:dyDescent="0.2">
      <c r="A38" t="s">
        <v>6</v>
      </c>
      <c r="B38">
        <v>56</v>
      </c>
      <c r="C38">
        <v>11</v>
      </c>
      <c r="D38" t="s">
        <v>12</v>
      </c>
      <c r="E38">
        <v>18</v>
      </c>
      <c r="F38">
        <v>14</v>
      </c>
      <c r="G38">
        <v>16</v>
      </c>
      <c r="H38">
        <v>16</v>
      </c>
      <c r="I38">
        <f>10^5</f>
        <v>100000</v>
      </c>
      <c r="J38" s="1">
        <f t="shared" si="7"/>
        <v>80000000</v>
      </c>
      <c r="Q38" s="1">
        <f t="shared" si="8"/>
        <v>80000000</v>
      </c>
    </row>
    <row r="39" spans="1:17" x14ac:dyDescent="0.2">
      <c r="A39" t="s">
        <v>6</v>
      </c>
      <c r="B39">
        <v>56</v>
      </c>
      <c r="C39">
        <v>12</v>
      </c>
      <c r="D39" t="s">
        <v>12</v>
      </c>
      <c r="E39">
        <v>12</v>
      </c>
      <c r="F39">
        <v>27</v>
      </c>
      <c r="G39">
        <v>17</v>
      </c>
      <c r="H39">
        <v>10</v>
      </c>
      <c r="I39">
        <f>10^5</f>
        <v>100000</v>
      </c>
      <c r="J39" s="1">
        <f t="shared" si="7"/>
        <v>82500000</v>
      </c>
      <c r="Q39" s="1">
        <f t="shared" si="8"/>
        <v>82500000</v>
      </c>
    </row>
    <row r="40" spans="1:17" x14ac:dyDescent="0.2">
      <c r="A40" t="s">
        <v>6</v>
      </c>
      <c r="B40">
        <v>56</v>
      </c>
      <c r="C40">
        <v>13</v>
      </c>
      <c r="D40" t="s">
        <v>12</v>
      </c>
      <c r="J40" s="1">
        <v>0</v>
      </c>
      <c r="Q40" s="1">
        <f t="shared" si="8"/>
        <v>0</v>
      </c>
    </row>
    <row r="41" spans="1:17" x14ac:dyDescent="0.2">
      <c r="A41" t="s">
        <v>6</v>
      </c>
      <c r="B41">
        <v>56</v>
      </c>
      <c r="C41">
        <v>14</v>
      </c>
      <c r="D41" t="s">
        <v>12</v>
      </c>
      <c r="E41">
        <v>22</v>
      </c>
      <c r="F41">
        <v>21</v>
      </c>
      <c r="G41">
        <v>28</v>
      </c>
      <c r="H41">
        <v>31</v>
      </c>
      <c r="I41">
        <f>10^4</f>
        <v>10000</v>
      </c>
      <c r="J41" s="1">
        <f t="shared" si="7"/>
        <v>12750000</v>
      </c>
      <c r="Q41" s="1">
        <f t="shared" si="8"/>
        <v>12750000</v>
      </c>
    </row>
    <row r="42" spans="1:17" x14ac:dyDescent="0.2">
      <c r="A42" t="s">
        <v>6</v>
      </c>
      <c r="B42">
        <v>56</v>
      </c>
      <c r="C42">
        <v>15</v>
      </c>
      <c r="D42" t="s">
        <v>12</v>
      </c>
      <c r="J42" s="1">
        <v>0</v>
      </c>
      <c r="Q42" s="1">
        <f t="shared" si="8"/>
        <v>0</v>
      </c>
    </row>
    <row r="43" spans="1:17" x14ac:dyDescent="0.2">
      <c r="A43" t="s">
        <v>6</v>
      </c>
      <c r="B43">
        <v>56</v>
      </c>
      <c r="C43">
        <v>16</v>
      </c>
      <c r="D43" t="s">
        <v>12</v>
      </c>
      <c r="J43" s="1">
        <v>0</v>
      </c>
      <c r="Q43" s="1">
        <f>AVERAGE(J43,P43)</f>
        <v>0</v>
      </c>
    </row>
    <row r="44" spans="1:17" x14ac:dyDescent="0.2">
      <c r="A44" t="s">
        <v>3</v>
      </c>
      <c r="B44">
        <v>56</v>
      </c>
      <c r="C44">
        <v>1</v>
      </c>
      <c r="D44" t="s">
        <v>12</v>
      </c>
      <c r="E44">
        <v>55</v>
      </c>
      <c r="F44">
        <v>49</v>
      </c>
      <c r="G44">
        <v>53</v>
      </c>
      <c r="H44">
        <v>51</v>
      </c>
      <c r="I44">
        <f t="shared" ref="I44:I49" si="10">10^4</f>
        <v>10000</v>
      </c>
      <c r="J44" s="1">
        <f t="shared" ref="J44:J59" si="11">AVERAGE(E44:H44)*I44/0.02</f>
        <v>26000000</v>
      </c>
      <c r="L44">
        <v>7</v>
      </c>
      <c r="M44">
        <v>8</v>
      </c>
      <c r="N44">
        <v>7</v>
      </c>
      <c r="O44">
        <f>10^5</f>
        <v>100000</v>
      </c>
      <c r="P44" s="1">
        <f t="shared" ref="P44:P46" si="12">AVERAGE(K44:N44)*O44/0.02</f>
        <v>36666666.666666664</v>
      </c>
      <c r="Q44" s="1">
        <f t="shared" si="8"/>
        <v>31333333.333333332</v>
      </c>
    </row>
    <row r="45" spans="1:17" x14ac:dyDescent="0.2">
      <c r="A45" t="s">
        <v>3</v>
      </c>
      <c r="B45">
        <v>56</v>
      </c>
      <c r="C45">
        <v>2</v>
      </c>
      <c r="D45" t="s">
        <v>12</v>
      </c>
      <c r="E45">
        <v>65</v>
      </c>
      <c r="F45">
        <v>65</v>
      </c>
      <c r="G45">
        <v>40</v>
      </c>
      <c r="H45">
        <v>48</v>
      </c>
      <c r="I45">
        <f t="shared" si="10"/>
        <v>10000</v>
      </c>
      <c r="J45" s="1">
        <f t="shared" si="11"/>
        <v>27250000</v>
      </c>
      <c r="L45">
        <v>11</v>
      </c>
      <c r="N45">
        <v>7</v>
      </c>
      <c r="O45">
        <f>10^5</f>
        <v>100000</v>
      </c>
      <c r="P45" s="1">
        <f t="shared" si="12"/>
        <v>45000000</v>
      </c>
      <c r="Q45" s="1">
        <f t="shared" si="8"/>
        <v>36125000</v>
      </c>
    </row>
    <row r="46" spans="1:17" x14ac:dyDescent="0.2">
      <c r="A46" t="s">
        <v>3</v>
      </c>
      <c r="B46">
        <v>56</v>
      </c>
      <c r="C46">
        <v>3</v>
      </c>
      <c r="D46" t="s">
        <v>12</v>
      </c>
      <c r="E46">
        <v>36</v>
      </c>
      <c r="F46">
        <v>31</v>
      </c>
      <c r="G46">
        <v>39</v>
      </c>
      <c r="H46">
        <v>59</v>
      </c>
      <c r="I46">
        <f t="shared" si="10"/>
        <v>10000</v>
      </c>
      <c r="J46" s="1">
        <f t="shared" si="11"/>
        <v>20625000</v>
      </c>
      <c r="M46">
        <v>8</v>
      </c>
      <c r="O46">
        <f>10^5</f>
        <v>100000</v>
      </c>
      <c r="P46" s="1">
        <f t="shared" si="12"/>
        <v>40000000</v>
      </c>
      <c r="Q46" s="1">
        <f t="shared" si="8"/>
        <v>30312500</v>
      </c>
    </row>
    <row r="47" spans="1:17" x14ac:dyDescent="0.2">
      <c r="A47" t="s">
        <v>3</v>
      </c>
      <c r="B47">
        <v>56</v>
      </c>
      <c r="C47">
        <v>4</v>
      </c>
      <c r="D47" t="s">
        <v>12</v>
      </c>
      <c r="E47">
        <v>10</v>
      </c>
      <c r="G47">
        <v>11</v>
      </c>
      <c r="H47">
        <v>8</v>
      </c>
      <c r="I47">
        <f t="shared" si="10"/>
        <v>10000</v>
      </c>
      <c r="J47" s="1">
        <f t="shared" si="11"/>
        <v>4833333.333333333</v>
      </c>
      <c r="Q47" s="1">
        <f t="shared" si="8"/>
        <v>4833333.333333333</v>
      </c>
    </row>
    <row r="48" spans="1:17" x14ac:dyDescent="0.2">
      <c r="A48" t="s">
        <v>3</v>
      </c>
      <c r="B48">
        <v>56</v>
      </c>
      <c r="C48">
        <v>5</v>
      </c>
      <c r="D48" t="s">
        <v>12</v>
      </c>
      <c r="E48">
        <v>16</v>
      </c>
      <c r="F48">
        <v>7</v>
      </c>
      <c r="G48">
        <v>14</v>
      </c>
      <c r="H48">
        <v>16</v>
      </c>
      <c r="I48">
        <f t="shared" si="10"/>
        <v>10000</v>
      </c>
      <c r="J48" s="1">
        <f t="shared" si="11"/>
        <v>6625000</v>
      </c>
      <c r="Q48" s="1">
        <f t="shared" si="8"/>
        <v>6625000</v>
      </c>
    </row>
    <row r="49" spans="1:17" x14ac:dyDescent="0.2">
      <c r="A49" t="s">
        <v>3</v>
      </c>
      <c r="B49">
        <v>56</v>
      </c>
      <c r="C49">
        <v>6</v>
      </c>
      <c r="D49" t="s">
        <v>12</v>
      </c>
      <c r="E49">
        <v>8</v>
      </c>
      <c r="F49">
        <v>9</v>
      </c>
      <c r="G49">
        <v>6</v>
      </c>
      <c r="I49">
        <f t="shared" si="10"/>
        <v>10000</v>
      </c>
      <c r="J49" s="1">
        <f t="shared" si="11"/>
        <v>3833333.3333333335</v>
      </c>
      <c r="Q49" s="1">
        <f t="shared" si="8"/>
        <v>3833333.3333333335</v>
      </c>
    </row>
    <row r="50" spans="1:17" x14ac:dyDescent="0.2">
      <c r="A50" t="s">
        <v>3</v>
      </c>
      <c r="B50">
        <v>56</v>
      </c>
      <c r="C50">
        <v>7</v>
      </c>
      <c r="D50" t="s">
        <v>12</v>
      </c>
      <c r="E50">
        <v>11</v>
      </c>
      <c r="F50">
        <v>11</v>
      </c>
      <c r="G50">
        <v>11</v>
      </c>
      <c r="H50">
        <v>10</v>
      </c>
      <c r="I50">
        <f>10^5</f>
        <v>100000</v>
      </c>
      <c r="J50" s="1">
        <f t="shared" si="11"/>
        <v>53750000</v>
      </c>
      <c r="Q50" s="1">
        <f t="shared" si="8"/>
        <v>53750000</v>
      </c>
    </row>
    <row r="51" spans="1:17" x14ac:dyDescent="0.2">
      <c r="A51" t="s">
        <v>3</v>
      </c>
      <c r="B51">
        <v>56</v>
      </c>
      <c r="C51">
        <v>8</v>
      </c>
      <c r="D51" t="s">
        <v>12</v>
      </c>
      <c r="E51">
        <v>12</v>
      </c>
      <c r="F51">
        <v>6</v>
      </c>
      <c r="G51">
        <v>9</v>
      </c>
      <c r="I51">
        <f>10^5</f>
        <v>100000</v>
      </c>
      <c r="J51" s="1">
        <f t="shared" si="11"/>
        <v>45000000</v>
      </c>
      <c r="Q51" s="1">
        <f t="shared" si="8"/>
        <v>45000000</v>
      </c>
    </row>
    <row r="52" spans="1:17" x14ac:dyDescent="0.2">
      <c r="A52" t="s">
        <v>3</v>
      </c>
      <c r="B52">
        <v>56</v>
      </c>
      <c r="C52">
        <v>9</v>
      </c>
      <c r="D52" t="s">
        <v>12</v>
      </c>
      <c r="E52">
        <v>18</v>
      </c>
      <c r="F52">
        <v>20</v>
      </c>
      <c r="G52">
        <v>34</v>
      </c>
      <c r="H52">
        <v>15</v>
      </c>
      <c r="I52">
        <f>10^5</f>
        <v>100000</v>
      </c>
      <c r="J52" s="1">
        <f t="shared" si="11"/>
        <v>108750000</v>
      </c>
      <c r="Q52" s="1">
        <f t="shared" si="8"/>
        <v>108750000</v>
      </c>
    </row>
    <row r="53" spans="1:17" x14ac:dyDescent="0.2">
      <c r="A53" t="s">
        <v>3</v>
      </c>
      <c r="B53">
        <v>56</v>
      </c>
      <c r="C53">
        <v>10</v>
      </c>
      <c r="D53" t="s">
        <v>12</v>
      </c>
      <c r="E53">
        <v>7</v>
      </c>
      <c r="F53">
        <v>10</v>
      </c>
      <c r="G53">
        <v>10</v>
      </c>
      <c r="H53">
        <v>9</v>
      </c>
      <c r="I53">
        <f>10^4</f>
        <v>10000</v>
      </c>
      <c r="J53" s="1">
        <f t="shared" si="11"/>
        <v>4500000</v>
      </c>
      <c r="Q53" s="1">
        <f t="shared" si="8"/>
        <v>4500000</v>
      </c>
    </row>
    <row r="54" spans="1:17" x14ac:dyDescent="0.2">
      <c r="A54" t="s">
        <v>3</v>
      </c>
      <c r="B54">
        <v>56</v>
      </c>
      <c r="C54">
        <v>11</v>
      </c>
      <c r="D54" t="s">
        <v>12</v>
      </c>
      <c r="E54">
        <v>10</v>
      </c>
      <c r="F54">
        <v>8</v>
      </c>
      <c r="G54">
        <v>11</v>
      </c>
      <c r="H54">
        <v>11</v>
      </c>
      <c r="I54">
        <f>10^3</f>
        <v>1000</v>
      </c>
      <c r="J54" s="1">
        <f t="shared" si="11"/>
        <v>500000</v>
      </c>
      <c r="Q54" s="1">
        <f t="shared" si="8"/>
        <v>500000</v>
      </c>
    </row>
    <row r="55" spans="1:17" x14ac:dyDescent="0.2">
      <c r="A55" t="s">
        <v>3</v>
      </c>
      <c r="B55">
        <v>56</v>
      </c>
      <c r="C55">
        <v>12</v>
      </c>
      <c r="D55" t="s">
        <v>12</v>
      </c>
      <c r="E55">
        <v>36</v>
      </c>
      <c r="F55">
        <v>19</v>
      </c>
      <c r="G55">
        <v>19</v>
      </c>
      <c r="H55">
        <v>19</v>
      </c>
      <c r="I55">
        <f>10^3</f>
        <v>1000</v>
      </c>
      <c r="J55" s="1">
        <f t="shared" si="11"/>
        <v>1162500</v>
      </c>
      <c r="Q55" s="1">
        <f t="shared" si="8"/>
        <v>1162500</v>
      </c>
    </row>
    <row r="56" spans="1:17" x14ac:dyDescent="0.2">
      <c r="A56" t="s">
        <v>3</v>
      </c>
      <c r="B56">
        <v>56</v>
      </c>
      <c r="C56">
        <v>13</v>
      </c>
      <c r="D56" t="s">
        <v>12</v>
      </c>
      <c r="E56">
        <v>0</v>
      </c>
      <c r="F56">
        <v>0</v>
      </c>
      <c r="G56">
        <v>0</v>
      </c>
      <c r="H56">
        <v>0</v>
      </c>
      <c r="J56" s="1">
        <f t="shared" si="11"/>
        <v>0</v>
      </c>
      <c r="Q56" s="1">
        <f t="shared" si="8"/>
        <v>0</v>
      </c>
    </row>
    <row r="57" spans="1:17" x14ac:dyDescent="0.2">
      <c r="A57" t="s">
        <v>3</v>
      </c>
      <c r="B57">
        <v>56</v>
      </c>
      <c r="C57">
        <v>14</v>
      </c>
      <c r="D57" t="s">
        <v>12</v>
      </c>
      <c r="E57">
        <v>0</v>
      </c>
      <c r="F57">
        <v>0</v>
      </c>
      <c r="G57">
        <v>0</v>
      </c>
      <c r="H57">
        <v>0</v>
      </c>
      <c r="J57" s="1">
        <f t="shared" si="11"/>
        <v>0</v>
      </c>
      <c r="Q57" s="1">
        <f t="shared" si="8"/>
        <v>0</v>
      </c>
    </row>
    <row r="58" spans="1:17" x14ac:dyDescent="0.2">
      <c r="A58" t="s">
        <v>3</v>
      </c>
      <c r="B58">
        <v>56</v>
      </c>
      <c r="C58">
        <v>15</v>
      </c>
      <c r="D58" t="s">
        <v>12</v>
      </c>
      <c r="E58">
        <v>0</v>
      </c>
      <c r="F58">
        <v>0</v>
      </c>
      <c r="G58">
        <v>0</v>
      </c>
      <c r="H58">
        <v>0</v>
      </c>
      <c r="J58" s="1">
        <f t="shared" si="11"/>
        <v>0</v>
      </c>
      <c r="Q58" s="1">
        <f t="shared" si="8"/>
        <v>0</v>
      </c>
    </row>
    <row r="59" spans="1:17" x14ac:dyDescent="0.2">
      <c r="A59" t="s">
        <v>3</v>
      </c>
      <c r="B59">
        <v>56</v>
      </c>
      <c r="C59">
        <v>16</v>
      </c>
      <c r="D59" t="s">
        <v>12</v>
      </c>
      <c r="E59">
        <v>0</v>
      </c>
      <c r="F59">
        <v>0</v>
      </c>
      <c r="G59">
        <v>0</v>
      </c>
      <c r="H59">
        <v>0</v>
      </c>
      <c r="J59" s="1">
        <f t="shared" si="11"/>
        <v>0</v>
      </c>
      <c r="Q59" s="1">
        <f t="shared" si="8"/>
        <v>0</v>
      </c>
    </row>
    <row r="60" spans="1:17" x14ac:dyDescent="0.2">
      <c r="A60" t="s">
        <v>4</v>
      </c>
      <c r="B60">
        <v>56</v>
      </c>
      <c r="C60">
        <v>1</v>
      </c>
      <c r="D60" t="s">
        <v>13</v>
      </c>
      <c r="E60">
        <v>9</v>
      </c>
      <c r="F60">
        <v>8</v>
      </c>
      <c r="G60">
        <v>11</v>
      </c>
      <c r="I60">
        <f>10^5</f>
        <v>100000</v>
      </c>
      <c r="J60" s="1">
        <f>AVERAGE(E60:H60)*I60/0.02*1.2/0.2</f>
        <v>279999999.99999994</v>
      </c>
      <c r="P60" s="1"/>
      <c r="Q60" s="1">
        <f>AVERAGE(J60,P60)</f>
        <v>279999999.99999994</v>
      </c>
    </row>
    <row r="61" spans="1:17" x14ac:dyDescent="0.2">
      <c r="A61" t="s">
        <v>4</v>
      </c>
      <c r="B61">
        <v>56</v>
      </c>
      <c r="C61">
        <v>2</v>
      </c>
      <c r="D61" t="s">
        <v>13</v>
      </c>
      <c r="E61">
        <v>61</v>
      </c>
      <c r="F61">
        <v>53</v>
      </c>
      <c r="G61">
        <v>41</v>
      </c>
      <c r="H61">
        <v>56</v>
      </c>
      <c r="I61">
        <f>10^4</f>
        <v>10000</v>
      </c>
      <c r="J61" s="1">
        <f t="shared" ref="J61:J91" si="13">AVERAGE(E61:H61)*I61/0.02*1.2/0.2</f>
        <v>158250000</v>
      </c>
      <c r="K61">
        <v>8</v>
      </c>
      <c r="L61">
        <v>7</v>
      </c>
      <c r="N61">
        <v>6</v>
      </c>
      <c r="O61">
        <f>10^5</f>
        <v>100000</v>
      </c>
      <c r="P61" s="1">
        <f>AVERAGE(K61:N61)*O61/0.02*1.2/0.2</f>
        <v>210000000</v>
      </c>
      <c r="Q61" s="1">
        <f t="shared" ref="Q61:Q91" si="14">AVERAGE(J61,P61)</f>
        <v>184125000</v>
      </c>
    </row>
    <row r="62" spans="1:17" x14ac:dyDescent="0.2">
      <c r="A62" t="s">
        <v>4</v>
      </c>
      <c r="B62">
        <v>56</v>
      </c>
      <c r="C62">
        <v>3</v>
      </c>
      <c r="D62" t="s">
        <v>13</v>
      </c>
      <c r="E62">
        <v>50</v>
      </c>
      <c r="F62">
        <v>50</v>
      </c>
      <c r="G62">
        <v>47</v>
      </c>
      <c r="H62">
        <v>48</v>
      </c>
      <c r="I62">
        <f>10^4</f>
        <v>10000</v>
      </c>
      <c r="J62" s="1">
        <f t="shared" si="13"/>
        <v>146250000</v>
      </c>
      <c r="K62">
        <v>7</v>
      </c>
      <c r="L62">
        <v>7</v>
      </c>
      <c r="M62">
        <v>6</v>
      </c>
      <c r="N62">
        <v>6</v>
      </c>
      <c r="O62">
        <f>10^5</f>
        <v>100000</v>
      </c>
      <c r="P62" s="1">
        <f t="shared" ref="P62" si="15">AVERAGE(K62:N62)*O62/0.02*1.2/0.2</f>
        <v>195000000</v>
      </c>
      <c r="Q62" s="1">
        <f t="shared" si="14"/>
        <v>170625000</v>
      </c>
    </row>
    <row r="63" spans="1:17" x14ac:dyDescent="0.2">
      <c r="A63" t="s">
        <v>4</v>
      </c>
      <c r="B63">
        <v>56</v>
      </c>
      <c r="C63">
        <v>4</v>
      </c>
      <c r="D63" t="s">
        <v>13</v>
      </c>
      <c r="E63">
        <v>29</v>
      </c>
      <c r="F63">
        <v>22</v>
      </c>
      <c r="G63">
        <v>19</v>
      </c>
      <c r="H63">
        <v>24</v>
      </c>
      <c r="I63">
        <f>10^4</f>
        <v>10000</v>
      </c>
      <c r="J63" s="1">
        <f t="shared" si="13"/>
        <v>70500000</v>
      </c>
      <c r="P63" s="1"/>
      <c r="Q63" s="1">
        <f t="shared" si="14"/>
        <v>70500000</v>
      </c>
    </row>
    <row r="64" spans="1:17" x14ac:dyDescent="0.2">
      <c r="A64" t="s">
        <v>4</v>
      </c>
      <c r="B64">
        <v>56</v>
      </c>
      <c r="C64">
        <v>5</v>
      </c>
      <c r="D64" t="s">
        <v>13</v>
      </c>
      <c r="E64">
        <v>44</v>
      </c>
      <c r="F64">
        <v>38</v>
      </c>
      <c r="G64">
        <v>42</v>
      </c>
      <c r="H64">
        <v>44</v>
      </c>
      <c r="I64">
        <f>10^4</f>
        <v>10000</v>
      </c>
      <c r="J64" s="1">
        <f t="shared" si="13"/>
        <v>126000000</v>
      </c>
      <c r="P64" s="1"/>
      <c r="Q64" s="1">
        <f t="shared" si="14"/>
        <v>126000000</v>
      </c>
    </row>
    <row r="65" spans="1:17" x14ac:dyDescent="0.2">
      <c r="A65" t="s">
        <v>4</v>
      </c>
      <c r="B65">
        <v>56</v>
      </c>
      <c r="C65">
        <v>6</v>
      </c>
      <c r="D65" t="s">
        <v>13</v>
      </c>
      <c r="E65">
        <v>40</v>
      </c>
      <c r="F65">
        <v>35</v>
      </c>
      <c r="G65">
        <v>31</v>
      </c>
      <c r="H65">
        <v>37</v>
      </c>
      <c r="I65">
        <f>10^4</f>
        <v>10000</v>
      </c>
      <c r="J65" s="1">
        <f t="shared" si="13"/>
        <v>107250000</v>
      </c>
      <c r="P65" s="1"/>
      <c r="Q65" s="1">
        <f t="shared" si="14"/>
        <v>107250000</v>
      </c>
    </row>
    <row r="66" spans="1:17" x14ac:dyDescent="0.2">
      <c r="A66" t="s">
        <v>4</v>
      </c>
      <c r="B66">
        <v>56</v>
      </c>
      <c r="C66">
        <v>10</v>
      </c>
      <c r="D66" t="s">
        <v>13</v>
      </c>
      <c r="E66">
        <v>24</v>
      </c>
      <c r="I66">
        <f>10^2</f>
        <v>100</v>
      </c>
      <c r="J66" s="1">
        <f t="shared" si="13"/>
        <v>720000</v>
      </c>
      <c r="P66" s="1"/>
      <c r="Q66" s="1">
        <f t="shared" si="14"/>
        <v>720000</v>
      </c>
    </row>
    <row r="67" spans="1:17" x14ac:dyDescent="0.2">
      <c r="A67" t="s">
        <v>4</v>
      </c>
      <c r="B67">
        <v>56</v>
      </c>
      <c r="C67">
        <v>11</v>
      </c>
      <c r="D67" t="s">
        <v>13</v>
      </c>
      <c r="E67">
        <v>26</v>
      </c>
      <c r="I67">
        <f>10^2</f>
        <v>100</v>
      </c>
      <c r="J67" s="1">
        <f t="shared" si="13"/>
        <v>780000</v>
      </c>
      <c r="P67" s="1"/>
      <c r="Q67" s="1">
        <f t="shared" si="14"/>
        <v>780000</v>
      </c>
    </row>
    <row r="68" spans="1:17" x14ac:dyDescent="0.2">
      <c r="A68" t="s">
        <v>5</v>
      </c>
      <c r="B68">
        <v>56</v>
      </c>
      <c r="C68">
        <v>1</v>
      </c>
      <c r="D68" t="s">
        <v>13</v>
      </c>
      <c r="E68">
        <v>10</v>
      </c>
      <c r="F68">
        <v>9</v>
      </c>
      <c r="G68">
        <v>15</v>
      </c>
      <c r="H68">
        <v>11</v>
      </c>
      <c r="I68">
        <f>10^5</f>
        <v>100000</v>
      </c>
      <c r="J68" s="1">
        <f t="shared" si="13"/>
        <v>337500000</v>
      </c>
      <c r="P68" s="1"/>
      <c r="Q68" s="1">
        <f t="shared" si="14"/>
        <v>337500000</v>
      </c>
    </row>
    <row r="69" spans="1:17" x14ac:dyDescent="0.2">
      <c r="A69" t="s">
        <v>5</v>
      </c>
      <c r="B69">
        <v>56</v>
      </c>
      <c r="C69">
        <v>2</v>
      </c>
      <c r="D69" t="s">
        <v>13</v>
      </c>
      <c r="E69">
        <v>23</v>
      </c>
      <c r="F69">
        <v>31</v>
      </c>
      <c r="G69">
        <v>26</v>
      </c>
      <c r="H69">
        <v>19</v>
      </c>
      <c r="I69">
        <f>10^4</f>
        <v>10000</v>
      </c>
      <c r="J69" s="1">
        <f t="shared" si="13"/>
        <v>74250000</v>
      </c>
      <c r="P69" s="1"/>
      <c r="Q69" s="1">
        <f t="shared" si="14"/>
        <v>74250000</v>
      </c>
    </row>
    <row r="70" spans="1:17" x14ac:dyDescent="0.2">
      <c r="A70" t="s">
        <v>5</v>
      </c>
      <c r="B70">
        <v>56</v>
      </c>
      <c r="C70">
        <v>3</v>
      </c>
      <c r="D70" t="s">
        <v>13</v>
      </c>
      <c r="E70">
        <v>9</v>
      </c>
      <c r="F70">
        <v>10</v>
      </c>
      <c r="G70">
        <v>11</v>
      </c>
      <c r="H70">
        <v>11</v>
      </c>
      <c r="I70">
        <f>10^5</f>
        <v>100000</v>
      </c>
      <c r="J70" s="1">
        <f t="shared" si="13"/>
        <v>307500000</v>
      </c>
      <c r="P70" s="1"/>
      <c r="Q70" s="1">
        <f t="shared" si="14"/>
        <v>307500000</v>
      </c>
    </row>
    <row r="71" spans="1:17" x14ac:dyDescent="0.2">
      <c r="A71" t="s">
        <v>5</v>
      </c>
      <c r="B71">
        <v>56</v>
      </c>
      <c r="C71">
        <v>4</v>
      </c>
      <c r="D71" t="s">
        <v>13</v>
      </c>
      <c r="E71">
        <v>9</v>
      </c>
      <c r="F71">
        <v>13</v>
      </c>
      <c r="G71">
        <v>12</v>
      </c>
      <c r="H71">
        <v>9</v>
      </c>
      <c r="I71">
        <f>10^4</f>
        <v>10000</v>
      </c>
      <c r="J71" s="1">
        <f t="shared" si="13"/>
        <v>32250000</v>
      </c>
      <c r="P71" s="1"/>
      <c r="Q71" s="1">
        <f t="shared" si="14"/>
        <v>32250000</v>
      </c>
    </row>
    <row r="72" spans="1:17" x14ac:dyDescent="0.2">
      <c r="A72" t="s">
        <v>5</v>
      </c>
      <c r="B72">
        <v>56</v>
      </c>
      <c r="C72">
        <v>5</v>
      </c>
      <c r="D72" t="s">
        <v>13</v>
      </c>
      <c r="E72">
        <v>14</v>
      </c>
      <c r="F72">
        <v>17</v>
      </c>
      <c r="G72">
        <v>11</v>
      </c>
      <c r="H72">
        <v>14</v>
      </c>
      <c r="I72">
        <f>10^4</f>
        <v>10000</v>
      </c>
      <c r="J72" s="1">
        <f t="shared" si="13"/>
        <v>42000000</v>
      </c>
      <c r="P72" s="1"/>
      <c r="Q72" s="1">
        <f t="shared" si="14"/>
        <v>42000000</v>
      </c>
    </row>
    <row r="73" spans="1:17" x14ac:dyDescent="0.2">
      <c r="A73" t="s">
        <v>5</v>
      </c>
      <c r="B73">
        <v>56</v>
      </c>
      <c r="C73">
        <v>6</v>
      </c>
      <c r="D73" t="s">
        <v>13</v>
      </c>
      <c r="E73">
        <v>46</v>
      </c>
      <c r="F73">
        <v>54</v>
      </c>
      <c r="G73">
        <v>54</v>
      </c>
      <c r="H73">
        <v>46</v>
      </c>
      <c r="I73">
        <f>10^3</f>
        <v>1000</v>
      </c>
      <c r="J73" s="1">
        <f t="shared" si="13"/>
        <v>15000000</v>
      </c>
      <c r="P73" s="1"/>
      <c r="Q73" s="1">
        <f t="shared" si="14"/>
        <v>15000000</v>
      </c>
    </row>
    <row r="74" spans="1:17" x14ac:dyDescent="0.2">
      <c r="A74" t="s">
        <v>5</v>
      </c>
      <c r="B74">
        <v>56</v>
      </c>
      <c r="C74">
        <v>10</v>
      </c>
      <c r="D74" t="s">
        <v>13</v>
      </c>
      <c r="E74">
        <v>0</v>
      </c>
      <c r="F74">
        <v>0</v>
      </c>
      <c r="G74">
        <v>0</v>
      </c>
      <c r="H74">
        <v>0</v>
      </c>
      <c r="J74" s="1">
        <f t="shared" si="13"/>
        <v>0</v>
      </c>
      <c r="P74" s="1"/>
      <c r="Q74" s="1">
        <f t="shared" si="14"/>
        <v>0</v>
      </c>
    </row>
    <row r="75" spans="1:17" x14ac:dyDescent="0.2">
      <c r="A75" t="s">
        <v>5</v>
      </c>
      <c r="B75">
        <v>56</v>
      </c>
      <c r="C75">
        <v>11</v>
      </c>
      <c r="D75" t="s">
        <v>13</v>
      </c>
      <c r="E75">
        <v>0</v>
      </c>
      <c r="F75">
        <v>0</v>
      </c>
      <c r="G75">
        <v>0</v>
      </c>
      <c r="H75">
        <v>0</v>
      </c>
      <c r="J75" s="1">
        <f t="shared" si="13"/>
        <v>0</v>
      </c>
      <c r="P75" s="1"/>
      <c r="Q75" s="1">
        <f t="shared" si="14"/>
        <v>0</v>
      </c>
    </row>
    <row r="76" spans="1:17" x14ac:dyDescent="0.2">
      <c r="A76" t="s">
        <v>6</v>
      </c>
      <c r="B76">
        <v>56</v>
      </c>
      <c r="C76">
        <v>1</v>
      </c>
      <c r="D76" t="s">
        <v>13</v>
      </c>
      <c r="E76">
        <v>45</v>
      </c>
      <c r="F76">
        <v>52</v>
      </c>
      <c r="G76">
        <v>45</v>
      </c>
      <c r="H76">
        <v>38</v>
      </c>
      <c r="I76">
        <f>10^4</f>
        <v>10000</v>
      </c>
      <c r="J76" s="1">
        <f t="shared" si="13"/>
        <v>135000000</v>
      </c>
      <c r="Q76" s="1">
        <f t="shared" si="14"/>
        <v>135000000</v>
      </c>
    </row>
    <row r="77" spans="1:17" x14ac:dyDescent="0.2">
      <c r="A77" t="s">
        <v>6</v>
      </c>
      <c r="B77">
        <v>56</v>
      </c>
      <c r="C77">
        <v>2</v>
      </c>
      <c r="D77" t="s">
        <v>13</v>
      </c>
      <c r="E77">
        <v>40</v>
      </c>
      <c r="F77">
        <v>31</v>
      </c>
      <c r="G77">
        <v>39</v>
      </c>
      <c r="H77">
        <v>29</v>
      </c>
      <c r="I77">
        <f>10^4</f>
        <v>10000</v>
      </c>
      <c r="J77" s="1">
        <f t="shared" si="13"/>
        <v>104250000</v>
      </c>
      <c r="Q77" s="1">
        <f t="shared" si="14"/>
        <v>104250000</v>
      </c>
    </row>
    <row r="78" spans="1:17" x14ac:dyDescent="0.2">
      <c r="A78" t="s">
        <v>6</v>
      </c>
      <c r="B78">
        <v>56</v>
      </c>
      <c r="C78">
        <v>3</v>
      </c>
      <c r="D78" t="s">
        <v>13</v>
      </c>
      <c r="E78">
        <v>23</v>
      </c>
      <c r="F78">
        <v>42</v>
      </c>
      <c r="G78">
        <v>35</v>
      </c>
      <c r="H78">
        <v>35</v>
      </c>
      <c r="I78">
        <f>10^4</f>
        <v>10000</v>
      </c>
      <c r="J78" s="1">
        <f t="shared" si="13"/>
        <v>101250000</v>
      </c>
      <c r="Q78" s="1">
        <f t="shared" si="14"/>
        <v>101250000</v>
      </c>
    </row>
    <row r="79" spans="1:17" x14ac:dyDescent="0.2">
      <c r="A79" t="s">
        <v>6</v>
      </c>
      <c r="B79">
        <v>56</v>
      </c>
      <c r="C79">
        <v>4</v>
      </c>
      <c r="D79" t="s">
        <v>13</v>
      </c>
      <c r="E79">
        <v>40</v>
      </c>
      <c r="F79">
        <v>44</v>
      </c>
      <c r="G79">
        <v>43</v>
      </c>
      <c r="H79">
        <v>32</v>
      </c>
      <c r="I79">
        <f>10^4</f>
        <v>10000</v>
      </c>
      <c r="J79" s="1">
        <f t="shared" si="13"/>
        <v>119250000</v>
      </c>
      <c r="Q79" s="1">
        <f t="shared" si="14"/>
        <v>119250000</v>
      </c>
    </row>
    <row r="80" spans="1:17" x14ac:dyDescent="0.2">
      <c r="A80" t="s">
        <v>6</v>
      </c>
      <c r="B80">
        <v>56</v>
      </c>
      <c r="C80">
        <v>5</v>
      </c>
      <c r="D80" t="s">
        <v>13</v>
      </c>
      <c r="E80">
        <v>36</v>
      </c>
      <c r="F80">
        <v>29</v>
      </c>
      <c r="G80">
        <v>30</v>
      </c>
      <c r="H80">
        <v>39</v>
      </c>
      <c r="I80">
        <f>10^4</f>
        <v>10000</v>
      </c>
      <c r="J80" s="1">
        <f t="shared" si="13"/>
        <v>100500000</v>
      </c>
      <c r="Q80" s="1">
        <f t="shared" si="14"/>
        <v>100500000</v>
      </c>
    </row>
    <row r="81" spans="1:17" x14ac:dyDescent="0.2">
      <c r="A81" t="s">
        <v>6</v>
      </c>
      <c r="B81">
        <v>56</v>
      </c>
      <c r="C81">
        <v>6</v>
      </c>
      <c r="D81" t="s">
        <v>13</v>
      </c>
      <c r="E81">
        <v>8</v>
      </c>
      <c r="G81">
        <v>8</v>
      </c>
      <c r="H81">
        <v>8</v>
      </c>
      <c r="I81">
        <f>10^5</f>
        <v>100000</v>
      </c>
      <c r="J81" s="1">
        <f t="shared" si="13"/>
        <v>240000000</v>
      </c>
      <c r="Q81" s="1">
        <f t="shared" si="14"/>
        <v>240000000</v>
      </c>
    </row>
    <row r="82" spans="1:17" x14ac:dyDescent="0.2">
      <c r="A82" t="s">
        <v>6</v>
      </c>
      <c r="B82">
        <v>56</v>
      </c>
      <c r="C82">
        <v>13</v>
      </c>
      <c r="D82" t="s">
        <v>13</v>
      </c>
      <c r="E82">
        <v>0</v>
      </c>
      <c r="F82">
        <v>0</v>
      </c>
      <c r="G82">
        <v>0</v>
      </c>
      <c r="H82">
        <v>0</v>
      </c>
      <c r="J82" s="1">
        <f t="shared" si="13"/>
        <v>0</v>
      </c>
      <c r="Q82" s="1">
        <f t="shared" si="14"/>
        <v>0</v>
      </c>
    </row>
    <row r="83" spans="1:17" x14ac:dyDescent="0.2">
      <c r="A83" t="s">
        <v>6</v>
      </c>
      <c r="B83">
        <v>56</v>
      </c>
      <c r="C83">
        <v>14</v>
      </c>
      <c r="D83" t="s">
        <v>13</v>
      </c>
      <c r="E83">
        <v>14</v>
      </c>
      <c r="I83">
        <f>10^4</f>
        <v>10000</v>
      </c>
      <c r="J83" s="1">
        <f t="shared" si="13"/>
        <v>42000000</v>
      </c>
      <c r="Q83" s="1">
        <f t="shared" si="14"/>
        <v>42000000</v>
      </c>
    </row>
    <row r="84" spans="1:17" x14ac:dyDescent="0.2">
      <c r="A84" t="s">
        <v>3</v>
      </c>
      <c r="B84">
        <v>56</v>
      </c>
      <c r="C84">
        <v>1</v>
      </c>
      <c r="D84" t="s">
        <v>13</v>
      </c>
      <c r="E84">
        <v>17</v>
      </c>
      <c r="F84">
        <v>14</v>
      </c>
      <c r="G84">
        <v>14</v>
      </c>
      <c r="H84">
        <v>15</v>
      </c>
      <c r="I84">
        <f>10^5</f>
        <v>100000</v>
      </c>
      <c r="J84" s="1">
        <f t="shared" si="13"/>
        <v>450000000</v>
      </c>
      <c r="Q84" s="1">
        <f t="shared" si="14"/>
        <v>450000000</v>
      </c>
    </row>
    <row r="85" spans="1:17" x14ac:dyDescent="0.2">
      <c r="A85" t="s">
        <v>3</v>
      </c>
      <c r="B85">
        <v>56</v>
      </c>
      <c r="C85">
        <v>2</v>
      </c>
      <c r="D85" t="s">
        <v>13</v>
      </c>
      <c r="E85">
        <v>25</v>
      </c>
      <c r="F85">
        <v>30</v>
      </c>
      <c r="G85">
        <v>27</v>
      </c>
      <c r="H85">
        <v>27</v>
      </c>
      <c r="I85">
        <f>10^5</f>
        <v>100000</v>
      </c>
      <c r="J85" s="1">
        <f t="shared" si="13"/>
        <v>817500000</v>
      </c>
      <c r="Q85" s="1">
        <f t="shared" si="14"/>
        <v>817500000</v>
      </c>
    </row>
    <row r="86" spans="1:17" x14ac:dyDescent="0.2">
      <c r="A86" t="s">
        <v>3</v>
      </c>
      <c r="B86">
        <v>56</v>
      </c>
      <c r="C86">
        <v>3</v>
      </c>
      <c r="D86" t="s">
        <v>13</v>
      </c>
      <c r="E86">
        <v>48</v>
      </c>
      <c r="F86">
        <v>46</v>
      </c>
      <c r="G86">
        <v>51</v>
      </c>
      <c r="H86">
        <v>39</v>
      </c>
      <c r="I86">
        <f>10^4</f>
        <v>10000</v>
      </c>
      <c r="J86" s="1">
        <f t="shared" si="13"/>
        <v>138000000</v>
      </c>
      <c r="K86">
        <v>8</v>
      </c>
      <c r="L86">
        <v>6</v>
      </c>
      <c r="M86">
        <v>6</v>
      </c>
      <c r="O86">
        <f>10^5</f>
        <v>100000</v>
      </c>
      <c r="Q86" s="1">
        <f t="shared" si="14"/>
        <v>138000000</v>
      </c>
    </row>
    <row r="87" spans="1:17" x14ac:dyDescent="0.2">
      <c r="A87" t="s">
        <v>3</v>
      </c>
      <c r="B87">
        <v>56</v>
      </c>
      <c r="C87">
        <v>4</v>
      </c>
      <c r="D87" t="s">
        <v>13</v>
      </c>
      <c r="E87">
        <v>20</v>
      </c>
      <c r="F87">
        <v>18</v>
      </c>
      <c r="G87">
        <v>31</v>
      </c>
      <c r="H87">
        <v>22</v>
      </c>
      <c r="I87">
        <f>10^5</f>
        <v>100000</v>
      </c>
      <c r="J87" s="1">
        <f t="shared" si="13"/>
        <v>682500000</v>
      </c>
      <c r="Q87" s="1">
        <f t="shared" si="14"/>
        <v>682500000</v>
      </c>
    </row>
    <row r="88" spans="1:17" x14ac:dyDescent="0.2">
      <c r="A88" t="s">
        <v>3</v>
      </c>
      <c r="B88">
        <v>56</v>
      </c>
      <c r="C88">
        <v>5</v>
      </c>
      <c r="D88" t="s">
        <v>13</v>
      </c>
      <c r="E88">
        <v>21</v>
      </c>
      <c r="F88">
        <v>18</v>
      </c>
      <c r="G88">
        <v>23</v>
      </c>
      <c r="H88">
        <v>26</v>
      </c>
      <c r="I88">
        <f>10^5</f>
        <v>100000</v>
      </c>
      <c r="J88" s="1">
        <f t="shared" si="13"/>
        <v>660000000</v>
      </c>
      <c r="Q88" s="1">
        <f t="shared" si="14"/>
        <v>660000000</v>
      </c>
    </row>
    <row r="89" spans="1:17" x14ac:dyDescent="0.2">
      <c r="A89" t="s">
        <v>3</v>
      </c>
      <c r="B89">
        <v>56</v>
      </c>
      <c r="C89">
        <v>6</v>
      </c>
      <c r="D89" t="s">
        <v>13</v>
      </c>
      <c r="E89">
        <v>24</v>
      </c>
      <c r="F89">
        <v>30</v>
      </c>
      <c r="G89">
        <v>26</v>
      </c>
      <c r="H89">
        <v>23</v>
      </c>
      <c r="I89">
        <f>10^5</f>
        <v>100000</v>
      </c>
      <c r="J89" s="1">
        <f t="shared" si="13"/>
        <v>772500000</v>
      </c>
      <c r="Q89" s="1">
        <f t="shared" si="14"/>
        <v>772500000</v>
      </c>
    </row>
    <row r="90" spans="1:17" x14ac:dyDescent="0.2">
      <c r="A90" t="s">
        <v>3</v>
      </c>
      <c r="B90">
        <v>56</v>
      </c>
      <c r="C90">
        <v>13</v>
      </c>
      <c r="D90" t="s">
        <v>13</v>
      </c>
      <c r="E90">
        <v>0</v>
      </c>
      <c r="F90">
        <v>0</v>
      </c>
      <c r="G90">
        <v>0</v>
      </c>
      <c r="H90">
        <v>0</v>
      </c>
      <c r="J90" s="1">
        <f t="shared" si="13"/>
        <v>0</v>
      </c>
      <c r="Q90" s="1">
        <f t="shared" si="14"/>
        <v>0</v>
      </c>
    </row>
    <row r="91" spans="1:17" x14ac:dyDescent="0.2">
      <c r="A91" t="s">
        <v>3</v>
      </c>
      <c r="B91">
        <v>56</v>
      </c>
      <c r="C91">
        <v>14</v>
      </c>
      <c r="D91" t="s">
        <v>13</v>
      </c>
      <c r="E91">
        <v>0</v>
      </c>
      <c r="F91">
        <v>0</v>
      </c>
      <c r="G91">
        <v>0</v>
      </c>
      <c r="H91">
        <v>0</v>
      </c>
      <c r="J91" s="1">
        <f t="shared" si="13"/>
        <v>0</v>
      </c>
      <c r="Q91" s="1">
        <f t="shared" si="14"/>
        <v>0</v>
      </c>
    </row>
    <row r="92" spans="1:17" x14ac:dyDescent="0.2">
      <c r="A92" t="s">
        <v>4</v>
      </c>
      <c r="B92">
        <v>14</v>
      </c>
      <c r="C92">
        <v>2</v>
      </c>
      <c r="D92" t="s">
        <v>12</v>
      </c>
      <c r="E92">
        <v>73</v>
      </c>
      <c r="F92">
        <v>79</v>
      </c>
      <c r="I92">
        <v>1000000</v>
      </c>
      <c r="J92" s="1">
        <v>760000000</v>
      </c>
      <c r="Q92" s="1">
        <f>J92</f>
        <v>760000000</v>
      </c>
    </row>
    <row r="93" spans="1:17" x14ac:dyDescent="0.2">
      <c r="A93" t="s">
        <v>4</v>
      </c>
      <c r="B93">
        <v>14</v>
      </c>
      <c r="C93">
        <v>5</v>
      </c>
      <c r="D93" t="s">
        <v>12</v>
      </c>
      <c r="E93">
        <v>98</v>
      </c>
      <c r="F93">
        <v>63</v>
      </c>
      <c r="I93">
        <v>1000000</v>
      </c>
      <c r="J93" s="1">
        <v>805000000</v>
      </c>
      <c r="Q93" s="1">
        <f t="shared" ref="Q93:Q124" si="16">J93</f>
        <v>805000000</v>
      </c>
    </row>
    <row r="94" spans="1:17" x14ac:dyDescent="0.2">
      <c r="A94" t="s">
        <v>4</v>
      </c>
      <c r="B94">
        <v>14</v>
      </c>
      <c r="C94">
        <v>8</v>
      </c>
      <c r="D94" t="s">
        <v>12</v>
      </c>
      <c r="E94">
        <v>47</v>
      </c>
      <c r="F94">
        <v>42</v>
      </c>
      <c r="I94">
        <v>1000000</v>
      </c>
      <c r="J94" s="1">
        <v>445000000</v>
      </c>
      <c r="Q94" s="1">
        <f t="shared" si="16"/>
        <v>445000000</v>
      </c>
    </row>
    <row r="95" spans="1:17" x14ac:dyDescent="0.2">
      <c r="A95" t="s">
        <v>5</v>
      </c>
      <c r="B95">
        <v>14</v>
      </c>
      <c r="C95">
        <v>1</v>
      </c>
      <c r="D95" t="s">
        <v>12</v>
      </c>
      <c r="E95">
        <v>72</v>
      </c>
      <c r="F95">
        <v>65</v>
      </c>
      <c r="I95">
        <v>1000000</v>
      </c>
      <c r="J95" s="1">
        <v>685000000</v>
      </c>
      <c r="Q95" s="1">
        <f t="shared" si="16"/>
        <v>685000000</v>
      </c>
    </row>
    <row r="96" spans="1:17" x14ac:dyDescent="0.2">
      <c r="A96" t="s">
        <v>5</v>
      </c>
      <c r="B96">
        <v>14</v>
      </c>
      <c r="C96">
        <v>4</v>
      </c>
      <c r="D96" t="s">
        <v>12</v>
      </c>
      <c r="E96">
        <v>100</v>
      </c>
      <c r="F96">
        <v>53</v>
      </c>
      <c r="I96">
        <v>1000000</v>
      </c>
      <c r="J96" s="1">
        <v>765000000</v>
      </c>
      <c r="Q96" s="1">
        <f t="shared" si="16"/>
        <v>765000000</v>
      </c>
    </row>
    <row r="97" spans="1:17" x14ac:dyDescent="0.2">
      <c r="A97" t="s">
        <v>5</v>
      </c>
      <c r="B97">
        <v>14</v>
      </c>
      <c r="C97">
        <v>7</v>
      </c>
      <c r="D97" t="s">
        <v>12</v>
      </c>
      <c r="E97">
        <v>30</v>
      </c>
      <c r="F97">
        <v>47</v>
      </c>
      <c r="I97">
        <v>1000000</v>
      </c>
      <c r="J97" s="1">
        <v>385000000</v>
      </c>
      <c r="Q97" s="1">
        <f t="shared" si="16"/>
        <v>385000000</v>
      </c>
    </row>
    <row r="98" spans="1:17" x14ac:dyDescent="0.2">
      <c r="A98" t="s">
        <v>6</v>
      </c>
      <c r="B98">
        <v>14</v>
      </c>
      <c r="C98">
        <v>3</v>
      </c>
      <c r="D98" t="s">
        <v>12</v>
      </c>
      <c r="E98">
        <v>39</v>
      </c>
      <c r="F98">
        <v>52</v>
      </c>
      <c r="I98">
        <v>1000000</v>
      </c>
      <c r="J98" s="1">
        <v>455000000</v>
      </c>
      <c r="Q98" s="1">
        <f t="shared" si="16"/>
        <v>455000000</v>
      </c>
    </row>
    <row r="99" spans="1:17" x14ac:dyDescent="0.2">
      <c r="A99" t="s">
        <v>6</v>
      </c>
      <c r="B99">
        <v>14</v>
      </c>
      <c r="C99">
        <v>6</v>
      </c>
      <c r="D99" t="s">
        <v>12</v>
      </c>
      <c r="E99">
        <v>37</v>
      </c>
      <c r="F99">
        <v>51</v>
      </c>
      <c r="I99">
        <v>1000000</v>
      </c>
      <c r="J99" s="1">
        <v>440000000</v>
      </c>
      <c r="Q99" s="1">
        <f t="shared" si="16"/>
        <v>440000000</v>
      </c>
    </row>
    <row r="100" spans="1:17" x14ac:dyDescent="0.2">
      <c r="A100" t="s">
        <v>6</v>
      </c>
      <c r="B100">
        <v>14</v>
      </c>
      <c r="C100">
        <v>12</v>
      </c>
      <c r="D100" t="s">
        <v>12</v>
      </c>
      <c r="E100">
        <v>54</v>
      </c>
      <c r="F100">
        <v>30</v>
      </c>
      <c r="I100">
        <v>1000000</v>
      </c>
      <c r="J100" s="1">
        <v>420000000</v>
      </c>
      <c r="Q100" s="1">
        <f t="shared" si="16"/>
        <v>420000000</v>
      </c>
    </row>
    <row r="101" spans="1:17" x14ac:dyDescent="0.2">
      <c r="A101" t="s">
        <v>3</v>
      </c>
      <c r="B101">
        <v>14</v>
      </c>
      <c r="C101">
        <v>2</v>
      </c>
      <c r="D101" t="s">
        <v>12</v>
      </c>
      <c r="E101">
        <v>64</v>
      </c>
      <c r="F101">
        <v>60</v>
      </c>
      <c r="I101">
        <v>1000000</v>
      </c>
      <c r="J101" s="1">
        <v>620000000</v>
      </c>
      <c r="Q101" s="1">
        <f t="shared" si="16"/>
        <v>620000000</v>
      </c>
    </row>
    <row r="102" spans="1:17" x14ac:dyDescent="0.2">
      <c r="A102" t="s">
        <v>3</v>
      </c>
      <c r="B102">
        <v>14</v>
      </c>
      <c r="C102">
        <v>4</v>
      </c>
      <c r="D102" t="s">
        <v>12</v>
      </c>
      <c r="E102">
        <v>78</v>
      </c>
      <c r="F102">
        <v>24</v>
      </c>
      <c r="I102">
        <v>10000</v>
      </c>
      <c r="J102" s="1">
        <v>5100000</v>
      </c>
      <c r="Q102" s="1">
        <f t="shared" si="16"/>
        <v>5100000</v>
      </c>
    </row>
    <row r="103" spans="1:17" x14ac:dyDescent="0.2">
      <c r="A103" t="s">
        <v>3</v>
      </c>
      <c r="B103">
        <v>14</v>
      </c>
      <c r="C103">
        <v>11</v>
      </c>
      <c r="D103" t="s">
        <v>12</v>
      </c>
      <c r="E103">
        <v>119</v>
      </c>
      <c r="F103">
        <v>349</v>
      </c>
      <c r="I103">
        <v>10000</v>
      </c>
      <c r="J103" s="1">
        <v>23400000</v>
      </c>
      <c r="Q103" s="1">
        <f t="shared" si="16"/>
        <v>23400000</v>
      </c>
    </row>
    <row r="104" spans="1:17" x14ac:dyDescent="0.2">
      <c r="A104" t="s">
        <v>4</v>
      </c>
      <c r="B104">
        <v>28</v>
      </c>
      <c r="C104">
        <v>3</v>
      </c>
      <c r="D104" t="s">
        <v>12</v>
      </c>
      <c r="E104">
        <v>43</v>
      </c>
      <c r="F104">
        <v>51</v>
      </c>
      <c r="I104">
        <v>1000000</v>
      </c>
      <c r="J104" s="1">
        <v>470000000</v>
      </c>
      <c r="Q104" s="1">
        <f t="shared" si="16"/>
        <v>470000000</v>
      </c>
    </row>
    <row r="105" spans="1:17" x14ac:dyDescent="0.2">
      <c r="A105" t="s">
        <v>4</v>
      </c>
      <c r="B105">
        <v>28</v>
      </c>
      <c r="C105">
        <v>5</v>
      </c>
      <c r="D105" t="s">
        <v>12</v>
      </c>
      <c r="E105">
        <v>278</v>
      </c>
      <c r="F105">
        <v>144</v>
      </c>
      <c r="I105">
        <v>100000</v>
      </c>
      <c r="J105" s="1">
        <v>211000000</v>
      </c>
      <c r="Q105" s="1">
        <f t="shared" si="16"/>
        <v>211000000</v>
      </c>
    </row>
    <row r="106" spans="1:17" x14ac:dyDescent="0.2">
      <c r="A106" t="s">
        <v>4</v>
      </c>
      <c r="B106">
        <v>28</v>
      </c>
      <c r="C106">
        <v>7</v>
      </c>
      <c r="D106" t="s">
        <v>12</v>
      </c>
      <c r="E106">
        <v>259</v>
      </c>
      <c r="F106">
        <v>265</v>
      </c>
      <c r="I106">
        <v>100000</v>
      </c>
      <c r="J106" s="1">
        <v>262000000</v>
      </c>
      <c r="Q106" s="1">
        <f t="shared" si="16"/>
        <v>262000000</v>
      </c>
    </row>
    <row r="107" spans="1:17" x14ac:dyDescent="0.2">
      <c r="A107" t="s">
        <v>5</v>
      </c>
      <c r="B107">
        <v>28</v>
      </c>
      <c r="C107">
        <v>2</v>
      </c>
      <c r="D107" t="s">
        <v>12</v>
      </c>
      <c r="E107">
        <v>131</v>
      </c>
      <c r="F107">
        <v>149</v>
      </c>
      <c r="I107">
        <v>100000</v>
      </c>
      <c r="J107" s="1">
        <v>140000000</v>
      </c>
      <c r="Q107" s="1">
        <f t="shared" si="16"/>
        <v>140000000</v>
      </c>
    </row>
    <row r="108" spans="1:17" x14ac:dyDescent="0.2">
      <c r="A108" t="s">
        <v>5</v>
      </c>
      <c r="B108">
        <v>28</v>
      </c>
      <c r="C108">
        <v>5</v>
      </c>
      <c r="D108" t="s">
        <v>12</v>
      </c>
      <c r="E108">
        <v>149</v>
      </c>
      <c r="F108">
        <v>182</v>
      </c>
      <c r="I108">
        <v>100000</v>
      </c>
      <c r="J108" s="1">
        <v>165500000</v>
      </c>
      <c r="Q108" s="1">
        <f t="shared" si="16"/>
        <v>165500000</v>
      </c>
    </row>
    <row r="109" spans="1:17" x14ac:dyDescent="0.2">
      <c r="A109" t="s">
        <v>5</v>
      </c>
      <c r="B109">
        <v>28</v>
      </c>
      <c r="C109">
        <v>8</v>
      </c>
      <c r="D109" t="s">
        <v>12</v>
      </c>
      <c r="E109">
        <v>44</v>
      </c>
      <c r="F109">
        <v>62</v>
      </c>
      <c r="I109">
        <v>1000000</v>
      </c>
      <c r="J109" s="1">
        <v>530000000</v>
      </c>
      <c r="Q109" s="1">
        <f t="shared" si="16"/>
        <v>530000000</v>
      </c>
    </row>
    <row r="110" spans="1:17" x14ac:dyDescent="0.2">
      <c r="A110" t="s">
        <v>3</v>
      </c>
      <c r="B110">
        <v>28</v>
      </c>
      <c r="C110">
        <v>2</v>
      </c>
      <c r="D110" t="s">
        <v>12</v>
      </c>
      <c r="E110">
        <v>181</v>
      </c>
      <c r="F110">
        <v>192</v>
      </c>
      <c r="I110">
        <v>100000</v>
      </c>
      <c r="J110" s="1">
        <v>186500000</v>
      </c>
      <c r="Q110" s="1">
        <f t="shared" si="16"/>
        <v>186500000</v>
      </c>
    </row>
    <row r="111" spans="1:17" x14ac:dyDescent="0.2">
      <c r="A111" t="s">
        <v>3</v>
      </c>
      <c r="B111">
        <v>28</v>
      </c>
      <c r="C111">
        <v>4</v>
      </c>
      <c r="D111" t="s">
        <v>12</v>
      </c>
      <c r="E111">
        <v>178</v>
      </c>
      <c r="F111">
        <v>192</v>
      </c>
      <c r="I111">
        <v>100000</v>
      </c>
      <c r="J111" s="1">
        <v>185000000</v>
      </c>
      <c r="Q111" s="1">
        <f t="shared" si="16"/>
        <v>185000000</v>
      </c>
    </row>
    <row r="112" spans="1:17" x14ac:dyDescent="0.2">
      <c r="A112" t="s">
        <v>3</v>
      </c>
      <c r="B112">
        <v>28</v>
      </c>
      <c r="C112">
        <v>11</v>
      </c>
      <c r="D112" t="s">
        <v>12</v>
      </c>
      <c r="E112">
        <v>52</v>
      </c>
      <c r="F112">
        <v>51</v>
      </c>
      <c r="I112">
        <v>100000</v>
      </c>
      <c r="J112" s="1">
        <v>51500000</v>
      </c>
      <c r="Q112" s="1">
        <f t="shared" si="16"/>
        <v>51500000</v>
      </c>
    </row>
    <row r="113" spans="1:17" x14ac:dyDescent="0.2">
      <c r="A113" t="s">
        <v>4</v>
      </c>
      <c r="B113">
        <v>42</v>
      </c>
      <c r="C113">
        <v>3</v>
      </c>
      <c r="D113" t="s">
        <v>12</v>
      </c>
      <c r="E113">
        <v>75</v>
      </c>
      <c r="F113">
        <v>69</v>
      </c>
      <c r="I113">
        <v>100000</v>
      </c>
      <c r="J113" s="1">
        <v>72000000</v>
      </c>
      <c r="Q113" s="1">
        <f t="shared" si="16"/>
        <v>72000000</v>
      </c>
    </row>
    <row r="114" spans="1:17" x14ac:dyDescent="0.2">
      <c r="A114" t="s">
        <v>4</v>
      </c>
      <c r="B114">
        <v>42</v>
      </c>
      <c r="C114">
        <v>5</v>
      </c>
      <c r="D114" t="s">
        <v>12</v>
      </c>
      <c r="E114">
        <v>79</v>
      </c>
      <c r="F114">
        <v>54</v>
      </c>
      <c r="I114">
        <v>100000</v>
      </c>
      <c r="J114" s="1">
        <v>66500000</v>
      </c>
      <c r="Q114" s="1">
        <f t="shared" si="16"/>
        <v>66500000</v>
      </c>
    </row>
    <row r="115" spans="1:17" x14ac:dyDescent="0.2">
      <c r="A115" t="s">
        <v>4</v>
      </c>
      <c r="B115">
        <v>42</v>
      </c>
      <c r="C115">
        <v>8</v>
      </c>
      <c r="D115" t="s">
        <v>12</v>
      </c>
      <c r="E115">
        <v>169</v>
      </c>
      <c r="F115">
        <v>164</v>
      </c>
      <c r="I115">
        <v>100000</v>
      </c>
      <c r="J115" s="1">
        <v>166500000</v>
      </c>
      <c r="Q115" s="1">
        <f t="shared" si="16"/>
        <v>166500000</v>
      </c>
    </row>
    <row r="116" spans="1:17" x14ac:dyDescent="0.2">
      <c r="A116" t="s">
        <v>5</v>
      </c>
      <c r="B116">
        <v>42</v>
      </c>
      <c r="C116">
        <v>3</v>
      </c>
      <c r="D116" t="s">
        <v>12</v>
      </c>
      <c r="E116">
        <v>102</v>
      </c>
      <c r="F116">
        <v>137</v>
      </c>
      <c r="I116">
        <v>100000</v>
      </c>
      <c r="J116" s="1">
        <v>119500000</v>
      </c>
      <c r="Q116" s="1">
        <f t="shared" si="16"/>
        <v>119500000</v>
      </c>
    </row>
    <row r="117" spans="1:17" x14ac:dyDescent="0.2">
      <c r="A117" t="s">
        <v>5</v>
      </c>
      <c r="B117">
        <v>42</v>
      </c>
      <c r="C117">
        <v>6</v>
      </c>
      <c r="D117" t="s">
        <v>12</v>
      </c>
      <c r="E117">
        <v>65</v>
      </c>
      <c r="F117">
        <v>48</v>
      </c>
      <c r="I117">
        <v>100000</v>
      </c>
      <c r="J117" s="1">
        <v>56500000</v>
      </c>
      <c r="Q117" s="1">
        <f t="shared" si="16"/>
        <v>56500000</v>
      </c>
    </row>
    <row r="118" spans="1:17" x14ac:dyDescent="0.2">
      <c r="A118" t="s">
        <v>5</v>
      </c>
      <c r="B118">
        <v>42</v>
      </c>
      <c r="C118">
        <v>9</v>
      </c>
      <c r="D118" t="s">
        <v>12</v>
      </c>
      <c r="J118" s="1">
        <v>612750000</v>
      </c>
      <c r="Q118" s="1">
        <f>J118</f>
        <v>612750000</v>
      </c>
    </row>
    <row r="119" spans="1:17" x14ac:dyDescent="0.2">
      <c r="A119" t="s">
        <v>6</v>
      </c>
      <c r="B119">
        <v>42</v>
      </c>
      <c r="C119">
        <v>1</v>
      </c>
      <c r="D119" t="s">
        <v>12</v>
      </c>
      <c r="E119">
        <v>86</v>
      </c>
      <c r="F119">
        <v>51</v>
      </c>
      <c r="I119">
        <v>100000</v>
      </c>
      <c r="J119" s="1">
        <v>68500000</v>
      </c>
      <c r="Q119" s="1">
        <f t="shared" si="16"/>
        <v>68500000</v>
      </c>
    </row>
    <row r="120" spans="1:17" x14ac:dyDescent="0.2">
      <c r="A120" t="s">
        <v>6</v>
      </c>
      <c r="B120">
        <v>42</v>
      </c>
      <c r="C120">
        <v>5</v>
      </c>
      <c r="D120" t="s">
        <v>12</v>
      </c>
      <c r="E120">
        <v>74</v>
      </c>
      <c r="F120">
        <v>102</v>
      </c>
      <c r="I120">
        <v>100000</v>
      </c>
      <c r="J120" s="1">
        <v>88000000</v>
      </c>
      <c r="Q120" s="1">
        <f t="shared" si="16"/>
        <v>88000000</v>
      </c>
    </row>
    <row r="121" spans="1:17" x14ac:dyDescent="0.2">
      <c r="A121" t="s">
        <v>6</v>
      </c>
      <c r="B121">
        <v>42</v>
      </c>
      <c r="C121">
        <v>10</v>
      </c>
      <c r="D121" t="s">
        <v>12</v>
      </c>
      <c r="E121">
        <v>221</v>
      </c>
      <c r="F121">
        <v>256</v>
      </c>
      <c r="I121">
        <v>100000</v>
      </c>
      <c r="J121" s="1">
        <v>238500000</v>
      </c>
      <c r="Q121" s="1">
        <f t="shared" si="16"/>
        <v>238500000</v>
      </c>
    </row>
    <row r="122" spans="1:17" x14ac:dyDescent="0.2">
      <c r="A122" t="s">
        <v>3</v>
      </c>
      <c r="B122">
        <v>42</v>
      </c>
      <c r="C122">
        <v>1</v>
      </c>
      <c r="D122" t="s">
        <v>12</v>
      </c>
      <c r="E122">
        <v>90</v>
      </c>
      <c r="F122">
        <v>61</v>
      </c>
      <c r="I122">
        <v>100000</v>
      </c>
      <c r="J122" s="1">
        <v>75500000</v>
      </c>
      <c r="Q122" s="1">
        <f t="shared" si="16"/>
        <v>75500000</v>
      </c>
    </row>
    <row r="123" spans="1:17" x14ac:dyDescent="0.2">
      <c r="A123" t="s">
        <v>3</v>
      </c>
      <c r="B123">
        <v>42</v>
      </c>
      <c r="C123">
        <v>5</v>
      </c>
      <c r="D123" t="s">
        <v>12</v>
      </c>
      <c r="E123">
        <v>42</v>
      </c>
      <c r="F123">
        <v>26</v>
      </c>
      <c r="I123">
        <v>100000</v>
      </c>
      <c r="J123" s="1">
        <v>34000000</v>
      </c>
      <c r="Q123" s="1">
        <f t="shared" si="16"/>
        <v>34000000</v>
      </c>
    </row>
    <row r="124" spans="1:17" x14ac:dyDescent="0.2">
      <c r="A124" t="s">
        <v>3</v>
      </c>
      <c r="B124">
        <v>42</v>
      </c>
      <c r="C124">
        <v>12</v>
      </c>
      <c r="D124" t="s">
        <v>12</v>
      </c>
      <c r="E124">
        <f>AVERAGE(18, 15)</f>
        <v>16.5</v>
      </c>
      <c r="F124">
        <f>AVERAGE(20, 22)</f>
        <v>21</v>
      </c>
      <c r="I124">
        <v>1000</v>
      </c>
      <c r="J124" s="1">
        <v>937500</v>
      </c>
      <c r="Q124" s="1">
        <f t="shared" si="16"/>
        <v>937500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2024-06-14T21:01:48Z</dcterms:created>
  <dcterms:modified xsi:type="dcterms:W3CDTF">2024-07-12T19:58:26Z</dcterms:modified>
</cp:coreProperties>
</file>