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Library/CloudStorage/Box-Box/TEAM 01: Gunsch_ Research_Group/Amelia Foley/Research/Results/RFU Standard Curves/"/>
    </mc:Choice>
  </mc:AlternateContent>
  <xr:revisionPtr revIDLastSave="0" documentId="13_ncr:1_{C48E67F6-ECD4-A041-BCAD-8B70D8608ECD}" xr6:coauthVersionLast="47" xr6:coauthVersionMax="47" xr10:uidLastSave="{00000000-0000-0000-0000-000000000000}"/>
  <bookViews>
    <workbookView xWindow="-27140" yWindow="-2780" windowWidth="26840" windowHeight="15060" xr2:uid="{15390B75-D49C-444A-AB59-598DB47B3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/>
  <c r="I32" i="1"/>
  <c r="H32" i="1"/>
  <c r="J32" i="1" s="1"/>
  <c r="I31" i="1"/>
  <c r="H31" i="1"/>
  <c r="J31" i="1" s="1"/>
  <c r="J30" i="1"/>
  <c r="I30" i="1"/>
  <c r="H30" i="1"/>
  <c r="J29" i="1"/>
  <c r="I29" i="1"/>
  <c r="H29" i="1"/>
  <c r="I28" i="1"/>
  <c r="H28" i="1"/>
  <c r="J28" i="1" s="1"/>
  <c r="I27" i="1"/>
  <c r="H27" i="1"/>
  <c r="J27" i="1" s="1"/>
  <c r="I26" i="1"/>
  <c r="H26" i="1"/>
  <c r="J26" i="1" s="1"/>
  <c r="H25" i="1"/>
  <c r="J25" i="1" s="1"/>
  <c r="I24" i="1"/>
  <c r="H24" i="1"/>
  <c r="I23" i="1"/>
  <c r="H23" i="1"/>
  <c r="J23" i="1" s="1"/>
  <c r="I22" i="1"/>
  <c r="H22" i="1"/>
  <c r="J22" i="1" s="1"/>
  <c r="I21" i="1"/>
  <c r="H21" i="1"/>
  <c r="I20" i="1"/>
  <c r="H20" i="1"/>
  <c r="I19" i="1"/>
  <c r="H19" i="1"/>
  <c r="J19" i="1" s="1"/>
  <c r="I18" i="1"/>
  <c r="H18" i="1"/>
  <c r="J18" i="1" s="1"/>
  <c r="H17" i="1"/>
  <c r="J17" i="1" s="1"/>
  <c r="H16" i="1"/>
  <c r="J16" i="1" s="1"/>
  <c r="I15" i="1"/>
  <c r="H15" i="1"/>
  <c r="I14" i="1"/>
  <c r="H14" i="1"/>
  <c r="J14" i="1" s="1"/>
  <c r="I13" i="1"/>
  <c r="H13" i="1"/>
  <c r="J13" i="1" s="1"/>
  <c r="I12" i="1"/>
  <c r="H12" i="1"/>
  <c r="J12" i="1" s="1"/>
  <c r="I11" i="1"/>
  <c r="H11" i="1"/>
  <c r="I10" i="1"/>
  <c r="H10" i="1"/>
  <c r="J10" i="1" s="1"/>
  <c r="I9" i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H3" i="1"/>
  <c r="J3" i="1" s="1"/>
  <c r="H2" i="1"/>
  <c r="J2" i="1" s="1"/>
  <c r="J20" i="1" l="1"/>
  <c r="J21" i="1"/>
  <c r="J11" i="1"/>
  <c r="J15" i="1"/>
  <c r="J24" i="1"/>
</calcChain>
</file>

<file path=xl/sharedStrings.xml><?xml version="1.0" encoding="utf-8"?>
<sst xmlns="http://schemas.openxmlformats.org/spreadsheetml/2006/main" count="43" uniqueCount="14">
  <si>
    <t>OD600</t>
  </si>
  <si>
    <t>mVenus</t>
  </si>
  <si>
    <t>mScarlet</t>
  </si>
  <si>
    <t>a</t>
  </si>
  <si>
    <t>b</t>
  </si>
  <si>
    <t>average</t>
  </si>
  <si>
    <t>dilution</t>
  </si>
  <si>
    <t>cfu/ml</t>
  </si>
  <si>
    <t>week</t>
  </si>
  <si>
    <t>zero</t>
  </si>
  <si>
    <t>three</t>
  </si>
  <si>
    <t>eight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</si>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</sst>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064-63F0-CD45-AC1E-40D0FFEE2E52}">
  <dimension ref="A1:K33"/>
  <sheetViews>
    <sheetView tabSelected="1" workbookViewId="0">
      <selection activeCell="G3" sqref="G3"/>
    </sheetView>
  </sheetViews>
  <sheetFormatPr baseColWidth="10" defaultRowHeight="16" x14ac:dyDescent="0.2"/>
  <sheetData>
    <row r="1" spans="1:11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s="2" t="s">
        <v>7</v>
      </c>
      <c r="K1" t="s">
        <v>8</v>
      </c>
    </row>
    <row r="2" spans="1:11" x14ac:dyDescent="0.2">
      <c r="A2">
        <v>1.069</v>
      </c>
      <c r="B2">
        <v>5001.5</v>
      </c>
      <c r="C2">
        <v>2549.5</v>
      </c>
      <c r="D2">
        <v>206</v>
      </c>
      <c r="E2">
        <v>156</v>
      </c>
      <c r="H2">
        <f>AVERAGE(D2:E2)</f>
        <v>181</v>
      </c>
      <c r="J2" s="2">
        <f>H2*10^5/0.1</f>
        <v>181000000</v>
      </c>
      <c r="K2" t="s">
        <v>9</v>
      </c>
    </row>
    <row r="3" spans="1:11" x14ac:dyDescent="0.2">
      <c r="A3">
        <v>0.82199999999999995</v>
      </c>
      <c r="B3">
        <v>3566.8</v>
      </c>
      <c r="C3">
        <v>1702.7</v>
      </c>
      <c r="D3">
        <v>110</v>
      </c>
      <c r="E3">
        <v>112</v>
      </c>
      <c r="H3">
        <f t="shared" ref="H3:H8" si="0">AVERAGE(D3:E3)</f>
        <v>111</v>
      </c>
      <c r="J3" s="2">
        <f t="shared" ref="J3:J8" si="1">H3*10^5/0.1</f>
        <v>111000000</v>
      </c>
      <c r="K3" t="s">
        <v>9</v>
      </c>
    </row>
    <row r="4" spans="1:11" x14ac:dyDescent="0.2">
      <c r="A4">
        <v>0.67300000000000004</v>
      </c>
      <c r="B4">
        <v>2660.4</v>
      </c>
      <c r="C4">
        <v>1222.0999999999999</v>
      </c>
      <c r="D4">
        <v>126</v>
      </c>
      <c r="E4">
        <v>101</v>
      </c>
      <c r="H4">
        <f t="shared" si="0"/>
        <v>113.5</v>
      </c>
      <c r="J4" s="2">
        <f t="shared" si="1"/>
        <v>113500000</v>
      </c>
      <c r="K4" t="s">
        <v>9</v>
      </c>
    </row>
    <row r="5" spans="1:11" x14ac:dyDescent="0.2">
      <c r="A5">
        <v>0.54200000000000004</v>
      </c>
      <c r="B5">
        <v>2565.5</v>
      </c>
      <c r="C5">
        <v>1018.3</v>
      </c>
      <c r="D5">
        <v>54</v>
      </c>
      <c r="E5">
        <v>64</v>
      </c>
      <c r="H5">
        <f t="shared" si="0"/>
        <v>59</v>
      </c>
      <c r="J5" s="2">
        <f t="shared" si="1"/>
        <v>59000000</v>
      </c>
      <c r="K5" t="s">
        <v>9</v>
      </c>
    </row>
    <row r="6" spans="1:11" x14ac:dyDescent="0.2">
      <c r="A6">
        <v>0.42299999999999999</v>
      </c>
      <c r="B6">
        <v>1994.3</v>
      </c>
      <c r="C6">
        <v>745.63</v>
      </c>
      <c r="D6">
        <v>50</v>
      </c>
      <c r="E6">
        <v>66</v>
      </c>
      <c r="H6">
        <f t="shared" si="0"/>
        <v>58</v>
      </c>
      <c r="J6" s="2">
        <f t="shared" si="1"/>
        <v>58000000</v>
      </c>
      <c r="K6" t="s">
        <v>9</v>
      </c>
    </row>
    <row r="7" spans="1:11" x14ac:dyDescent="0.2">
      <c r="A7">
        <v>0.314</v>
      </c>
      <c r="B7">
        <v>1920.4</v>
      </c>
      <c r="C7">
        <v>537.13</v>
      </c>
      <c r="D7">
        <v>51</v>
      </c>
      <c r="E7">
        <v>41</v>
      </c>
      <c r="H7">
        <f t="shared" si="0"/>
        <v>46</v>
      </c>
      <c r="J7" s="2">
        <f t="shared" si="1"/>
        <v>46000000</v>
      </c>
      <c r="K7" t="s">
        <v>9</v>
      </c>
    </row>
    <row r="8" spans="1:11" x14ac:dyDescent="0.2">
      <c r="A8">
        <v>0.18</v>
      </c>
      <c r="B8">
        <v>1034.3</v>
      </c>
      <c r="C8">
        <v>289.13</v>
      </c>
      <c r="D8">
        <v>27</v>
      </c>
      <c r="E8">
        <v>30</v>
      </c>
      <c r="H8">
        <f t="shared" si="0"/>
        <v>28.5</v>
      </c>
      <c r="J8" s="2">
        <f t="shared" si="1"/>
        <v>28500000</v>
      </c>
      <c r="K8" t="s">
        <v>9</v>
      </c>
    </row>
    <row r="9" spans="1:11" x14ac:dyDescent="0.2">
      <c r="A9">
        <v>1.0609999999999999</v>
      </c>
      <c r="B9">
        <v>19940</v>
      </c>
      <c r="C9">
        <v>11078</v>
      </c>
      <c r="D9">
        <v>60</v>
      </c>
      <c r="E9">
        <v>79</v>
      </c>
      <c r="H9">
        <f>AVERAGE(D9:E9)</f>
        <v>69.5</v>
      </c>
      <c r="I9">
        <f>10^6</f>
        <v>1000000</v>
      </c>
      <c r="J9" s="2">
        <f>H9*I9/0.1</f>
        <v>695000000</v>
      </c>
      <c r="K9" t="s">
        <v>9</v>
      </c>
    </row>
    <row r="10" spans="1:11" x14ac:dyDescent="0.2">
      <c r="A10">
        <v>0.94694999999999996</v>
      </c>
      <c r="B10">
        <v>17072</v>
      </c>
      <c r="C10">
        <v>9250.2999999999993</v>
      </c>
      <c r="D10">
        <v>58</v>
      </c>
      <c r="E10">
        <v>57</v>
      </c>
      <c r="H10">
        <f t="shared" ref="H10:H17" si="2">AVERAGE(D10:E10)</f>
        <v>57.5</v>
      </c>
      <c r="I10">
        <f t="shared" ref="I10:I12" si="3">10^6</f>
        <v>1000000</v>
      </c>
      <c r="J10" s="2">
        <f t="shared" ref="J10:J17" si="4">H10*I10/0.1</f>
        <v>575000000</v>
      </c>
      <c r="K10" t="s">
        <v>9</v>
      </c>
    </row>
    <row r="11" spans="1:11" x14ac:dyDescent="0.2">
      <c r="A11">
        <v>0.83372000000000002</v>
      </c>
      <c r="B11">
        <v>15066</v>
      </c>
      <c r="C11">
        <v>7901.6</v>
      </c>
      <c r="D11">
        <v>41</v>
      </c>
      <c r="E11">
        <v>50</v>
      </c>
      <c r="H11">
        <f t="shared" si="2"/>
        <v>45.5</v>
      </c>
      <c r="I11">
        <f t="shared" si="3"/>
        <v>1000000</v>
      </c>
      <c r="J11" s="2">
        <f t="shared" si="4"/>
        <v>455000000</v>
      </c>
      <c r="K11" t="s">
        <v>9</v>
      </c>
    </row>
    <row r="12" spans="1:11" x14ac:dyDescent="0.2">
      <c r="A12">
        <v>0.72709000000000001</v>
      </c>
      <c r="B12">
        <v>12374</v>
      </c>
      <c r="C12">
        <v>6356.3</v>
      </c>
      <c r="D12">
        <v>46</v>
      </c>
      <c r="E12">
        <v>41</v>
      </c>
      <c r="H12">
        <f t="shared" si="2"/>
        <v>43.5</v>
      </c>
      <c r="I12">
        <f t="shared" si="3"/>
        <v>1000000</v>
      </c>
      <c r="J12" s="2">
        <f t="shared" si="4"/>
        <v>435000000</v>
      </c>
      <c r="K12" t="s">
        <v>9</v>
      </c>
    </row>
    <row r="13" spans="1:11" x14ac:dyDescent="0.2">
      <c r="A13">
        <v>0.63239000000000001</v>
      </c>
      <c r="B13">
        <v>10131</v>
      </c>
      <c r="C13">
        <v>5323.5</v>
      </c>
      <c r="D13">
        <v>228</v>
      </c>
      <c r="E13">
        <v>215</v>
      </c>
      <c r="H13">
        <f t="shared" si="2"/>
        <v>221.5</v>
      </c>
      <c r="I13">
        <f>10^5</f>
        <v>100000</v>
      </c>
      <c r="J13" s="2">
        <f t="shared" si="4"/>
        <v>221500000</v>
      </c>
      <c r="K13" t="s">
        <v>9</v>
      </c>
    </row>
    <row r="14" spans="1:11" x14ac:dyDescent="0.2">
      <c r="A14">
        <v>0.53573000000000004</v>
      </c>
      <c r="B14">
        <v>7406.8</v>
      </c>
      <c r="C14">
        <v>4054.8</v>
      </c>
      <c r="D14">
        <v>198</v>
      </c>
      <c r="E14">
        <v>232</v>
      </c>
      <c r="H14">
        <f t="shared" si="2"/>
        <v>215</v>
      </c>
      <c r="I14">
        <f t="shared" ref="I14:I15" si="5">10^5</f>
        <v>100000</v>
      </c>
      <c r="J14" s="2">
        <f t="shared" si="4"/>
        <v>215000000</v>
      </c>
      <c r="K14" t="s">
        <v>9</v>
      </c>
    </row>
    <row r="15" spans="1:11" x14ac:dyDescent="0.2">
      <c r="A15">
        <v>0.44446999999999998</v>
      </c>
      <c r="B15">
        <v>5471.7</v>
      </c>
      <c r="C15">
        <v>2957.4</v>
      </c>
      <c r="D15">
        <v>141</v>
      </c>
      <c r="E15">
        <v>144</v>
      </c>
      <c r="H15">
        <f t="shared" si="2"/>
        <v>142.5</v>
      </c>
      <c r="I15">
        <f t="shared" si="5"/>
        <v>100000</v>
      </c>
      <c r="J15" s="2">
        <f t="shared" si="4"/>
        <v>142500000</v>
      </c>
      <c r="K15" t="s">
        <v>9</v>
      </c>
    </row>
    <row r="16" spans="1:11" x14ac:dyDescent="0.2">
      <c r="A16">
        <v>0.31294</v>
      </c>
      <c r="B16">
        <v>393.13</v>
      </c>
      <c r="C16">
        <v>11.063000000000001</v>
      </c>
      <c r="D16">
        <v>0</v>
      </c>
      <c r="E16">
        <v>0</v>
      </c>
      <c r="H16">
        <f t="shared" si="2"/>
        <v>0</v>
      </c>
      <c r="J16" s="2">
        <f t="shared" si="4"/>
        <v>0</v>
      </c>
      <c r="K16" t="s">
        <v>9</v>
      </c>
    </row>
    <row r="17" spans="1:11" x14ac:dyDescent="0.2">
      <c r="A17">
        <v>0</v>
      </c>
      <c r="B17">
        <v>372.69</v>
      </c>
      <c r="C17">
        <v>9.6875</v>
      </c>
      <c r="D17">
        <v>0</v>
      </c>
      <c r="E17">
        <v>0</v>
      </c>
      <c r="H17">
        <f t="shared" si="2"/>
        <v>0</v>
      </c>
      <c r="J17" s="2">
        <f t="shared" si="4"/>
        <v>0</v>
      </c>
      <c r="K17" t="s">
        <v>9</v>
      </c>
    </row>
    <row r="18" spans="1:11" x14ac:dyDescent="0.2">
      <c r="A18">
        <v>0.74761</v>
      </c>
      <c r="B18">
        <v>35224</v>
      </c>
      <c r="C18">
        <v>37642</v>
      </c>
      <c r="D18">
        <v>143</v>
      </c>
      <c r="E18">
        <v>148</v>
      </c>
      <c r="H18">
        <f>AVERAGE(D18:E18)</f>
        <v>145.5</v>
      </c>
      <c r="I18">
        <f>10^6</f>
        <v>1000000</v>
      </c>
      <c r="J18" s="2">
        <f>H18*I18/0.1</f>
        <v>1455000000</v>
      </c>
      <c r="K18" t="s">
        <v>10</v>
      </c>
    </row>
    <row r="19" spans="1:11" x14ac:dyDescent="0.2">
      <c r="A19">
        <v>0.68518999999999997</v>
      </c>
      <c r="B19">
        <v>29310</v>
      </c>
      <c r="C19">
        <v>31048</v>
      </c>
      <c r="D19">
        <v>99</v>
      </c>
      <c r="E19">
        <v>122</v>
      </c>
      <c r="H19">
        <f t="shared" ref="H19:H25" si="6">AVERAGE(D19:E19)</f>
        <v>110.5</v>
      </c>
      <c r="I19">
        <f>10^6</f>
        <v>1000000</v>
      </c>
      <c r="J19" s="2">
        <f t="shared" ref="J19:J25" si="7">H19*I19/0.1</f>
        <v>1105000000</v>
      </c>
      <c r="K19" t="s">
        <v>10</v>
      </c>
    </row>
    <row r="20" spans="1:11" x14ac:dyDescent="0.2">
      <c r="A20">
        <v>0.59104999999999996</v>
      </c>
      <c r="B20">
        <v>24961</v>
      </c>
      <c r="C20">
        <v>26157</v>
      </c>
      <c r="D20">
        <v>94</v>
      </c>
      <c r="E20">
        <v>93</v>
      </c>
      <c r="H20">
        <f t="shared" si="6"/>
        <v>93.5</v>
      </c>
      <c r="I20">
        <f>10^6</f>
        <v>1000000</v>
      </c>
      <c r="J20" s="2">
        <f t="shared" si="7"/>
        <v>935000000</v>
      </c>
      <c r="K20" t="s">
        <v>10</v>
      </c>
    </row>
    <row r="21" spans="1:11" x14ac:dyDescent="0.2">
      <c r="A21">
        <v>0.53391999999999995</v>
      </c>
      <c r="B21">
        <v>19129</v>
      </c>
      <c r="C21">
        <v>19803</v>
      </c>
      <c r="D21">
        <v>57</v>
      </c>
      <c r="E21">
        <v>63</v>
      </c>
      <c r="H21">
        <f t="shared" si="6"/>
        <v>60</v>
      </c>
      <c r="I21">
        <f>10^6</f>
        <v>1000000</v>
      </c>
      <c r="J21" s="2">
        <f t="shared" si="7"/>
        <v>600000000</v>
      </c>
      <c r="K21" t="s">
        <v>10</v>
      </c>
    </row>
    <row r="22" spans="1:11" x14ac:dyDescent="0.2">
      <c r="A22">
        <v>0.46651999999999999</v>
      </c>
      <c r="B22">
        <v>14004</v>
      </c>
      <c r="C22">
        <v>14227</v>
      </c>
      <c r="D22">
        <v>45</v>
      </c>
      <c r="E22">
        <v>39</v>
      </c>
      <c r="H22">
        <f t="shared" si="6"/>
        <v>42</v>
      </c>
      <c r="I22">
        <f>10^6</f>
        <v>1000000</v>
      </c>
      <c r="J22" s="2">
        <f t="shared" si="7"/>
        <v>420000000</v>
      </c>
      <c r="K22" t="s">
        <v>10</v>
      </c>
    </row>
    <row r="23" spans="1:11" x14ac:dyDescent="0.2">
      <c r="A23">
        <v>0.42692000000000002</v>
      </c>
      <c r="B23">
        <v>8512.2999999999993</v>
      </c>
      <c r="C23">
        <v>8531</v>
      </c>
      <c r="D23">
        <v>102</v>
      </c>
      <c r="E23">
        <v>152</v>
      </c>
      <c r="H23">
        <f t="shared" si="6"/>
        <v>127</v>
      </c>
      <c r="I23">
        <f>10^5</f>
        <v>100000</v>
      </c>
      <c r="J23" s="2">
        <f t="shared" si="7"/>
        <v>127000000</v>
      </c>
      <c r="K23" t="s">
        <v>10</v>
      </c>
    </row>
    <row r="24" spans="1:11" x14ac:dyDescent="0.2">
      <c r="A24">
        <v>0.36386000000000002</v>
      </c>
      <c r="B24">
        <v>4307.1000000000004</v>
      </c>
      <c r="C24">
        <v>4131.8</v>
      </c>
      <c r="D24">
        <v>79</v>
      </c>
      <c r="E24">
        <v>80</v>
      </c>
      <c r="H24">
        <f t="shared" si="6"/>
        <v>79.5</v>
      </c>
      <c r="I24">
        <f>10^5</f>
        <v>100000</v>
      </c>
      <c r="J24" s="2">
        <f t="shared" si="7"/>
        <v>79500000</v>
      </c>
      <c r="K24" t="s">
        <v>10</v>
      </c>
    </row>
    <row r="25" spans="1:11" x14ac:dyDescent="0.2">
      <c r="A25">
        <v>0.33301999999999998</v>
      </c>
      <c r="B25">
        <v>360.38</v>
      </c>
      <c r="C25">
        <v>9.4375</v>
      </c>
      <c r="D25">
        <v>0</v>
      </c>
      <c r="E25">
        <v>0</v>
      </c>
      <c r="H25">
        <f t="shared" si="6"/>
        <v>0</v>
      </c>
      <c r="J25" s="2">
        <f t="shared" si="7"/>
        <v>0</v>
      </c>
      <c r="K25" t="s">
        <v>10</v>
      </c>
    </row>
    <row r="26" spans="1:11" x14ac:dyDescent="0.2">
      <c r="A26">
        <v>0.59762999999999999</v>
      </c>
      <c r="B26">
        <v>28485</v>
      </c>
      <c r="C26">
        <v>9939.7000000000007</v>
      </c>
      <c r="D26">
        <v>13</v>
      </c>
      <c r="E26">
        <v>9</v>
      </c>
      <c r="F26">
        <v>14</v>
      </c>
      <c r="G26">
        <v>9</v>
      </c>
      <c r="H26">
        <f>AVERAGE(D26:G26)</f>
        <v>11.25</v>
      </c>
      <c r="I26">
        <f>10^6</f>
        <v>1000000</v>
      </c>
      <c r="J26" s="2">
        <f>H26*I26/0.02</f>
        <v>562500000</v>
      </c>
      <c r="K26" t="s">
        <v>11</v>
      </c>
    </row>
    <row r="27" spans="1:11" x14ac:dyDescent="0.2">
      <c r="A27">
        <v>0.46364</v>
      </c>
      <c r="B27">
        <v>20886</v>
      </c>
      <c r="C27">
        <v>8067.3</v>
      </c>
      <c r="D27">
        <v>52</v>
      </c>
      <c r="E27">
        <v>29</v>
      </c>
      <c r="F27">
        <v>42</v>
      </c>
      <c r="G27">
        <v>30</v>
      </c>
      <c r="H27">
        <f t="shared" ref="H27:H32" si="8">AVERAGE(D27:G27)</f>
        <v>38.25</v>
      </c>
      <c r="I27">
        <f>10^5</f>
        <v>100000</v>
      </c>
      <c r="J27" s="2">
        <f>H27*I27/0.02</f>
        <v>191250000</v>
      </c>
      <c r="K27" t="s">
        <v>11</v>
      </c>
    </row>
    <row r="28" spans="1:11" x14ac:dyDescent="0.2">
      <c r="A28">
        <v>0.34093000000000001</v>
      </c>
      <c r="B28">
        <v>13754</v>
      </c>
      <c r="C28">
        <v>6070.1</v>
      </c>
      <c r="D28">
        <v>23</v>
      </c>
      <c r="E28">
        <v>24</v>
      </c>
      <c r="F28">
        <v>23</v>
      </c>
      <c r="G28">
        <v>20</v>
      </c>
      <c r="H28">
        <f t="shared" si="8"/>
        <v>22.5</v>
      </c>
      <c r="I28">
        <f>10^5</f>
        <v>100000</v>
      </c>
      <c r="J28" s="2">
        <f t="shared" ref="J28:J33" si="9">H28*I28/0.02</f>
        <v>112500000</v>
      </c>
      <c r="K28" t="s">
        <v>11</v>
      </c>
    </row>
    <row r="29" spans="1:11" x14ac:dyDescent="0.2">
      <c r="A29">
        <v>0.31985999999999998</v>
      </c>
      <c r="B29">
        <v>6755.3</v>
      </c>
      <c r="C29">
        <v>2858.4</v>
      </c>
      <c r="D29">
        <v>11</v>
      </c>
      <c r="E29">
        <v>10</v>
      </c>
      <c r="F29">
        <v>13</v>
      </c>
      <c r="G29">
        <v>19</v>
      </c>
      <c r="H29">
        <f t="shared" si="8"/>
        <v>13.25</v>
      </c>
      <c r="I29">
        <f>10^5</f>
        <v>100000</v>
      </c>
      <c r="J29" s="2">
        <f t="shared" si="9"/>
        <v>66250000</v>
      </c>
      <c r="K29" t="s">
        <v>11</v>
      </c>
    </row>
    <row r="30" spans="1:11" x14ac:dyDescent="0.2">
      <c r="A30">
        <v>0.33309</v>
      </c>
      <c r="B30">
        <v>3612.1</v>
      </c>
      <c r="C30">
        <v>1457.5</v>
      </c>
      <c r="D30">
        <v>6</v>
      </c>
      <c r="E30">
        <v>6</v>
      </c>
      <c r="F30">
        <v>6</v>
      </c>
      <c r="H30">
        <f t="shared" si="8"/>
        <v>6</v>
      </c>
      <c r="I30">
        <f>10^5</f>
        <v>100000</v>
      </c>
      <c r="J30" s="2">
        <f t="shared" si="9"/>
        <v>30000000</v>
      </c>
      <c r="K30" t="s">
        <v>11</v>
      </c>
    </row>
    <row r="31" spans="1:11" x14ac:dyDescent="0.2">
      <c r="A31">
        <v>0.36348000000000003</v>
      </c>
      <c r="B31">
        <v>1857.9</v>
      </c>
      <c r="C31">
        <v>687.31</v>
      </c>
      <c r="D31">
        <v>23</v>
      </c>
      <c r="E31">
        <v>25</v>
      </c>
      <c r="F31">
        <v>23</v>
      </c>
      <c r="G31">
        <v>27</v>
      </c>
      <c r="H31">
        <f t="shared" si="8"/>
        <v>24.5</v>
      </c>
      <c r="I31">
        <f>10^4</f>
        <v>10000</v>
      </c>
      <c r="J31" s="2">
        <f t="shared" si="9"/>
        <v>12250000</v>
      </c>
      <c r="K31" t="s">
        <v>11</v>
      </c>
    </row>
    <row r="32" spans="1:11" x14ac:dyDescent="0.2">
      <c r="A32">
        <v>0.34271000000000001</v>
      </c>
      <c r="B32">
        <v>576.13</v>
      </c>
      <c r="C32">
        <v>121.31</v>
      </c>
      <c r="D32">
        <v>7</v>
      </c>
      <c r="E32">
        <v>4</v>
      </c>
      <c r="H32">
        <f t="shared" si="8"/>
        <v>5.5</v>
      </c>
      <c r="I32">
        <f>10^4</f>
        <v>10000</v>
      </c>
      <c r="J32" s="2">
        <f t="shared" si="9"/>
        <v>2750000</v>
      </c>
      <c r="K32" t="s">
        <v>11</v>
      </c>
    </row>
    <row r="33" spans="1:11" x14ac:dyDescent="0.2">
      <c r="A33">
        <v>0.33502999999999999</v>
      </c>
      <c r="B33">
        <v>349.63</v>
      </c>
      <c r="C33">
        <v>10.688000000000001</v>
      </c>
      <c r="D33">
        <v>0</v>
      </c>
      <c r="E33">
        <v>0</v>
      </c>
      <c r="H33">
        <v>0</v>
      </c>
      <c r="J33" s="2">
        <f t="shared" si="9"/>
        <v>0</v>
      </c>
      <c r="K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2024-06-10T14:13:21Z</dcterms:created>
  <dcterms:modified xsi:type="dcterms:W3CDTF">2024-07-11T15:26:21Z</dcterms:modified>
</cp:coreProperties>
</file>