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f327/Library/CloudStorage/Box-Box/TEAM 01: Gunsch_ Research_Group/Amelia Foley/Research/Results/"/>
    </mc:Choice>
  </mc:AlternateContent>
  <xr:revisionPtr revIDLastSave="0" documentId="13_ncr:1_{0428E7DF-87EC-5F4C-B9D2-11D091D221A0}" xr6:coauthVersionLast="47" xr6:coauthVersionMax="47" xr10:uidLastSave="{00000000-0000-0000-0000-000000000000}"/>
  <bookViews>
    <workbookView xWindow="20" yWindow="760" windowWidth="25880" windowHeight="16560" xr2:uid="{214B0BCE-D765-7545-9803-C3D21AF1D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5" i="1" l="1"/>
  <c r="T156" i="1"/>
  <c r="T157" i="1"/>
  <c r="T158" i="1"/>
  <c r="T159" i="1"/>
  <c r="T160" i="1"/>
  <c r="T161" i="1"/>
  <c r="T162" i="1"/>
  <c r="T163" i="1"/>
  <c r="M163" i="1"/>
  <c r="M162" i="1"/>
  <c r="M161" i="1"/>
  <c r="M160" i="1"/>
  <c r="M159" i="1"/>
  <c r="M158" i="1"/>
  <c r="M157" i="1"/>
  <c r="M156" i="1"/>
  <c r="M155" i="1"/>
  <c r="L163" i="1"/>
  <c r="L162" i="1"/>
  <c r="L161" i="1"/>
  <c r="R160" i="1"/>
  <c r="L160" i="1"/>
  <c r="L159" i="1"/>
  <c r="R158" i="1"/>
  <c r="L158" i="1"/>
  <c r="R157" i="1"/>
  <c r="L157" i="1"/>
  <c r="R156" i="1"/>
  <c r="L156" i="1"/>
  <c r="R155" i="1"/>
  <c r="L155" i="1"/>
  <c r="M154" i="1"/>
  <c r="M153" i="1"/>
  <c r="M152" i="1"/>
  <c r="M151" i="1"/>
  <c r="M150" i="1"/>
  <c r="M149" i="1"/>
  <c r="M148" i="1"/>
  <c r="T148" i="1" s="1"/>
  <c r="M147" i="1"/>
  <c r="T147" i="1" s="1"/>
  <c r="M146" i="1"/>
  <c r="T146" i="1" s="1"/>
  <c r="M145" i="1"/>
  <c r="M144" i="1"/>
  <c r="M143" i="1"/>
  <c r="M142" i="1"/>
  <c r="M141" i="1"/>
  <c r="M140" i="1"/>
  <c r="T140" i="1" s="1"/>
  <c r="M139" i="1"/>
  <c r="T139" i="1" s="1"/>
  <c r="M138" i="1"/>
  <c r="T138" i="1" s="1"/>
  <c r="M137" i="1"/>
  <c r="T137" i="1" s="1"/>
  <c r="M136" i="1"/>
  <c r="M135" i="1"/>
  <c r="M134" i="1"/>
  <c r="M133" i="1"/>
  <c r="T133" i="1" s="1"/>
  <c r="M132" i="1"/>
  <c r="T132" i="1" s="1"/>
  <c r="M131" i="1"/>
  <c r="T131" i="1" s="1"/>
  <c r="M130" i="1"/>
  <c r="M129" i="1"/>
  <c r="M128" i="1"/>
  <c r="T128" i="1"/>
  <c r="T129" i="1"/>
  <c r="T130" i="1"/>
  <c r="T134" i="1"/>
  <c r="T135" i="1"/>
  <c r="T136" i="1"/>
  <c r="T141" i="1"/>
  <c r="T142" i="1"/>
  <c r="T143" i="1"/>
  <c r="T144" i="1"/>
  <c r="T145" i="1"/>
  <c r="T149" i="1"/>
  <c r="T150" i="1"/>
  <c r="T151" i="1"/>
  <c r="T152" i="1"/>
  <c r="T153" i="1"/>
  <c r="T154" i="1"/>
  <c r="S148" i="1"/>
  <c r="S136" i="1"/>
  <c r="S135" i="1"/>
  <c r="S130" i="1"/>
  <c r="S129" i="1"/>
  <c r="S128" i="1"/>
  <c r="L154" i="1"/>
  <c r="L153" i="1"/>
  <c r="L152" i="1"/>
  <c r="L151" i="1"/>
  <c r="L150" i="1"/>
  <c r="L149" i="1"/>
  <c r="R148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R136" i="1"/>
  <c r="L136" i="1"/>
  <c r="R135" i="1"/>
  <c r="L135" i="1"/>
  <c r="L134" i="1"/>
  <c r="L133" i="1"/>
  <c r="L132" i="1"/>
  <c r="L131" i="1"/>
  <c r="R130" i="1"/>
  <c r="L130" i="1"/>
  <c r="R129" i="1"/>
  <c r="L129" i="1"/>
  <c r="R128" i="1"/>
  <c r="L128" i="1"/>
  <c r="T119" i="1"/>
  <c r="T120" i="1"/>
  <c r="T121" i="1"/>
  <c r="T122" i="1"/>
  <c r="T123" i="1"/>
  <c r="T124" i="1"/>
  <c r="T125" i="1"/>
  <c r="T126" i="1"/>
  <c r="T127" i="1"/>
  <c r="S119" i="1"/>
  <c r="M127" i="1"/>
  <c r="M126" i="1"/>
  <c r="M125" i="1"/>
  <c r="M124" i="1"/>
  <c r="M123" i="1"/>
  <c r="M122" i="1"/>
  <c r="M121" i="1"/>
  <c r="M120" i="1"/>
  <c r="M119" i="1"/>
  <c r="L127" i="1"/>
  <c r="L126" i="1"/>
  <c r="L125" i="1"/>
  <c r="L124" i="1"/>
  <c r="L123" i="1"/>
  <c r="L122" i="1"/>
  <c r="L121" i="1"/>
  <c r="L120" i="1"/>
  <c r="R119" i="1"/>
  <c r="L119" i="1"/>
  <c r="T111" i="1"/>
  <c r="S114" i="1"/>
  <c r="T114" i="1" s="1"/>
  <c r="S112" i="1"/>
  <c r="T112" i="1" s="1"/>
  <c r="S111" i="1"/>
  <c r="S110" i="1"/>
  <c r="M118" i="1"/>
  <c r="T118" i="1" s="1"/>
  <c r="M113" i="1"/>
  <c r="T113" i="1" s="1"/>
  <c r="M112" i="1"/>
  <c r="M111" i="1"/>
  <c r="L118" i="1"/>
  <c r="L117" i="1"/>
  <c r="M117" i="1" s="1"/>
  <c r="T117" i="1" s="1"/>
  <c r="L116" i="1"/>
  <c r="M116" i="1" s="1"/>
  <c r="T116" i="1" s="1"/>
  <c r="L115" i="1"/>
  <c r="M115" i="1" s="1"/>
  <c r="T115" i="1" s="1"/>
  <c r="R114" i="1"/>
  <c r="L114" i="1"/>
  <c r="M114" i="1" s="1"/>
  <c r="L113" i="1"/>
  <c r="R112" i="1"/>
  <c r="L112" i="1"/>
  <c r="R111" i="1"/>
  <c r="L111" i="1"/>
  <c r="R110" i="1"/>
  <c r="L110" i="1"/>
  <c r="M110" i="1" s="1"/>
  <c r="S105" i="1"/>
  <c r="S104" i="1"/>
  <c r="T104" i="1" s="1"/>
  <c r="S103" i="1"/>
  <c r="T103" i="1" s="1"/>
  <c r="S102" i="1"/>
  <c r="S101" i="1"/>
  <c r="M109" i="1"/>
  <c r="T109" i="1" s="1"/>
  <c r="M104" i="1"/>
  <c r="L109" i="1"/>
  <c r="L108" i="1"/>
  <c r="M108" i="1" s="1"/>
  <c r="T108" i="1" s="1"/>
  <c r="L107" i="1"/>
  <c r="M107" i="1" s="1"/>
  <c r="T107" i="1" s="1"/>
  <c r="L106" i="1"/>
  <c r="M106" i="1" s="1"/>
  <c r="T106" i="1" s="1"/>
  <c r="R105" i="1"/>
  <c r="L105" i="1"/>
  <c r="M105" i="1" s="1"/>
  <c r="R104" i="1"/>
  <c r="L104" i="1"/>
  <c r="R103" i="1"/>
  <c r="L103" i="1"/>
  <c r="M103" i="1" s="1"/>
  <c r="R102" i="1"/>
  <c r="L102" i="1"/>
  <c r="M102" i="1" s="1"/>
  <c r="T102" i="1" s="1"/>
  <c r="R101" i="1"/>
  <c r="L101" i="1"/>
  <c r="M101" i="1" s="1"/>
  <c r="S98" i="1"/>
  <c r="S96" i="1"/>
  <c r="M98" i="1"/>
  <c r="M97" i="1"/>
  <c r="T97" i="1" s="1"/>
  <c r="M96" i="1"/>
  <c r="M95" i="1"/>
  <c r="M93" i="1"/>
  <c r="M92" i="1"/>
  <c r="L100" i="1"/>
  <c r="M100" i="1" s="1"/>
  <c r="T100" i="1" s="1"/>
  <c r="L99" i="1"/>
  <c r="M99" i="1" s="1"/>
  <c r="T99" i="1" s="1"/>
  <c r="R98" i="1"/>
  <c r="L98" i="1"/>
  <c r="L97" i="1"/>
  <c r="R96" i="1"/>
  <c r="L96" i="1"/>
  <c r="R95" i="1"/>
  <c r="S95" i="1" s="1"/>
  <c r="L95" i="1"/>
  <c r="R94" i="1"/>
  <c r="S94" i="1" s="1"/>
  <c r="L94" i="1"/>
  <c r="M94" i="1" s="1"/>
  <c r="R93" i="1"/>
  <c r="S93" i="1" s="1"/>
  <c r="L93" i="1"/>
  <c r="L92" i="1"/>
  <c r="S83" i="1"/>
  <c r="S68" i="1"/>
  <c r="S65" i="1"/>
  <c r="S62" i="1"/>
  <c r="L91" i="1"/>
  <c r="M91" i="1" s="1"/>
  <c r="T91" i="1" s="1"/>
  <c r="L90" i="1"/>
  <c r="M90" i="1" s="1"/>
  <c r="T90" i="1" s="1"/>
  <c r="L89" i="1"/>
  <c r="M89" i="1" s="1"/>
  <c r="T89" i="1" s="1"/>
  <c r="L88" i="1"/>
  <c r="M88" i="1" s="1"/>
  <c r="T88" i="1" s="1"/>
  <c r="R87" i="1"/>
  <c r="S87" i="1" s="1"/>
  <c r="T87" i="1" s="1"/>
  <c r="L87" i="1"/>
  <c r="M87" i="1" s="1"/>
  <c r="R86" i="1"/>
  <c r="S86" i="1" s="1"/>
  <c r="L86" i="1"/>
  <c r="M86" i="1" s="1"/>
  <c r="L85" i="1"/>
  <c r="M85" i="1" s="1"/>
  <c r="T85" i="1" s="1"/>
  <c r="R84" i="1"/>
  <c r="S84" i="1" s="1"/>
  <c r="L84" i="1"/>
  <c r="M84" i="1" s="1"/>
  <c r="R83" i="1"/>
  <c r="L83" i="1"/>
  <c r="M83" i="1" s="1"/>
  <c r="M72" i="1"/>
  <c r="T72" i="1" s="1"/>
  <c r="M71" i="1"/>
  <c r="M70" i="1"/>
  <c r="T70" i="1" s="1"/>
  <c r="M67" i="1"/>
  <c r="T67" i="1" s="1"/>
  <c r="M58" i="1"/>
  <c r="T58" i="1" s="1"/>
  <c r="M57" i="1"/>
  <c r="T57" i="1" s="1"/>
  <c r="M56" i="1"/>
  <c r="T56" i="1" s="1"/>
  <c r="L82" i="1"/>
  <c r="M82" i="1" s="1"/>
  <c r="T82" i="1" s="1"/>
  <c r="R81" i="1"/>
  <c r="S81" i="1" s="1"/>
  <c r="L81" i="1"/>
  <c r="M81" i="1" s="1"/>
  <c r="R80" i="1"/>
  <c r="S80" i="1" s="1"/>
  <c r="L80" i="1"/>
  <c r="M80" i="1" s="1"/>
  <c r="L79" i="1"/>
  <c r="M79" i="1" s="1"/>
  <c r="T79" i="1" s="1"/>
  <c r="L78" i="1"/>
  <c r="M78" i="1" s="1"/>
  <c r="T78" i="1" s="1"/>
  <c r="L77" i="1"/>
  <c r="M77" i="1" s="1"/>
  <c r="T77" i="1" s="1"/>
  <c r="L76" i="1"/>
  <c r="M76" i="1" s="1"/>
  <c r="T76" i="1" s="1"/>
  <c r="R75" i="1"/>
  <c r="S75" i="1" s="1"/>
  <c r="L75" i="1"/>
  <c r="M75" i="1" s="1"/>
  <c r="L74" i="1"/>
  <c r="M74" i="1" s="1"/>
  <c r="T74" i="1" s="1"/>
  <c r="L73" i="1"/>
  <c r="M73" i="1" s="1"/>
  <c r="T73" i="1" s="1"/>
  <c r="L72" i="1"/>
  <c r="R71" i="1"/>
  <c r="S71" i="1" s="1"/>
  <c r="T71" i="1" s="1"/>
  <c r="L71" i="1"/>
  <c r="L70" i="1"/>
  <c r="L69" i="1"/>
  <c r="M69" i="1" s="1"/>
  <c r="T69" i="1" s="1"/>
  <c r="R68" i="1"/>
  <c r="L68" i="1"/>
  <c r="M68" i="1" s="1"/>
  <c r="R65" i="1"/>
  <c r="L67" i="1"/>
  <c r="L66" i="1"/>
  <c r="M66" i="1" s="1"/>
  <c r="T66" i="1" s="1"/>
  <c r="L65" i="1"/>
  <c r="M65" i="1" s="1"/>
  <c r="R64" i="1"/>
  <c r="S64" i="1" s="1"/>
  <c r="L64" i="1"/>
  <c r="M64" i="1" s="1"/>
  <c r="R63" i="1"/>
  <c r="S63" i="1" s="1"/>
  <c r="L63" i="1"/>
  <c r="M63" i="1" s="1"/>
  <c r="R62" i="1"/>
  <c r="L62" i="1"/>
  <c r="M62" i="1" s="1"/>
  <c r="L61" i="1"/>
  <c r="M61" i="1" s="1"/>
  <c r="T61" i="1" s="1"/>
  <c r="R60" i="1"/>
  <c r="S60" i="1" s="1"/>
  <c r="L60" i="1"/>
  <c r="M60" i="1" s="1"/>
  <c r="L59" i="1"/>
  <c r="M59" i="1" s="1"/>
  <c r="T59" i="1" s="1"/>
  <c r="R49" i="1"/>
  <c r="S49" i="1" s="1"/>
  <c r="R48" i="1"/>
  <c r="S48" i="1" s="1"/>
  <c r="R47" i="1"/>
  <c r="S47" i="1" s="1"/>
  <c r="R55" i="1"/>
  <c r="S55" i="1" s="1"/>
  <c r="L55" i="1"/>
  <c r="M55" i="1" s="1"/>
  <c r="R54" i="1"/>
  <c r="S54" i="1" s="1"/>
  <c r="L54" i="1"/>
  <c r="M54" i="1" s="1"/>
  <c r="R53" i="1"/>
  <c r="S53" i="1" s="1"/>
  <c r="L53" i="1"/>
  <c r="M53" i="1" s="1"/>
  <c r="L52" i="1"/>
  <c r="M52" i="1" s="1"/>
  <c r="T52" i="1" s="1"/>
  <c r="R51" i="1"/>
  <c r="S51" i="1" s="1"/>
  <c r="L51" i="1"/>
  <c r="M51" i="1" s="1"/>
  <c r="R50" i="1"/>
  <c r="S50" i="1" s="1"/>
  <c r="L50" i="1"/>
  <c r="L49" i="1"/>
  <c r="L48" i="1"/>
  <c r="M48" i="1" s="1"/>
  <c r="L47" i="1"/>
  <c r="M47" i="1" s="1"/>
  <c r="M50" i="1"/>
  <c r="M49" i="1"/>
  <c r="M40" i="1"/>
  <c r="T40" i="1" s="1"/>
  <c r="M39" i="1"/>
  <c r="T39" i="1" s="1"/>
  <c r="M38" i="1"/>
  <c r="T38" i="1" s="1"/>
  <c r="M30" i="1"/>
  <c r="T30" i="1" s="1"/>
  <c r="M29" i="1"/>
  <c r="T29" i="1" s="1"/>
  <c r="L41" i="1"/>
  <c r="M41" i="1" s="1"/>
  <c r="T41" i="1" s="1"/>
  <c r="L42" i="1"/>
  <c r="M42" i="1" s="1"/>
  <c r="T42" i="1" s="1"/>
  <c r="L43" i="1"/>
  <c r="M43" i="1" s="1"/>
  <c r="T43" i="1" s="1"/>
  <c r="L44" i="1"/>
  <c r="M44" i="1" s="1"/>
  <c r="T44" i="1" s="1"/>
  <c r="L45" i="1"/>
  <c r="M45" i="1" s="1"/>
  <c r="T45" i="1" s="1"/>
  <c r="L46" i="1"/>
  <c r="M46" i="1" s="1"/>
  <c r="T46" i="1" s="1"/>
  <c r="L37" i="1"/>
  <c r="M37" i="1" s="1"/>
  <c r="T37" i="1" s="1"/>
  <c r="L36" i="1"/>
  <c r="M36" i="1" s="1"/>
  <c r="T36" i="1" s="1"/>
  <c r="L35" i="1"/>
  <c r="M35" i="1" s="1"/>
  <c r="T35" i="1" s="1"/>
  <c r="L34" i="1"/>
  <c r="M34" i="1" s="1"/>
  <c r="T34" i="1" s="1"/>
  <c r="L33" i="1"/>
  <c r="M33" i="1" s="1"/>
  <c r="T33" i="1" s="1"/>
  <c r="L32" i="1"/>
  <c r="M32" i="1" s="1"/>
  <c r="T32" i="1" s="1"/>
  <c r="L31" i="1"/>
  <c r="M31" i="1" s="1"/>
  <c r="T31" i="1" s="1"/>
  <c r="M27" i="1"/>
  <c r="T27" i="1" s="1"/>
  <c r="M22" i="1"/>
  <c r="T22" i="1" s="1"/>
  <c r="M21" i="1"/>
  <c r="T21" i="1" s="1"/>
  <c r="M20" i="1"/>
  <c r="T20" i="1" s="1"/>
  <c r="L28" i="1"/>
  <c r="M28" i="1" s="1"/>
  <c r="T28" i="1" s="1"/>
  <c r="L27" i="1"/>
  <c r="L26" i="1"/>
  <c r="M26" i="1" s="1"/>
  <c r="T26" i="1" s="1"/>
  <c r="L25" i="1"/>
  <c r="M25" i="1" s="1"/>
  <c r="T25" i="1" s="1"/>
  <c r="L24" i="1"/>
  <c r="M24" i="1" s="1"/>
  <c r="T24" i="1" s="1"/>
  <c r="L23" i="1"/>
  <c r="M23" i="1" s="1"/>
  <c r="T23" i="1" s="1"/>
  <c r="M13" i="1"/>
  <c r="T13" i="1" s="1"/>
  <c r="M12" i="1"/>
  <c r="T12" i="1" s="1"/>
  <c r="M11" i="1"/>
  <c r="T11" i="1" s="1"/>
  <c r="L19" i="1"/>
  <c r="M19" i="1" s="1"/>
  <c r="T19" i="1" s="1"/>
  <c r="L18" i="1"/>
  <c r="M18" i="1" s="1"/>
  <c r="T18" i="1" s="1"/>
  <c r="L17" i="1"/>
  <c r="M17" i="1" s="1"/>
  <c r="T17" i="1" s="1"/>
  <c r="L16" i="1"/>
  <c r="M16" i="1" s="1"/>
  <c r="T16" i="1" s="1"/>
  <c r="L15" i="1"/>
  <c r="M15" i="1" s="1"/>
  <c r="T15" i="1" s="1"/>
  <c r="L14" i="1"/>
  <c r="M14" i="1" s="1"/>
  <c r="T14" i="1" s="1"/>
  <c r="R7" i="1"/>
  <c r="S7" i="1" s="1"/>
  <c r="M3" i="1"/>
  <c r="T3" i="1" s="1"/>
  <c r="M4" i="1"/>
  <c r="T4" i="1" s="1"/>
  <c r="L9" i="1"/>
  <c r="M9" i="1" s="1"/>
  <c r="T9" i="1" s="1"/>
  <c r="L8" i="1"/>
  <c r="M8" i="1" s="1"/>
  <c r="T8" i="1" s="1"/>
  <c r="L10" i="1"/>
  <c r="M10" i="1" s="1"/>
  <c r="T10" i="1" s="1"/>
  <c r="L7" i="1"/>
  <c r="M7" i="1" s="1"/>
  <c r="R6" i="1"/>
  <c r="S6" i="1" s="1"/>
  <c r="L6" i="1"/>
  <c r="M6" i="1" s="1"/>
  <c r="L5" i="1"/>
  <c r="M5" i="1" s="1"/>
  <c r="T5" i="1" s="1"/>
  <c r="L2" i="1"/>
  <c r="M2" i="1" s="1"/>
  <c r="T2" i="1" s="1"/>
  <c r="T105" i="1" l="1"/>
  <c r="T80" i="1"/>
  <c r="T81" i="1"/>
  <c r="T110" i="1"/>
  <c r="T94" i="1"/>
  <c r="T101" i="1"/>
  <c r="T83" i="1"/>
  <c r="T50" i="1"/>
  <c r="T98" i="1"/>
  <c r="T86" i="1"/>
  <c r="T55" i="1"/>
  <c r="T64" i="1"/>
  <c r="T93" i="1"/>
  <c r="T92" i="1"/>
  <c r="T95" i="1"/>
  <c r="T96" i="1"/>
  <c r="T75" i="1"/>
  <c r="T68" i="1"/>
  <c r="T60" i="1"/>
  <c r="T62" i="1"/>
  <c r="T84" i="1"/>
  <c r="T63" i="1"/>
  <c r="T65" i="1"/>
  <c r="T51" i="1"/>
  <c r="T54" i="1"/>
  <c r="T53" i="1"/>
  <c r="T48" i="1"/>
  <c r="T49" i="1"/>
  <c r="T47" i="1"/>
  <c r="T6" i="1"/>
  <c r="T7" i="1"/>
</calcChain>
</file>

<file path=xl/sharedStrings.xml><?xml version="1.0" encoding="utf-8"?>
<sst xmlns="http://schemas.openxmlformats.org/spreadsheetml/2006/main" count="830" uniqueCount="33">
  <si>
    <t>exp</t>
  </si>
  <si>
    <t>day</t>
  </si>
  <si>
    <t>strain</t>
  </si>
  <si>
    <t>a</t>
  </si>
  <si>
    <t>b</t>
  </si>
  <si>
    <t>c</t>
  </si>
  <si>
    <t>d</t>
  </si>
  <si>
    <t>dilution</t>
  </si>
  <si>
    <t>sample_type</t>
  </si>
  <si>
    <t>cfu</t>
  </si>
  <si>
    <t>avg_cfu</t>
  </si>
  <si>
    <t>sample</t>
  </si>
  <si>
    <t>sc-a</t>
  </si>
  <si>
    <t>sc-b</t>
  </si>
  <si>
    <t>sc-c</t>
  </si>
  <si>
    <t>cc-a</t>
  </si>
  <si>
    <t>cc-b</t>
  </si>
  <si>
    <t>cc-c</t>
  </si>
  <si>
    <t>f-a</t>
  </si>
  <si>
    <t>f-b</t>
  </si>
  <si>
    <t>f-c</t>
  </si>
  <si>
    <t>super</t>
  </si>
  <si>
    <t>cap</t>
  </si>
  <si>
    <t>n.aroma</t>
  </si>
  <si>
    <t>n.penta</t>
  </si>
  <si>
    <t>m.fred</t>
  </si>
  <si>
    <t>a.venet</t>
  </si>
  <si>
    <t>p.putida</t>
  </si>
  <si>
    <t>rx</t>
  </si>
  <si>
    <t>encapsulated</t>
  </si>
  <si>
    <t>free</t>
  </si>
  <si>
    <t>h.taenio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</si>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</sst>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6DD9-9EB2-0641-8BC3-E5C7EB6BB9AF}">
  <dimension ref="A1:T163"/>
  <sheetViews>
    <sheetView tabSelected="1" workbookViewId="0">
      <pane ySplit="1" topLeftCell="A135" activePane="bottomLeft" state="frozen"/>
      <selection pane="bottomLeft" activeCell="U161" sqref="U161"/>
    </sheetView>
  </sheetViews>
  <sheetFormatPr baseColWidth="10" defaultRowHeight="16" x14ac:dyDescent="0.2"/>
  <cols>
    <col min="5" max="5" width="12.1640625" bestFit="1" customWidth="1"/>
    <col min="13" max="13" width="10.83203125" style="1"/>
    <col min="19" max="20" width="10.83203125" style="1"/>
  </cols>
  <sheetData>
    <row r="1" spans="1:20" x14ac:dyDescent="0.2">
      <c r="A1" t="s">
        <v>0</v>
      </c>
      <c r="B1" t="s">
        <v>2</v>
      </c>
      <c r="C1" t="s">
        <v>11</v>
      </c>
      <c r="D1" t="s">
        <v>32</v>
      </c>
      <c r="E1" t="s">
        <v>28</v>
      </c>
      <c r="F1" t="s">
        <v>1</v>
      </c>
      <c r="G1" t="s">
        <v>8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s="1" t="s">
        <v>9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s="1" t="s">
        <v>9</v>
      </c>
      <c r="T1" s="1" t="s">
        <v>10</v>
      </c>
    </row>
    <row r="2" spans="1:20" x14ac:dyDescent="0.2">
      <c r="A2">
        <v>1</v>
      </c>
      <c r="B2" t="s">
        <v>27</v>
      </c>
      <c r="C2" t="s">
        <v>12</v>
      </c>
      <c r="D2" t="s">
        <v>3</v>
      </c>
      <c r="E2" t="s">
        <v>29</v>
      </c>
      <c r="F2">
        <v>0</v>
      </c>
      <c r="G2" t="s">
        <v>21</v>
      </c>
      <c r="H2">
        <v>0</v>
      </c>
      <c r="L2">
        <f>10^1</f>
        <v>10</v>
      </c>
      <c r="M2" s="1">
        <f>AVERAGE(H2:K2)*L2/0.02</f>
        <v>0</v>
      </c>
      <c r="T2" s="1">
        <f t="shared" ref="T2:T5" si="0">AVERAGE(S2,M2)</f>
        <v>0</v>
      </c>
    </row>
    <row r="3" spans="1:20" x14ac:dyDescent="0.2">
      <c r="A3">
        <v>1</v>
      </c>
      <c r="B3" t="s">
        <v>27</v>
      </c>
      <c r="C3" t="s">
        <v>13</v>
      </c>
      <c r="D3" t="s">
        <v>4</v>
      </c>
      <c r="E3" t="s">
        <v>29</v>
      </c>
      <c r="F3">
        <v>0</v>
      </c>
      <c r="G3" t="s">
        <v>21</v>
      </c>
      <c r="H3">
        <v>0</v>
      </c>
      <c r="M3" s="1">
        <f t="shared" ref="M3:M66" si="1">AVERAGE(H3:K3)*L3/0.02</f>
        <v>0</v>
      </c>
      <c r="T3" s="1">
        <f t="shared" si="0"/>
        <v>0</v>
      </c>
    </row>
    <row r="4" spans="1:20" x14ac:dyDescent="0.2">
      <c r="A4">
        <v>1</v>
      </c>
      <c r="B4" t="s">
        <v>27</v>
      </c>
      <c r="C4" t="s">
        <v>14</v>
      </c>
      <c r="D4" t="s">
        <v>5</v>
      </c>
      <c r="E4" t="s">
        <v>29</v>
      </c>
      <c r="F4">
        <v>0</v>
      </c>
      <c r="G4" t="s">
        <v>21</v>
      </c>
      <c r="H4">
        <v>0</v>
      </c>
      <c r="M4" s="1">
        <f t="shared" si="1"/>
        <v>0</v>
      </c>
      <c r="T4" s="1">
        <f t="shared" si="0"/>
        <v>0</v>
      </c>
    </row>
    <row r="5" spans="1:20" x14ac:dyDescent="0.2">
      <c r="A5">
        <v>1</v>
      </c>
      <c r="B5" t="s">
        <v>27</v>
      </c>
      <c r="C5" t="s">
        <v>15</v>
      </c>
      <c r="D5" t="s">
        <v>3</v>
      </c>
      <c r="E5" t="s">
        <v>29</v>
      </c>
      <c r="F5">
        <v>0</v>
      </c>
      <c r="G5" t="s">
        <v>22</v>
      </c>
      <c r="H5">
        <v>7</v>
      </c>
      <c r="I5">
        <v>8</v>
      </c>
      <c r="J5">
        <v>7</v>
      </c>
      <c r="K5">
        <v>5</v>
      </c>
      <c r="L5">
        <f>10^4</f>
        <v>10000</v>
      </c>
      <c r="M5" s="1">
        <f>AVERAGE(H5:K5)*L5/0.02*1.2/0.2</f>
        <v>20250000</v>
      </c>
      <c r="T5" s="1">
        <f t="shared" si="0"/>
        <v>20250000</v>
      </c>
    </row>
    <row r="6" spans="1:20" x14ac:dyDescent="0.2">
      <c r="A6">
        <v>1</v>
      </c>
      <c r="B6" t="s">
        <v>27</v>
      </c>
      <c r="C6" t="s">
        <v>16</v>
      </c>
      <c r="D6" t="s">
        <v>4</v>
      </c>
      <c r="E6" t="s">
        <v>29</v>
      </c>
      <c r="F6">
        <v>0</v>
      </c>
      <c r="G6" t="s">
        <v>22</v>
      </c>
      <c r="H6">
        <v>8</v>
      </c>
      <c r="L6">
        <f>10^4</f>
        <v>10000</v>
      </c>
      <c r="M6" s="1">
        <f t="shared" ref="M6:M7" si="2">AVERAGE(H6:K6)*L6/0.02*1.2/0.2</f>
        <v>24000000</v>
      </c>
      <c r="N6">
        <v>45</v>
      </c>
      <c r="O6">
        <v>64</v>
      </c>
      <c r="R6">
        <f>10^3</f>
        <v>1000</v>
      </c>
      <c r="S6" s="1">
        <f>AVERAGE(N6:Q6)*R6/0.02*1.2/0.2</f>
        <v>16350000</v>
      </c>
      <c r="T6" s="1">
        <f>AVERAGE(S6,M6)</f>
        <v>20175000</v>
      </c>
    </row>
    <row r="7" spans="1:20" x14ac:dyDescent="0.2">
      <c r="A7">
        <v>1</v>
      </c>
      <c r="B7" t="s">
        <v>27</v>
      </c>
      <c r="C7" t="s">
        <v>17</v>
      </c>
      <c r="D7" t="s">
        <v>5</v>
      </c>
      <c r="E7" t="s">
        <v>29</v>
      </c>
      <c r="F7">
        <v>0</v>
      </c>
      <c r="G7" t="s">
        <v>22</v>
      </c>
      <c r="H7">
        <v>7</v>
      </c>
      <c r="I7">
        <v>10</v>
      </c>
      <c r="J7">
        <v>9</v>
      </c>
      <c r="L7">
        <f>10^4</f>
        <v>10000</v>
      </c>
      <c r="M7" s="1">
        <f t="shared" si="2"/>
        <v>25999999.999999993</v>
      </c>
      <c r="N7">
        <v>45</v>
      </c>
      <c r="O7">
        <v>48</v>
      </c>
      <c r="P7">
        <v>54</v>
      </c>
      <c r="Q7">
        <v>57</v>
      </c>
      <c r="R7">
        <f>10^3</f>
        <v>1000</v>
      </c>
      <c r="S7" s="1">
        <f>AVERAGE(N7:Q7)*R7/0.02*1.2/0.2</f>
        <v>15300000</v>
      </c>
      <c r="T7" s="1">
        <f>AVERAGE(S7,M7)</f>
        <v>20649999.999999996</v>
      </c>
    </row>
    <row r="8" spans="1:20" x14ac:dyDescent="0.2">
      <c r="A8">
        <v>1</v>
      </c>
      <c r="B8" t="s">
        <v>27</v>
      </c>
      <c r="C8" t="s">
        <v>18</v>
      </c>
      <c r="D8" t="s">
        <v>3</v>
      </c>
      <c r="E8" t="s">
        <v>30</v>
      </c>
      <c r="F8">
        <v>0</v>
      </c>
      <c r="G8" t="s">
        <v>21</v>
      </c>
      <c r="H8">
        <v>13</v>
      </c>
      <c r="I8">
        <v>14</v>
      </c>
      <c r="J8">
        <v>8</v>
      </c>
      <c r="K8">
        <v>11</v>
      </c>
      <c r="L8">
        <f t="shared" ref="L8:L9" si="3">10^4</f>
        <v>10000</v>
      </c>
      <c r="M8" s="1">
        <f t="shared" si="1"/>
        <v>5750000</v>
      </c>
      <c r="T8" s="1">
        <f t="shared" ref="T8:T49" si="4">AVERAGE(S8,M8)</f>
        <v>5750000</v>
      </c>
    </row>
    <row r="9" spans="1:20" x14ac:dyDescent="0.2">
      <c r="A9">
        <v>1</v>
      </c>
      <c r="B9" t="s">
        <v>27</v>
      </c>
      <c r="C9" t="s">
        <v>19</v>
      </c>
      <c r="D9" t="s">
        <v>4</v>
      </c>
      <c r="E9" t="s">
        <v>30</v>
      </c>
      <c r="F9">
        <v>0</v>
      </c>
      <c r="G9" t="s">
        <v>21</v>
      </c>
      <c r="H9">
        <v>9</v>
      </c>
      <c r="I9">
        <v>7</v>
      </c>
      <c r="J9">
        <v>10</v>
      </c>
      <c r="K9">
        <v>19</v>
      </c>
      <c r="L9">
        <f t="shared" si="3"/>
        <v>10000</v>
      </c>
      <c r="M9" s="1">
        <f t="shared" si="1"/>
        <v>5625000</v>
      </c>
      <c r="T9" s="1">
        <f t="shared" si="4"/>
        <v>5625000</v>
      </c>
    </row>
    <row r="10" spans="1:20" x14ac:dyDescent="0.2">
      <c r="A10">
        <v>1</v>
      </c>
      <c r="B10" t="s">
        <v>27</v>
      </c>
      <c r="C10" t="s">
        <v>20</v>
      </c>
      <c r="D10" t="s">
        <v>5</v>
      </c>
      <c r="E10" t="s">
        <v>30</v>
      </c>
      <c r="F10">
        <v>0</v>
      </c>
      <c r="G10" t="s">
        <v>21</v>
      </c>
      <c r="H10">
        <v>9</v>
      </c>
      <c r="I10">
        <v>13</v>
      </c>
      <c r="J10">
        <v>11</v>
      </c>
      <c r="K10">
        <v>6</v>
      </c>
      <c r="L10">
        <f>10^4</f>
        <v>10000</v>
      </c>
      <c r="M10" s="1">
        <f t="shared" si="1"/>
        <v>4875000</v>
      </c>
      <c r="T10" s="1">
        <f t="shared" si="4"/>
        <v>4875000</v>
      </c>
    </row>
    <row r="11" spans="1:20" x14ac:dyDescent="0.2">
      <c r="A11">
        <v>3</v>
      </c>
      <c r="B11" t="s">
        <v>23</v>
      </c>
      <c r="C11" t="s">
        <v>12</v>
      </c>
      <c r="D11" t="s">
        <v>3</v>
      </c>
      <c r="E11" t="s">
        <v>29</v>
      </c>
      <c r="F11">
        <v>0</v>
      </c>
      <c r="G11" t="s">
        <v>21</v>
      </c>
      <c r="H11">
        <v>0</v>
      </c>
      <c r="M11" s="1">
        <f>AVERAGE(H11:K11)*L11/0.02</f>
        <v>0</v>
      </c>
      <c r="T11" s="1">
        <f t="shared" si="4"/>
        <v>0</v>
      </c>
    </row>
    <row r="12" spans="1:20" x14ac:dyDescent="0.2">
      <c r="A12">
        <v>3</v>
      </c>
      <c r="B12" t="s">
        <v>23</v>
      </c>
      <c r="C12" t="s">
        <v>13</v>
      </c>
      <c r="D12" t="s">
        <v>4</v>
      </c>
      <c r="E12" t="s">
        <v>29</v>
      </c>
      <c r="F12">
        <v>0</v>
      </c>
      <c r="G12" t="s">
        <v>21</v>
      </c>
      <c r="H12">
        <v>0</v>
      </c>
      <c r="M12" s="1">
        <f t="shared" si="1"/>
        <v>0</v>
      </c>
      <c r="T12" s="1">
        <f t="shared" si="4"/>
        <v>0</v>
      </c>
    </row>
    <row r="13" spans="1:20" x14ac:dyDescent="0.2">
      <c r="A13">
        <v>3</v>
      </c>
      <c r="B13" t="s">
        <v>23</v>
      </c>
      <c r="C13" t="s">
        <v>14</v>
      </c>
      <c r="D13" t="s">
        <v>5</v>
      </c>
      <c r="E13" t="s">
        <v>29</v>
      </c>
      <c r="F13">
        <v>0</v>
      </c>
      <c r="G13" t="s">
        <v>21</v>
      </c>
      <c r="H13">
        <v>0</v>
      </c>
      <c r="M13" s="1">
        <f t="shared" si="1"/>
        <v>0</v>
      </c>
      <c r="T13" s="1">
        <f t="shared" si="4"/>
        <v>0</v>
      </c>
    </row>
    <row r="14" spans="1:20" x14ac:dyDescent="0.2">
      <c r="A14">
        <v>3</v>
      </c>
      <c r="B14" t="s">
        <v>23</v>
      </c>
      <c r="C14" t="s">
        <v>15</v>
      </c>
      <c r="D14" t="s">
        <v>3</v>
      </c>
      <c r="E14" t="s">
        <v>29</v>
      </c>
      <c r="F14">
        <v>0</v>
      </c>
      <c r="G14" t="s">
        <v>22</v>
      </c>
      <c r="H14">
        <v>44</v>
      </c>
      <c r="I14">
        <v>44</v>
      </c>
      <c r="J14">
        <v>50</v>
      </c>
      <c r="K14">
        <v>47</v>
      </c>
      <c r="L14">
        <f>10^4</f>
        <v>10000</v>
      </c>
      <c r="M14" s="1">
        <f>AVERAGE(H14:K14)*L14/0.02*1.2/0.2</f>
        <v>138750000</v>
      </c>
      <c r="T14" s="1">
        <f t="shared" si="4"/>
        <v>138750000</v>
      </c>
    </row>
    <row r="15" spans="1:20" x14ac:dyDescent="0.2">
      <c r="A15">
        <v>3</v>
      </c>
      <c r="B15" t="s">
        <v>23</v>
      </c>
      <c r="C15" t="s">
        <v>16</v>
      </c>
      <c r="D15" t="s">
        <v>4</v>
      </c>
      <c r="E15" t="s">
        <v>29</v>
      </c>
      <c r="F15">
        <v>0</v>
      </c>
      <c r="G15" t="s">
        <v>22</v>
      </c>
      <c r="H15">
        <v>7</v>
      </c>
      <c r="I15">
        <v>9</v>
      </c>
      <c r="J15">
        <v>17</v>
      </c>
      <c r="K15">
        <v>7</v>
      </c>
      <c r="L15">
        <f>10^4</f>
        <v>10000</v>
      </c>
      <c r="M15" s="1">
        <f t="shared" ref="M15:M16" si="5">AVERAGE(H15:K15)*L15/0.02*1.2/0.2</f>
        <v>30000000</v>
      </c>
      <c r="T15" s="1">
        <f t="shared" si="4"/>
        <v>30000000</v>
      </c>
    </row>
    <row r="16" spans="1:20" x14ac:dyDescent="0.2">
      <c r="A16">
        <v>3</v>
      </c>
      <c r="B16" t="s">
        <v>23</v>
      </c>
      <c r="C16" t="s">
        <v>17</v>
      </c>
      <c r="D16" t="s">
        <v>5</v>
      </c>
      <c r="E16" t="s">
        <v>29</v>
      </c>
      <c r="F16">
        <v>0</v>
      </c>
      <c r="G16" t="s">
        <v>22</v>
      </c>
      <c r="H16">
        <v>11</v>
      </c>
      <c r="I16">
        <v>10</v>
      </c>
      <c r="J16">
        <v>17</v>
      </c>
      <c r="K16">
        <v>19</v>
      </c>
      <c r="L16">
        <f>10^4</f>
        <v>10000</v>
      </c>
      <c r="M16" s="1">
        <f t="shared" si="5"/>
        <v>42750000</v>
      </c>
      <c r="T16" s="1">
        <f t="shared" si="4"/>
        <v>42750000</v>
      </c>
    </row>
    <row r="17" spans="1:20" x14ac:dyDescent="0.2">
      <c r="A17">
        <v>3</v>
      </c>
      <c r="B17" t="s">
        <v>23</v>
      </c>
      <c r="C17" t="s">
        <v>18</v>
      </c>
      <c r="D17" t="s">
        <v>3</v>
      </c>
      <c r="E17" t="s">
        <v>30</v>
      </c>
      <c r="F17">
        <v>0</v>
      </c>
      <c r="G17" t="s">
        <v>21</v>
      </c>
      <c r="H17">
        <v>24</v>
      </c>
      <c r="I17">
        <v>21</v>
      </c>
      <c r="J17">
        <v>19</v>
      </c>
      <c r="K17">
        <v>19</v>
      </c>
      <c r="L17">
        <f>-10^4</f>
        <v>10000</v>
      </c>
      <c r="M17" s="1">
        <f t="shared" si="1"/>
        <v>10375000</v>
      </c>
      <c r="T17" s="1">
        <f t="shared" si="4"/>
        <v>10375000</v>
      </c>
    </row>
    <row r="18" spans="1:20" x14ac:dyDescent="0.2">
      <c r="A18">
        <v>3</v>
      </c>
      <c r="B18" t="s">
        <v>23</v>
      </c>
      <c r="C18" t="s">
        <v>19</v>
      </c>
      <c r="D18" t="s">
        <v>4</v>
      </c>
      <c r="E18" t="s">
        <v>30</v>
      </c>
      <c r="F18">
        <v>0</v>
      </c>
      <c r="G18" t="s">
        <v>21</v>
      </c>
      <c r="H18">
        <v>20</v>
      </c>
      <c r="I18">
        <v>25</v>
      </c>
      <c r="J18">
        <v>12</v>
      </c>
      <c r="K18">
        <v>23</v>
      </c>
      <c r="L18">
        <f t="shared" ref="L18:L19" si="6">-10^4</f>
        <v>10000</v>
      </c>
      <c r="M18" s="1">
        <f t="shared" si="1"/>
        <v>10000000</v>
      </c>
      <c r="T18" s="1">
        <f t="shared" si="4"/>
        <v>10000000</v>
      </c>
    </row>
    <row r="19" spans="1:20" x14ac:dyDescent="0.2">
      <c r="A19">
        <v>3</v>
      </c>
      <c r="B19" t="s">
        <v>23</v>
      </c>
      <c r="C19" t="s">
        <v>20</v>
      </c>
      <c r="D19" t="s">
        <v>5</v>
      </c>
      <c r="E19" t="s">
        <v>30</v>
      </c>
      <c r="F19">
        <v>0</v>
      </c>
      <c r="G19" t="s">
        <v>21</v>
      </c>
      <c r="H19">
        <v>15</v>
      </c>
      <c r="I19">
        <v>8</v>
      </c>
      <c r="J19">
        <v>17</v>
      </c>
      <c r="K19">
        <v>18</v>
      </c>
      <c r="L19">
        <f t="shared" si="6"/>
        <v>10000</v>
      </c>
      <c r="M19" s="1">
        <f t="shared" si="1"/>
        <v>7250000</v>
      </c>
      <c r="T19" s="1">
        <f t="shared" si="4"/>
        <v>7250000</v>
      </c>
    </row>
    <row r="20" spans="1:20" x14ac:dyDescent="0.2">
      <c r="A20">
        <v>4</v>
      </c>
      <c r="B20" t="s">
        <v>24</v>
      </c>
      <c r="C20" t="s">
        <v>12</v>
      </c>
      <c r="D20" t="s">
        <v>3</v>
      </c>
      <c r="E20" t="s">
        <v>29</v>
      </c>
      <c r="F20">
        <v>0</v>
      </c>
      <c r="G20" t="s">
        <v>21</v>
      </c>
      <c r="H20">
        <v>0</v>
      </c>
      <c r="M20" s="1">
        <f>AVERAGE(H20:K20)*L20/0.02</f>
        <v>0</v>
      </c>
      <c r="T20" s="1">
        <f t="shared" si="4"/>
        <v>0</v>
      </c>
    </row>
    <row r="21" spans="1:20" x14ac:dyDescent="0.2">
      <c r="A21">
        <v>4</v>
      </c>
      <c r="B21" t="s">
        <v>24</v>
      </c>
      <c r="C21" t="s">
        <v>13</v>
      </c>
      <c r="D21" t="s">
        <v>4</v>
      </c>
      <c r="E21" t="s">
        <v>29</v>
      </c>
      <c r="F21">
        <v>0</v>
      </c>
      <c r="G21" t="s">
        <v>21</v>
      </c>
      <c r="H21">
        <v>0</v>
      </c>
      <c r="M21" s="1">
        <f t="shared" si="1"/>
        <v>0</v>
      </c>
      <c r="T21" s="1">
        <f t="shared" si="4"/>
        <v>0</v>
      </c>
    </row>
    <row r="22" spans="1:20" x14ac:dyDescent="0.2">
      <c r="A22">
        <v>4</v>
      </c>
      <c r="B22" t="s">
        <v>24</v>
      </c>
      <c r="C22" t="s">
        <v>14</v>
      </c>
      <c r="D22" t="s">
        <v>5</v>
      </c>
      <c r="E22" t="s">
        <v>29</v>
      </c>
      <c r="F22">
        <v>0</v>
      </c>
      <c r="G22" t="s">
        <v>21</v>
      </c>
      <c r="H22">
        <v>0</v>
      </c>
      <c r="M22" s="1">
        <f t="shared" si="1"/>
        <v>0</v>
      </c>
      <c r="T22" s="1">
        <f t="shared" si="4"/>
        <v>0</v>
      </c>
    </row>
    <row r="23" spans="1:20" x14ac:dyDescent="0.2">
      <c r="A23">
        <v>4</v>
      </c>
      <c r="B23" t="s">
        <v>24</v>
      </c>
      <c r="C23" t="s">
        <v>15</v>
      </c>
      <c r="D23" t="s">
        <v>3</v>
      </c>
      <c r="E23" t="s">
        <v>29</v>
      </c>
      <c r="F23">
        <v>0</v>
      </c>
      <c r="G23" t="s">
        <v>22</v>
      </c>
      <c r="H23">
        <v>6</v>
      </c>
      <c r="I23">
        <v>10</v>
      </c>
      <c r="J23">
        <v>6</v>
      </c>
      <c r="L23">
        <f>10^2</f>
        <v>100</v>
      </c>
      <c r="M23" s="1">
        <f>AVERAGE(H23:K23)*L23/0.02*1.2/0.2</f>
        <v>219999.99999999994</v>
      </c>
      <c r="T23" s="1">
        <f t="shared" si="4"/>
        <v>219999.99999999994</v>
      </c>
    </row>
    <row r="24" spans="1:20" x14ac:dyDescent="0.2">
      <c r="A24">
        <v>4</v>
      </c>
      <c r="B24" t="s">
        <v>24</v>
      </c>
      <c r="C24" t="s">
        <v>16</v>
      </c>
      <c r="D24" t="s">
        <v>4</v>
      </c>
      <c r="E24" t="s">
        <v>29</v>
      </c>
      <c r="F24">
        <v>0</v>
      </c>
      <c r="G24" t="s">
        <v>22</v>
      </c>
      <c r="I24">
        <v>6</v>
      </c>
      <c r="J24">
        <v>7</v>
      </c>
      <c r="K24">
        <v>16</v>
      </c>
      <c r="L24">
        <f>10^3</f>
        <v>1000</v>
      </c>
      <c r="M24" s="1">
        <f t="shared" ref="M24:M25" si="7">AVERAGE(H24:K24)*L24/0.02*1.2/0.2</f>
        <v>2900000</v>
      </c>
      <c r="T24" s="1">
        <f t="shared" si="4"/>
        <v>2900000</v>
      </c>
    </row>
    <row r="25" spans="1:20" x14ac:dyDescent="0.2">
      <c r="A25">
        <v>4</v>
      </c>
      <c r="B25" t="s">
        <v>24</v>
      </c>
      <c r="C25" t="s">
        <v>17</v>
      </c>
      <c r="D25" t="s">
        <v>5</v>
      </c>
      <c r="E25" t="s">
        <v>29</v>
      </c>
      <c r="F25">
        <v>0</v>
      </c>
      <c r="G25" t="s">
        <v>22</v>
      </c>
      <c r="H25">
        <v>30</v>
      </c>
      <c r="I25">
        <v>18</v>
      </c>
      <c r="J25">
        <v>13</v>
      </c>
      <c r="K25">
        <v>22</v>
      </c>
      <c r="L25">
        <f>10^3</f>
        <v>1000</v>
      </c>
      <c r="M25" s="1">
        <f t="shared" si="7"/>
        <v>6225000</v>
      </c>
      <c r="T25" s="1">
        <f t="shared" si="4"/>
        <v>6225000</v>
      </c>
    </row>
    <row r="26" spans="1:20" x14ac:dyDescent="0.2">
      <c r="A26">
        <v>4</v>
      </c>
      <c r="B26" t="s">
        <v>24</v>
      </c>
      <c r="C26" t="s">
        <v>18</v>
      </c>
      <c r="D26" t="s">
        <v>3</v>
      </c>
      <c r="E26" t="s">
        <v>30</v>
      </c>
      <c r="F26">
        <v>0</v>
      </c>
      <c r="G26" t="s">
        <v>21</v>
      </c>
      <c r="H26">
        <v>34</v>
      </c>
      <c r="I26">
        <v>44</v>
      </c>
      <c r="J26">
        <v>46</v>
      </c>
      <c r="K26">
        <v>31</v>
      </c>
      <c r="L26">
        <f>10^2</f>
        <v>100</v>
      </c>
      <c r="M26" s="1">
        <f t="shared" si="1"/>
        <v>193750</v>
      </c>
      <c r="T26" s="1">
        <f t="shared" si="4"/>
        <v>193750</v>
      </c>
    </row>
    <row r="27" spans="1:20" x14ac:dyDescent="0.2">
      <c r="A27">
        <v>4</v>
      </c>
      <c r="B27" t="s">
        <v>24</v>
      </c>
      <c r="C27" t="s">
        <v>19</v>
      </c>
      <c r="D27" t="s">
        <v>4</v>
      </c>
      <c r="E27" t="s">
        <v>30</v>
      </c>
      <c r="F27">
        <v>0</v>
      </c>
      <c r="G27" t="s">
        <v>21</v>
      </c>
      <c r="H27">
        <v>12</v>
      </c>
      <c r="I27">
        <v>14</v>
      </c>
      <c r="J27">
        <v>19</v>
      </c>
      <c r="K27">
        <v>15</v>
      </c>
      <c r="L27">
        <f>10^3</f>
        <v>1000</v>
      </c>
      <c r="M27" s="1">
        <f t="shared" si="1"/>
        <v>750000</v>
      </c>
      <c r="T27" s="1">
        <f t="shared" si="4"/>
        <v>750000</v>
      </c>
    </row>
    <row r="28" spans="1:20" x14ac:dyDescent="0.2">
      <c r="A28">
        <v>4</v>
      </c>
      <c r="B28" t="s">
        <v>24</v>
      </c>
      <c r="C28" t="s">
        <v>20</v>
      </c>
      <c r="D28" t="s">
        <v>5</v>
      </c>
      <c r="E28" t="s">
        <v>30</v>
      </c>
      <c r="F28">
        <v>0</v>
      </c>
      <c r="G28" t="s">
        <v>21</v>
      </c>
      <c r="H28">
        <v>34</v>
      </c>
      <c r="I28">
        <v>24</v>
      </c>
      <c r="J28">
        <v>31</v>
      </c>
      <c r="K28">
        <v>26</v>
      </c>
      <c r="L28">
        <f>10^3</f>
        <v>1000</v>
      </c>
      <c r="M28" s="1">
        <f t="shared" si="1"/>
        <v>1437500</v>
      </c>
      <c r="T28" s="1">
        <f t="shared" si="4"/>
        <v>1437500</v>
      </c>
    </row>
    <row r="29" spans="1:20" x14ac:dyDescent="0.2">
      <c r="A29">
        <v>5</v>
      </c>
      <c r="B29" t="s">
        <v>25</v>
      </c>
      <c r="C29" t="s">
        <v>12</v>
      </c>
      <c r="D29" t="s">
        <v>3</v>
      </c>
      <c r="E29" t="s">
        <v>29</v>
      </c>
      <c r="F29">
        <v>0</v>
      </c>
      <c r="G29" t="s">
        <v>21</v>
      </c>
      <c r="H29">
        <v>0</v>
      </c>
      <c r="M29" s="2">
        <f>AVERAGE(H29:K29)*L29/0.02</f>
        <v>0</v>
      </c>
      <c r="T29" s="1">
        <f t="shared" si="4"/>
        <v>0</v>
      </c>
    </row>
    <row r="30" spans="1:20" x14ac:dyDescent="0.2">
      <c r="A30">
        <v>5</v>
      </c>
      <c r="B30" t="s">
        <v>25</v>
      </c>
      <c r="C30" t="s">
        <v>13</v>
      </c>
      <c r="D30" t="s">
        <v>4</v>
      </c>
      <c r="E30" t="s">
        <v>29</v>
      </c>
      <c r="F30">
        <v>0</v>
      </c>
      <c r="G30" t="s">
        <v>21</v>
      </c>
      <c r="H30">
        <v>0</v>
      </c>
      <c r="M30" s="2">
        <f t="shared" si="1"/>
        <v>0</v>
      </c>
      <c r="T30" s="1">
        <f t="shared" si="4"/>
        <v>0</v>
      </c>
    </row>
    <row r="31" spans="1:20" x14ac:dyDescent="0.2">
      <c r="A31">
        <v>5</v>
      </c>
      <c r="B31" t="s">
        <v>25</v>
      </c>
      <c r="C31" t="s">
        <v>14</v>
      </c>
      <c r="D31" t="s">
        <v>5</v>
      </c>
      <c r="E31" t="s">
        <v>29</v>
      </c>
      <c r="F31">
        <v>0</v>
      </c>
      <c r="G31" t="s">
        <v>21</v>
      </c>
      <c r="H31">
        <v>3</v>
      </c>
      <c r="I31">
        <v>4</v>
      </c>
      <c r="J31">
        <v>5</v>
      </c>
      <c r="K31">
        <v>1</v>
      </c>
      <c r="L31">
        <f>10</f>
        <v>10</v>
      </c>
      <c r="M31" s="2">
        <f t="shared" si="1"/>
        <v>1625</v>
      </c>
      <c r="T31" s="1">
        <f t="shared" si="4"/>
        <v>1625</v>
      </c>
    </row>
    <row r="32" spans="1:20" x14ac:dyDescent="0.2">
      <c r="A32">
        <v>5</v>
      </c>
      <c r="B32" t="s">
        <v>25</v>
      </c>
      <c r="C32" t="s">
        <v>15</v>
      </c>
      <c r="D32" t="s">
        <v>3</v>
      </c>
      <c r="E32" t="s">
        <v>29</v>
      </c>
      <c r="F32">
        <v>0</v>
      </c>
      <c r="G32" t="s">
        <v>22</v>
      </c>
      <c r="H32">
        <v>9</v>
      </c>
      <c r="I32">
        <v>10</v>
      </c>
      <c r="J32">
        <v>6</v>
      </c>
      <c r="K32">
        <v>9</v>
      </c>
      <c r="L32">
        <f t="shared" ref="L32:L37" si="8">10^4</f>
        <v>10000</v>
      </c>
      <c r="M32" s="2">
        <f>AVERAGE(H32:K32)*L32/0.02*1.2/0.2</f>
        <v>25500000</v>
      </c>
      <c r="T32" s="1">
        <f t="shared" si="4"/>
        <v>25500000</v>
      </c>
    </row>
    <row r="33" spans="1:20" x14ac:dyDescent="0.2">
      <c r="A33">
        <v>5</v>
      </c>
      <c r="B33" t="s">
        <v>25</v>
      </c>
      <c r="C33" t="s">
        <v>16</v>
      </c>
      <c r="D33" t="s">
        <v>4</v>
      </c>
      <c r="E33" t="s">
        <v>29</v>
      </c>
      <c r="F33">
        <v>0</v>
      </c>
      <c r="G33" t="s">
        <v>22</v>
      </c>
      <c r="I33">
        <v>12</v>
      </c>
      <c r="J33">
        <v>7</v>
      </c>
      <c r="K33">
        <v>9</v>
      </c>
      <c r="L33">
        <f t="shared" si="8"/>
        <v>10000</v>
      </c>
      <c r="M33" s="2">
        <f t="shared" ref="M33:M34" si="9">AVERAGE(H33:K33)*L33/0.02*1.2/0.2</f>
        <v>28000000</v>
      </c>
      <c r="T33" s="1">
        <f t="shared" si="4"/>
        <v>28000000</v>
      </c>
    </row>
    <row r="34" spans="1:20" x14ac:dyDescent="0.2">
      <c r="A34">
        <v>5</v>
      </c>
      <c r="B34" t="s">
        <v>25</v>
      </c>
      <c r="C34" t="s">
        <v>17</v>
      </c>
      <c r="D34" t="s">
        <v>5</v>
      </c>
      <c r="E34" t="s">
        <v>29</v>
      </c>
      <c r="F34">
        <v>0</v>
      </c>
      <c r="G34" t="s">
        <v>22</v>
      </c>
      <c r="H34">
        <v>21</v>
      </c>
      <c r="I34">
        <v>13</v>
      </c>
      <c r="J34">
        <v>12</v>
      </c>
      <c r="K34">
        <v>12</v>
      </c>
      <c r="L34">
        <f t="shared" si="8"/>
        <v>10000</v>
      </c>
      <c r="M34" s="2">
        <f t="shared" si="9"/>
        <v>43500000</v>
      </c>
      <c r="T34" s="1">
        <f t="shared" si="4"/>
        <v>43500000</v>
      </c>
    </row>
    <row r="35" spans="1:20" x14ac:dyDescent="0.2">
      <c r="A35">
        <v>5</v>
      </c>
      <c r="B35" t="s">
        <v>25</v>
      </c>
      <c r="C35" t="s">
        <v>18</v>
      </c>
      <c r="D35" t="s">
        <v>3</v>
      </c>
      <c r="E35" t="s">
        <v>30</v>
      </c>
      <c r="F35">
        <v>0</v>
      </c>
      <c r="G35" t="s">
        <v>21</v>
      </c>
      <c r="H35">
        <v>10</v>
      </c>
      <c r="I35">
        <v>9</v>
      </c>
      <c r="J35">
        <v>5</v>
      </c>
      <c r="K35">
        <v>16</v>
      </c>
      <c r="L35">
        <f t="shared" si="8"/>
        <v>10000</v>
      </c>
      <c r="M35" s="2">
        <f t="shared" si="1"/>
        <v>5000000</v>
      </c>
      <c r="T35" s="1">
        <f t="shared" si="4"/>
        <v>5000000</v>
      </c>
    </row>
    <row r="36" spans="1:20" x14ac:dyDescent="0.2">
      <c r="A36">
        <v>5</v>
      </c>
      <c r="B36" t="s">
        <v>25</v>
      </c>
      <c r="C36" t="s">
        <v>19</v>
      </c>
      <c r="D36" t="s">
        <v>4</v>
      </c>
      <c r="E36" t="s">
        <v>30</v>
      </c>
      <c r="F36">
        <v>0</v>
      </c>
      <c r="G36" t="s">
        <v>21</v>
      </c>
      <c r="H36">
        <v>13</v>
      </c>
      <c r="I36">
        <v>9</v>
      </c>
      <c r="J36">
        <v>5</v>
      </c>
      <c r="K36">
        <v>8</v>
      </c>
      <c r="L36">
        <f t="shared" si="8"/>
        <v>10000</v>
      </c>
      <c r="M36" s="2">
        <f t="shared" si="1"/>
        <v>4375000</v>
      </c>
      <c r="T36" s="1">
        <f t="shared" si="4"/>
        <v>4375000</v>
      </c>
    </row>
    <row r="37" spans="1:20" x14ac:dyDescent="0.2">
      <c r="A37">
        <v>5</v>
      </c>
      <c r="B37" t="s">
        <v>25</v>
      </c>
      <c r="C37" t="s">
        <v>20</v>
      </c>
      <c r="D37" t="s">
        <v>5</v>
      </c>
      <c r="E37" t="s">
        <v>30</v>
      </c>
      <c r="F37">
        <v>0</v>
      </c>
      <c r="G37" t="s">
        <v>21</v>
      </c>
      <c r="H37">
        <v>21</v>
      </c>
      <c r="I37">
        <v>19</v>
      </c>
      <c r="J37">
        <v>16</v>
      </c>
      <c r="K37">
        <v>17</v>
      </c>
      <c r="L37">
        <f t="shared" si="8"/>
        <v>10000</v>
      </c>
      <c r="M37" s="2">
        <f t="shared" si="1"/>
        <v>9125000</v>
      </c>
      <c r="T37" s="1">
        <f t="shared" si="4"/>
        <v>9125000</v>
      </c>
    </row>
    <row r="38" spans="1:20" x14ac:dyDescent="0.2">
      <c r="A38">
        <v>6</v>
      </c>
      <c r="B38" t="s">
        <v>26</v>
      </c>
      <c r="C38" t="s">
        <v>12</v>
      </c>
      <c r="D38" t="s">
        <v>3</v>
      </c>
      <c r="E38" t="s">
        <v>29</v>
      </c>
      <c r="F38">
        <v>0</v>
      </c>
      <c r="G38" t="s">
        <v>21</v>
      </c>
      <c r="H38">
        <v>49</v>
      </c>
      <c r="I38">
        <v>46</v>
      </c>
      <c r="J38">
        <v>55</v>
      </c>
      <c r="K38">
        <v>56</v>
      </c>
      <c r="L38">
        <v>1</v>
      </c>
      <c r="M38" s="2">
        <f>AVERAGE(H38:K38)*L38/0.02</f>
        <v>2575</v>
      </c>
      <c r="T38" s="1">
        <f t="shared" si="4"/>
        <v>2575</v>
      </c>
    </row>
    <row r="39" spans="1:20" x14ac:dyDescent="0.2">
      <c r="A39">
        <v>6</v>
      </c>
      <c r="B39" t="s">
        <v>26</v>
      </c>
      <c r="C39" t="s">
        <v>13</v>
      </c>
      <c r="D39" t="s">
        <v>4</v>
      </c>
      <c r="E39" t="s">
        <v>29</v>
      </c>
      <c r="F39">
        <v>0</v>
      </c>
      <c r="G39" t="s">
        <v>21</v>
      </c>
      <c r="H39">
        <v>74</v>
      </c>
      <c r="I39">
        <v>73</v>
      </c>
      <c r="J39">
        <v>73</v>
      </c>
      <c r="K39">
        <v>63</v>
      </c>
      <c r="L39">
        <v>1</v>
      </c>
      <c r="M39" s="2">
        <f t="shared" si="1"/>
        <v>3537.5</v>
      </c>
      <c r="T39" s="1">
        <f t="shared" si="4"/>
        <v>3537.5</v>
      </c>
    </row>
    <row r="40" spans="1:20" x14ac:dyDescent="0.2">
      <c r="A40">
        <v>6</v>
      </c>
      <c r="B40" t="s">
        <v>26</v>
      </c>
      <c r="C40" t="s">
        <v>14</v>
      </c>
      <c r="D40" t="s">
        <v>5</v>
      </c>
      <c r="E40" t="s">
        <v>29</v>
      </c>
      <c r="F40">
        <v>0</v>
      </c>
      <c r="G40" t="s">
        <v>21</v>
      </c>
      <c r="H40">
        <v>39</v>
      </c>
      <c r="I40">
        <v>46</v>
      </c>
      <c r="J40">
        <v>35</v>
      </c>
      <c r="K40">
        <v>56</v>
      </c>
      <c r="L40">
        <v>1</v>
      </c>
      <c r="M40" s="2">
        <f t="shared" si="1"/>
        <v>2200</v>
      </c>
      <c r="T40" s="1">
        <f t="shared" si="4"/>
        <v>2200</v>
      </c>
    </row>
    <row r="41" spans="1:20" x14ac:dyDescent="0.2">
      <c r="A41">
        <v>6</v>
      </c>
      <c r="B41" t="s">
        <v>26</v>
      </c>
      <c r="C41" t="s">
        <v>15</v>
      </c>
      <c r="D41" t="s">
        <v>3</v>
      </c>
      <c r="E41" t="s">
        <v>29</v>
      </c>
      <c r="F41">
        <v>0</v>
      </c>
      <c r="G41" t="s">
        <v>22</v>
      </c>
      <c r="H41">
        <v>38</v>
      </c>
      <c r="I41">
        <v>34</v>
      </c>
      <c r="J41">
        <v>35</v>
      </c>
      <c r="K41">
        <v>47</v>
      </c>
      <c r="L41">
        <f t="shared" ref="L41:L46" si="10">10^4</f>
        <v>10000</v>
      </c>
      <c r="M41" s="2">
        <f>AVERAGE(H41:K41)*L41/0.02*1.2/0.2</f>
        <v>115500000</v>
      </c>
      <c r="T41" s="1">
        <f t="shared" si="4"/>
        <v>115500000</v>
      </c>
    </row>
    <row r="42" spans="1:20" x14ac:dyDescent="0.2">
      <c r="A42">
        <v>6</v>
      </c>
      <c r="B42" t="s">
        <v>26</v>
      </c>
      <c r="C42" t="s">
        <v>16</v>
      </c>
      <c r="D42" t="s">
        <v>4</v>
      </c>
      <c r="E42" t="s">
        <v>29</v>
      </c>
      <c r="F42">
        <v>0</v>
      </c>
      <c r="G42" t="s">
        <v>22</v>
      </c>
      <c r="H42">
        <v>30</v>
      </c>
      <c r="I42">
        <v>32</v>
      </c>
      <c r="J42">
        <v>23</v>
      </c>
      <c r="K42">
        <v>22</v>
      </c>
      <c r="L42">
        <f t="shared" si="10"/>
        <v>10000</v>
      </c>
      <c r="M42" s="2">
        <f t="shared" ref="M42:M43" si="11">AVERAGE(H42:K42)*L42/0.02*1.2/0.2</f>
        <v>80250000</v>
      </c>
      <c r="T42" s="1">
        <f t="shared" si="4"/>
        <v>80250000</v>
      </c>
    </row>
    <row r="43" spans="1:20" x14ac:dyDescent="0.2">
      <c r="A43">
        <v>6</v>
      </c>
      <c r="B43" t="s">
        <v>26</v>
      </c>
      <c r="C43" t="s">
        <v>17</v>
      </c>
      <c r="D43" t="s">
        <v>5</v>
      </c>
      <c r="E43" t="s">
        <v>29</v>
      </c>
      <c r="F43">
        <v>0</v>
      </c>
      <c r="G43" t="s">
        <v>22</v>
      </c>
      <c r="H43">
        <v>29</v>
      </c>
      <c r="I43">
        <v>34</v>
      </c>
      <c r="J43">
        <v>32</v>
      </c>
      <c r="K43">
        <v>26</v>
      </c>
      <c r="L43">
        <f t="shared" si="10"/>
        <v>10000</v>
      </c>
      <c r="M43" s="2">
        <f t="shared" si="11"/>
        <v>90750000</v>
      </c>
      <c r="T43" s="1">
        <f t="shared" si="4"/>
        <v>90750000</v>
      </c>
    </row>
    <row r="44" spans="1:20" x14ac:dyDescent="0.2">
      <c r="A44">
        <v>6</v>
      </c>
      <c r="B44" t="s">
        <v>26</v>
      </c>
      <c r="C44" t="s">
        <v>18</v>
      </c>
      <c r="D44" t="s">
        <v>3</v>
      </c>
      <c r="E44" t="s">
        <v>30</v>
      </c>
      <c r="F44">
        <v>0</v>
      </c>
      <c r="G44" t="s">
        <v>21</v>
      </c>
      <c r="H44">
        <v>30</v>
      </c>
      <c r="I44">
        <v>29</v>
      </c>
      <c r="J44">
        <v>37</v>
      </c>
      <c r="K44">
        <v>41</v>
      </c>
      <c r="L44">
        <f t="shared" si="10"/>
        <v>10000</v>
      </c>
      <c r="M44" s="2">
        <f t="shared" si="1"/>
        <v>17125000</v>
      </c>
      <c r="T44" s="1">
        <f t="shared" si="4"/>
        <v>17125000</v>
      </c>
    </row>
    <row r="45" spans="1:20" x14ac:dyDescent="0.2">
      <c r="A45">
        <v>6</v>
      </c>
      <c r="B45" t="s">
        <v>26</v>
      </c>
      <c r="C45" t="s">
        <v>19</v>
      </c>
      <c r="D45" t="s">
        <v>4</v>
      </c>
      <c r="E45" t="s">
        <v>30</v>
      </c>
      <c r="F45">
        <v>0</v>
      </c>
      <c r="G45" t="s">
        <v>21</v>
      </c>
      <c r="H45">
        <v>29</v>
      </c>
      <c r="I45">
        <v>21</v>
      </c>
      <c r="J45">
        <v>16</v>
      </c>
      <c r="K45">
        <v>19</v>
      </c>
      <c r="L45">
        <f t="shared" si="10"/>
        <v>10000</v>
      </c>
      <c r="M45" s="2">
        <f t="shared" si="1"/>
        <v>10625000</v>
      </c>
      <c r="T45" s="1">
        <f t="shared" si="4"/>
        <v>10625000</v>
      </c>
    </row>
    <row r="46" spans="1:20" x14ac:dyDescent="0.2">
      <c r="A46">
        <v>6</v>
      </c>
      <c r="B46" t="s">
        <v>26</v>
      </c>
      <c r="C46" t="s">
        <v>20</v>
      </c>
      <c r="D46" t="s">
        <v>5</v>
      </c>
      <c r="E46" t="s">
        <v>30</v>
      </c>
      <c r="F46">
        <v>0</v>
      </c>
      <c r="G46" t="s">
        <v>21</v>
      </c>
      <c r="H46">
        <v>29</v>
      </c>
      <c r="I46">
        <v>26</v>
      </c>
      <c r="J46">
        <v>25</v>
      </c>
      <c r="K46">
        <v>25</v>
      </c>
      <c r="L46">
        <f t="shared" si="10"/>
        <v>10000</v>
      </c>
      <c r="M46" s="2">
        <f t="shared" si="1"/>
        <v>13125000</v>
      </c>
      <c r="T46" s="1">
        <f t="shared" si="4"/>
        <v>13125000</v>
      </c>
    </row>
    <row r="47" spans="1:20" x14ac:dyDescent="0.2">
      <c r="A47">
        <v>1</v>
      </c>
      <c r="B47" t="s">
        <v>27</v>
      </c>
      <c r="C47" t="s">
        <v>12</v>
      </c>
      <c r="D47" t="s">
        <v>3</v>
      </c>
      <c r="E47" t="s">
        <v>29</v>
      </c>
      <c r="F47">
        <v>21</v>
      </c>
      <c r="G47" t="s">
        <v>21</v>
      </c>
      <c r="H47">
        <v>62</v>
      </c>
      <c r="I47">
        <v>59</v>
      </c>
      <c r="J47">
        <v>52</v>
      </c>
      <c r="K47">
        <v>53</v>
      </c>
      <c r="L47">
        <f>10^5</f>
        <v>100000</v>
      </c>
      <c r="M47" s="2">
        <f>AVERAGE(H47:K47)*L47/0.02</f>
        <v>282500000</v>
      </c>
      <c r="N47">
        <v>8</v>
      </c>
      <c r="O47">
        <v>5</v>
      </c>
      <c r="P47">
        <v>5</v>
      </c>
      <c r="R47">
        <f>10^6</f>
        <v>1000000</v>
      </c>
      <c r="S47" s="1">
        <f>AVERAGE(N47:Q47)*R47/0.02</f>
        <v>300000000</v>
      </c>
      <c r="T47" s="1">
        <f t="shared" si="4"/>
        <v>291250000</v>
      </c>
    </row>
    <row r="48" spans="1:20" x14ac:dyDescent="0.2">
      <c r="A48">
        <v>1</v>
      </c>
      <c r="B48" t="s">
        <v>27</v>
      </c>
      <c r="C48" t="s">
        <v>13</v>
      </c>
      <c r="D48" t="s">
        <v>4</v>
      </c>
      <c r="E48" t="s">
        <v>29</v>
      </c>
      <c r="F48">
        <v>21</v>
      </c>
      <c r="G48" t="s">
        <v>21</v>
      </c>
      <c r="H48">
        <v>46</v>
      </c>
      <c r="I48">
        <v>54</v>
      </c>
      <c r="J48">
        <v>56</v>
      </c>
      <c r="K48">
        <v>49</v>
      </c>
      <c r="L48">
        <f t="shared" ref="L48:L49" si="12">10^5</f>
        <v>100000</v>
      </c>
      <c r="M48" s="2">
        <f t="shared" si="1"/>
        <v>256250000</v>
      </c>
      <c r="N48">
        <v>9</v>
      </c>
      <c r="O48">
        <v>8</v>
      </c>
      <c r="P48">
        <v>5</v>
      </c>
      <c r="R48">
        <f>10^6</f>
        <v>1000000</v>
      </c>
      <c r="S48" s="1">
        <f t="shared" ref="S48:S49" si="13">AVERAGE(N48:Q48)*R48/0.02</f>
        <v>366666666.66666663</v>
      </c>
      <c r="T48" s="1">
        <f t="shared" si="4"/>
        <v>311458333.33333331</v>
      </c>
    </row>
    <row r="49" spans="1:20" x14ac:dyDescent="0.2">
      <c r="A49">
        <v>1</v>
      </c>
      <c r="B49" t="s">
        <v>27</v>
      </c>
      <c r="C49" t="s">
        <v>14</v>
      </c>
      <c r="D49" t="s">
        <v>5</v>
      </c>
      <c r="E49" t="s">
        <v>29</v>
      </c>
      <c r="F49">
        <v>21</v>
      </c>
      <c r="G49" t="s">
        <v>21</v>
      </c>
      <c r="H49">
        <v>66</v>
      </c>
      <c r="I49">
        <v>54</v>
      </c>
      <c r="J49">
        <v>43</v>
      </c>
      <c r="K49">
        <v>71</v>
      </c>
      <c r="L49">
        <f t="shared" si="12"/>
        <v>100000</v>
      </c>
      <c r="M49" s="2">
        <f t="shared" si="1"/>
        <v>292500000</v>
      </c>
      <c r="N49">
        <v>8</v>
      </c>
      <c r="O49">
        <v>8</v>
      </c>
      <c r="P49">
        <v>5</v>
      </c>
      <c r="R49">
        <f>10^6</f>
        <v>1000000</v>
      </c>
      <c r="S49" s="1">
        <f t="shared" si="13"/>
        <v>350000000</v>
      </c>
      <c r="T49" s="1">
        <f t="shared" si="4"/>
        <v>321250000</v>
      </c>
    </row>
    <row r="50" spans="1:20" x14ac:dyDescent="0.2">
      <c r="A50">
        <v>1</v>
      </c>
      <c r="B50" t="s">
        <v>27</v>
      </c>
      <c r="C50" t="s">
        <v>15</v>
      </c>
      <c r="D50" t="s">
        <v>3</v>
      </c>
      <c r="E50" t="s">
        <v>29</v>
      </c>
      <c r="F50">
        <v>21</v>
      </c>
      <c r="G50" t="s">
        <v>22</v>
      </c>
      <c r="H50">
        <v>56</v>
      </c>
      <c r="I50">
        <v>47</v>
      </c>
      <c r="J50">
        <v>50</v>
      </c>
      <c r="K50">
        <v>41</v>
      </c>
      <c r="L50">
        <f>10^4</f>
        <v>10000</v>
      </c>
      <c r="M50" s="2">
        <f>AVERAGE(H50:K50)*L50/0.02*1.2/0.2</f>
        <v>145500000</v>
      </c>
      <c r="N50">
        <v>10</v>
      </c>
      <c r="R50">
        <f>10^5</f>
        <v>100000</v>
      </c>
      <c r="S50" s="1">
        <f>AVERAGE(N50:Q50)*R50/0.02</f>
        <v>50000000</v>
      </c>
      <c r="T50" s="1">
        <f t="shared" ref="T50:T59" si="14">AVERAGE(S50,M50)</f>
        <v>97750000</v>
      </c>
    </row>
    <row r="51" spans="1:20" x14ac:dyDescent="0.2">
      <c r="A51">
        <v>1</v>
      </c>
      <c r="B51" t="s">
        <v>27</v>
      </c>
      <c r="C51" t="s">
        <v>16</v>
      </c>
      <c r="D51" t="s">
        <v>4</v>
      </c>
      <c r="E51" t="s">
        <v>29</v>
      </c>
      <c r="F51">
        <v>21</v>
      </c>
      <c r="G51" t="s">
        <v>22</v>
      </c>
      <c r="H51">
        <v>41</v>
      </c>
      <c r="I51">
        <v>55</v>
      </c>
      <c r="J51">
        <v>51</v>
      </c>
      <c r="K51">
        <v>40</v>
      </c>
      <c r="L51">
        <f>10^4</f>
        <v>10000</v>
      </c>
      <c r="M51" s="2">
        <f t="shared" ref="M51:M52" si="15">AVERAGE(H51:K51)*L51/0.02*1.2/0.2</f>
        <v>140250000</v>
      </c>
      <c r="N51">
        <v>6</v>
      </c>
      <c r="O51">
        <v>7</v>
      </c>
      <c r="R51">
        <f>10^5</f>
        <v>100000</v>
      </c>
      <c r="S51" s="1">
        <f>AVERAGE(N51:Q51)*R51/0.02</f>
        <v>32500000</v>
      </c>
      <c r="T51" s="1">
        <f t="shared" si="14"/>
        <v>86375000</v>
      </c>
    </row>
    <row r="52" spans="1:20" x14ac:dyDescent="0.2">
      <c r="A52">
        <v>1</v>
      </c>
      <c r="B52" t="s">
        <v>27</v>
      </c>
      <c r="C52" t="s">
        <v>17</v>
      </c>
      <c r="D52" t="s">
        <v>5</v>
      </c>
      <c r="E52" t="s">
        <v>29</v>
      </c>
      <c r="F52">
        <v>21</v>
      </c>
      <c r="G52" t="s">
        <v>22</v>
      </c>
      <c r="H52">
        <v>8</v>
      </c>
      <c r="I52">
        <v>8</v>
      </c>
      <c r="J52">
        <v>9</v>
      </c>
      <c r="K52">
        <v>6</v>
      </c>
      <c r="L52">
        <f>10^5</f>
        <v>100000</v>
      </c>
      <c r="M52" s="2">
        <f t="shared" si="15"/>
        <v>232500000</v>
      </c>
      <c r="T52" s="1">
        <f t="shared" si="14"/>
        <v>232500000</v>
      </c>
    </row>
    <row r="53" spans="1:20" x14ac:dyDescent="0.2">
      <c r="A53">
        <v>1</v>
      </c>
      <c r="B53" t="s">
        <v>27</v>
      </c>
      <c r="C53" t="s">
        <v>18</v>
      </c>
      <c r="D53" t="s">
        <v>3</v>
      </c>
      <c r="E53" t="s">
        <v>30</v>
      </c>
      <c r="F53">
        <v>21</v>
      </c>
      <c r="G53" t="s">
        <v>21</v>
      </c>
      <c r="H53">
        <v>55</v>
      </c>
      <c r="I53">
        <v>50</v>
      </c>
      <c r="J53">
        <v>59</v>
      </c>
      <c r="K53">
        <v>58</v>
      </c>
      <c r="L53">
        <f>10^5</f>
        <v>100000</v>
      </c>
      <c r="M53" s="2">
        <f t="shared" si="1"/>
        <v>277500000</v>
      </c>
      <c r="N53">
        <v>8</v>
      </c>
      <c r="O53">
        <v>7</v>
      </c>
      <c r="P53">
        <v>9</v>
      </c>
      <c r="R53">
        <f>10^6</f>
        <v>1000000</v>
      </c>
      <c r="S53" s="1">
        <f t="shared" ref="S53:S54" si="16">AVERAGE(N53:Q53)*R53/0.02</f>
        <v>400000000</v>
      </c>
      <c r="T53" s="1">
        <f t="shared" si="14"/>
        <v>338750000</v>
      </c>
    </row>
    <row r="54" spans="1:20" x14ac:dyDescent="0.2">
      <c r="A54">
        <v>1</v>
      </c>
      <c r="B54" t="s">
        <v>27</v>
      </c>
      <c r="C54" t="s">
        <v>19</v>
      </c>
      <c r="D54" t="s">
        <v>4</v>
      </c>
      <c r="E54" t="s">
        <v>30</v>
      </c>
      <c r="F54">
        <v>21</v>
      </c>
      <c r="G54" t="s">
        <v>21</v>
      </c>
      <c r="H54">
        <v>75</v>
      </c>
      <c r="I54">
        <v>71</v>
      </c>
      <c r="J54">
        <v>76</v>
      </c>
      <c r="K54">
        <v>75</v>
      </c>
      <c r="L54">
        <f>10^5</f>
        <v>100000</v>
      </c>
      <c r="M54" s="2">
        <f t="shared" si="1"/>
        <v>371250000</v>
      </c>
      <c r="N54">
        <v>6</v>
      </c>
      <c r="O54">
        <v>9</v>
      </c>
      <c r="P54">
        <v>8</v>
      </c>
      <c r="Q54">
        <v>6</v>
      </c>
      <c r="R54">
        <f>10^6</f>
        <v>1000000</v>
      </c>
      <c r="S54" s="1">
        <f t="shared" si="16"/>
        <v>362500000</v>
      </c>
      <c r="T54" s="1">
        <f t="shared" si="14"/>
        <v>366875000</v>
      </c>
    </row>
    <row r="55" spans="1:20" x14ac:dyDescent="0.2">
      <c r="A55">
        <v>1</v>
      </c>
      <c r="B55" t="s">
        <v>27</v>
      </c>
      <c r="C55" t="s">
        <v>20</v>
      </c>
      <c r="D55" t="s">
        <v>5</v>
      </c>
      <c r="E55" t="s">
        <v>30</v>
      </c>
      <c r="F55">
        <v>21</v>
      </c>
      <c r="G55" t="s">
        <v>21</v>
      </c>
      <c r="H55">
        <v>62</v>
      </c>
      <c r="I55">
        <v>73</v>
      </c>
      <c r="J55">
        <v>61</v>
      </c>
      <c r="K55">
        <v>52</v>
      </c>
      <c r="L55">
        <f>10^5</f>
        <v>100000</v>
      </c>
      <c r="M55" s="2">
        <f t="shared" si="1"/>
        <v>310000000</v>
      </c>
      <c r="N55">
        <v>6</v>
      </c>
      <c r="O55">
        <v>8</v>
      </c>
      <c r="P55">
        <v>9</v>
      </c>
      <c r="Q55">
        <v>8</v>
      </c>
      <c r="R55">
        <f>10^6</f>
        <v>1000000</v>
      </c>
      <c r="S55" s="1">
        <f>AVERAGE(N55:Q55)*R55/0.02</f>
        <v>387500000</v>
      </c>
      <c r="T55" s="1">
        <f t="shared" si="14"/>
        <v>348750000</v>
      </c>
    </row>
    <row r="56" spans="1:20" x14ac:dyDescent="0.2">
      <c r="A56">
        <v>7</v>
      </c>
      <c r="B56" t="s">
        <v>31</v>
      </c>
      <c r="C56" t="s">
        <v>12</v>
      </c>
      <c r="D56" t="s">
        <v>3</v>
      </c>
      <c r="E56" t="s">
        <v>29</v>
      </c>
      <c r="F56">
        <v>0</v>
      </c>
      <c r="G56" t="s">
        <v>21</v>
      </c>
      <c r="H56">
        <v>0</v>
      </c>
      <c r="M56" s="2">
        <f>AVERAGE(H56:K56)*L56/0.02</f>
        <v>0</v>
      </c>
      <c r="S56" s="2"/>
      <c r="T56" s="1">
        <f t="shared" si="14"/>
        <v>0</v>
      </c>
    </row>
    <row r="57" spans="1:20" x14ac:dyDescent="0.2">
      <c r="A57">
        <v>7</v>
      </c>
      <c r="B57" t="s">
        <v>31</v>
      </c>
      <c r="C57" t="s">
        <v>13</v>
      </c>
      <c r="D57" t="s">
        <v>4</v>
      </c>
      <c r="E57" t="s">
        <v>29</v>
      </c>
      <c r="F57">
        <v>0</v>
      </c>
      <c r="G57" t="s">
        <v>21</v>
      </c>
      <c r="H57">
        <v>0</v>
      </c>
      <c r="M57" s="2">
        <f t="shared" si="1"/>
        <v>0</v>
      </c>
      <c r="S57" s="2"/>
      <c r="T57" s="1">
        <f t="shared" si="14"/>
        <v>0</v>
      </c>
    </row>
    <row r="58" spans="1:20" x14ac:dyDescent="0.2">
      <c r="A58">
        <v>7</v>
      </c>
      <c r="B58" t="s">
        <v>31</v>
      </c>
      <c r="C58" t="s">
        <v>14</v>
      </c>
      <c r="D58" t="s">
        <v>5</v>
      </c>
      <c r="E58" t="s">
        <v>29</v>
      </c>
      <c r="F58">
        <v>0</v>
      </c>
      <c r="G58" t="s">
        <v>21</v>
      </c>
      <c r="H58">
        <v>0</v>
      </c>
      <c r="M58" s="2">
        <f t="shared" si="1"/>
        <v>0</v>
      </c>
      <c r="S58" s="2"/>
      <c r="T58" s="1">
        <f t="shared" si="14"/>
        <v>0</v>
      </c>
    </row>
    <row r="59" spans="1:20" x14ac:dyDescent="0.2">
      <c r="A59">
        <v>7</v>
      </c>
      <c r="B59" t="s">
        <v>31</v>
      </c>
      <c r="C59" t="s">
        <v>15</v>
      </c>
      <c r="D59" t="s">
        <v>3</v>
      </c>
      <c r="E59" t="s">
        <v>29</v>
      </c>
      <c r="F59">
        <v>0</v>
      </c>
      <c r="G59" t="s">
        <v>22</v>
      </c>
      <c r="H59">
        <v>13</v>
      </c>
      <c r="I59">
        <v>15</v>
      </c>
      <c r="J59">
        <v>12</v>
      </c>
      <c r="K59">
        <v>15</v>
      </c>
      <c r="L59">
        <f t="shared" ref="L59:L64" si="17">10^3</f>
        <v>1000</v>
      </c>
      <c r="M59" s="2">
        <f>AVERAGE(H59:K59)*L59/0.02*1.2/0.2</f>
        <v>4125000</v>
      </c>
      <c r="S59" s="2"/>
      <c r="T59" s="1">
        <f t="shared" si="14"/>
        <v>4125000</v>
      </c>
    </row>
    <row r="60" spans="1:20" x14ac:dyDescent="0.2">
      <c r="A60">
        <v>7</v>
      </c>
      <c r="B60" t="s">
        <v>31</v>
      </c>
      <c r="C60" t="s">
        <v>16</v>
      </c>
      <c r="D60" t="s">
        <v>4</v>
      </c>
      <c r="E60" t="s">
        <v>29</v>
      </c>
      <c r="F60">
        <v>0</v>
      </c>
      <c r="G60" t="s">
        <v>22</v>
      </c>
      <c r="H60">
        <v>32</v>
      </c>
      <c r="I60">
        <v>29</v>
      </c>
      <c r="J60">
        <v>32</v>
      </c>
      <c r="K60">
        <v>23</v>
      </c>
      <c r="L60">
        <f t="shared" si="17"/>
        <v>1000</v>
      </c>
      <c r="M60" s="2">
        <f t="shared" ref="M60:M61" si="18">AVERAGE(H60:K60)*L60/0.02*1.2/0.2</f>
        <v>8700000</v>
      </c>
      <c r="N60">
        <v>8</v>
      </c>
      <c r="O60">
        <v>15</v>
      </c>
      <c r="P60">
        <v>13</v>
      </c>
      <c r="Q60">
        <v>10</v>
      </c>
      <c r="R60">
        <f>10^4</f>
        <v>10000</v>
      </c>
      <c r="S60" s="2">
        <f t="shared" ref="S60" si="19">AVERAGE(N60:Q60)*R60/0.02*1.2/0.2</f>
        <v>34500000</v>
      </c>
      <c r="T60" s="1">
        <f t="shared" ref="T60:T110" si="20">AVERAGE(S60,M60)</f>
        <v>21600000</v>
      </c>
    </row>
    <row r="61" spans="1:20" x14ac:dyDescent="0.2">
      <c r="A61">
        <v>7</v>
      </c>
      <c r="B61" t="s">
        <v>31</v>
      </c>
      <c r="C61" t="s">
        <v>17</v>
      </c>
      <c r="D61" t="s">
        <v>5</v>
      </c>
      <c r="E61" t="s">
        <v>29</v>
      </c>
      <c r="F61">
        <v>0</v>
      </c>
      <c r="G61" t="s">
        <v>22</v>
      </c>
      <c r="H61">
        <v>24</v>
      </c>
      <c r="I61">
        <v>35</v>
      </c>
      <c r="J61">
        <v>37</v>
      </c>
      <c r="K61">
        <v>20</v>
      </c>
      <c r="L61">
        <f t="shared" si="17"/>
        <v>1000</v>
      </c>
      <c r="M61" s="2">
        <f t="shared" si="18"/>
        <v>8700000</v>
      </c>
      <c r="S61" s="2"/>
      <c r="T61" s="1">
        <f t="shared" si="20"/>
        <v>8700000</v>
      </c>
    </row>
    <row r="62" spans="1:20" x14ac:dyDescent="0.2">
      <c r="A62">
        <v>7</v>
      </c>
      <c r="B62" t="s">
        <v>31</v>
      </c>
      <c r="C62" t="s">
        <v>18</v>
      </c>
      <c r="D62" t="s">
        <v>3</v>
      </c>
      <c r="E62" t="s">
        <v>30</v>
      </c>
      <c r="F62">
        <v>0</v>
      </c>
      <c r="G62" t="s">
        <v>21</v>
      </c>
      <c r="H62">
        <v>43</v>
      </c>
      <c r="I62">
        <v>33</v>
      </c>
      <c r="J62">
        <v>38</v>
      </c>
      <c r="L62">
        <f t="shared" si="17"/>
        <v>1000</v>
      </c>
      <c r="M62" s="2">
        <f t="shared" si="1"/>
        <v>1900000</v>
      </c>
      <c r="N62">
        <v>6</v>
      </c>
      <c r="R62">
        <f>10^4</f>
        <v>10000</v>
      </c>
      <c r="S62" s="2">
        <f t="shared" ref="S62:S64" si="21">AVERAGE(N62:Q62)*R62/0.02</f>
        <v>3000000</v>
      </c>
      <c r="T62" s="1">
        <f t="shared" si="20"/>
        <v>2450000</v>
      </c>
    </row>
    <row r="63" spans="1:20" x14ac:dyDescent="0.2">
      <c r="A63">
        <v>7</v>
      </c>
      <c r="B63" t="s">
        <v>31</v>
      </c>
      <c r="C63" t="s">
        <v>19</v>
      </c>
      <c r="D63" t="s">
        <v>4</v>
      </c>
      <c r="E63" t="s">
        <v>30</v>
      </c>
      <c r="F63">
        <v>0</v>
      </c>
      <c r="G63" t="s">
        <v>21</v>
      </c>
      <c r="H63">
        <v>49</v>
      </c>
      <c r="I63">
        <v>77</v>
      </c>
      <c r="L63">
        <f t="shared" si="17"/>
        <v>1000</v>
      </c>
      <c r="M63" s="2">
        <f t="shared" si="1"/>
        <v>3150000</v>
      </c>
      <c r="N63">
        <v>7</v>
      </c>
      <c r="O63">
        <v>13</v>
      </c>
      <c r="R63">
        <f>10^4</f>
        <v>10000</v>
      </c>
      <c r="S63" s="2">
        <f t="shared" si="21"/>
        <v>5000000</v>
      </c>
      <c r="T63" s="1">
        <f t="shared" si="20"/>
        <v>4075000</v>
      </c>
    </row>
    <row r="64" spans="1:20" x14ac:dyDescent="0.2">
      <c r="A64">
        <v>7</v>
      </c>
      <c r="B64" t="s">
        <v>31</v>
      </c>
      <c r="C64" t="s">
        <v>20</v>
      </c>
      <c r="D64" t="s">
        <v>5</v>
      </c>
      <c r="E64" t="s">
        <v>30</v>
      </c>
      <c r="F64">
        <v>0</v>
      </c>
      <c r="G64" t="s">
        <v>21</v>
      </c>
      <c r="H64">
        <v>57</v>
      </c>
      <c r="I64">
        <v>71</v>
      </c>
      <c r="J64">
        <v>69</v>
      </c>
      <c r="L64">
        <f t="shared" si="17"/>
        <v>1000</v>
      </c>
      <c r="M64" s="2">
        <f t="shared" si="1"/>
        <v>3283333.3333333335</v>
      </c>
      <c r="N64">
        <v>10</v>
      </c>
      <c r="O64">
        <v>8</v>
      </c>
      <c r="P64">
        <v>6</v>
      </c>
      <c r="R64">
        <f>10^4</f>
        <v>10000</v>
      </c>
      <c r="S64" s="2">
        <f t="shared" si="21"/>
        <v>4000000</v>
      </c>
      <c r="T64" s="1">
        <f t="shared" si="20"/>
        <v>3641666.666666667</v>
      </c>
    </row>
    <row r="65" spans="1:20" x14ac:dyDescent="0.2">
      <c r="A65">
        <v>3</v>
      </c>
      <c r="B65" t="s">
        <v>23</v>
      </c>
      <c r="C65" t="s">
        <v>12</v>
      </c>
      <c r="D65" t="s">
        <v>3</v>
      </c>
      <c r="E65" t="s">
        <v>29</v>
      </c>
      <c r="F65">
        <v>21</v>
      </c>
      <c r="G65" t="s">
        <v>21</v>
      </c>
      <c r="H65">
        <v>12</v>
      </c>
      <c r="I65">
        <v>6</v>
      </c>
      <c r="J65">
        <v>9</v>
      </c>
      <c r="K65">
        <v>7</v>
      </c>
      <c r="L65">
        <f>10^4</f>
        <v>10000</v>
      </c>
      <c r="M65" s="2">
        <f>AVERAGE(H65:K65)*L65/0.02</f>
        <v>4250000</v>
      </c>
      <c r="N65">
        <v>12</v>
      </c>
      <c r="R65">
        <f>10^4</f>
        <v>10000</v>
      </c>
      <c r="S65" s="2">
        <f>AVERAGE(N65:Q65)*R65/0.02</f>
        <v>6000000</v>
      </c>
      <c r="T65" s="1">
        <f t="shared" si="20"/>
        <v>5125000</v>
      </c>
    </row>
    <row r="66" spans="1:20" x14ac:dyDescent="0.2">
      <c r="A66">
        <v>3</v>
      </c>
      <c r="B66" t="s">
        <v>23</v>
      </c>
      <c r="C66" t="s">
        <v>13</v>
      </c>
      <c r="D66" t="s">
        <v>4</v>
      </c>
      <c r="E66" t="s">
        <v>29</v>
      </c>
      <c r="F66">
        <v>21</v>
      </c>
      <c r="G66" t="s">
        <v>21</v>
      </c>
      <c r="H66">
        <v>12</v>
      </c>
      <c r="I66">
        <v>18</v>
      </c>
      <c r="J66">
        <v>13</v>
      </c>
      <c r="K66">
        <v>10</v>
      </c>
      <c r="L66">
        <f>10^6</f>
        <v>1000000</v>
      </c>
      <c r="M66" s="2">
        <f t="shared" si="1"/>
        <v>662500000</v>
      </c>
      <c r="S66" s="2"/>
      <c r="T66" s="1">
        <f t="shared" si="20"/>
        <v>662500000</v>
      </c>
    </row>
    <row r="67" spans="1:20" x14ac:dyDescent="0.2">
      <c r="A67">
        <v>3</v>
      </c>
      <c r="B67" t="s">
        <v>23</v>
      </c>
      <c r="C67" t="s">
        <v>14</v>
      </c>
      <c r="D67" t="s">
        <v>5</v>
      </c>
      <c r="E67" t="s">
        <v>29</v>
      </c>
      <c r="F67">
        <v>21</v>
      </c>
      <c r="G67" t="s">
        <v>21</v>
      </c>
      <c r="H67">
        <v>18</v>
      </c>
      <c r="I67">
        <v>19</v>
      </c>
      <c r="J67">
        <v>18</v>
      </c>
      <c r="K67">
        <v>21</v>
      </c>
      <c r="L67">
        <f>10^6</f>
        <v>1000000</v>
      </c>
      <c r="M67" s="2">
        <f t="shared" ref="M67:M73" si="22">AVERAGE(H67:K67)*L67/0.02</f>
        <v>950000000</v>
      </c>
      <c r="S67" s="2"/>
      <c r="T67" s="1">
        <f t="shared" si="20"/>
        <v>950000000</v>
      </c>
    </row>
    <row r="68" spans="1:20" x14ac:dyDescent="0.2">
      <c r="A68">
        <v>3</v>
      </c>
      <c r="B68" t="s">
        <v>23</v>
      </c>
      <c r="C68" t="s">
        <v>15</v>
      </c>
      <c r="D68" t="s">
        <v>3</v>
      </c>
      <c r="E68" t="s">
        <v>29</v>
      </c>
      <c r="F68">
        <v>21</v>
      </c>
      <c r="G68" t="s">
        <v>22</v>
      </c>
      <c r="H68">
        <v>67</v>
      </c>
      <c r="I68">
        <v>77</v>
      </c>
      <c r="L68">
        <f>10^4</f>
        <v>10000</v>
      </c>
      <c r="M68" s="2">
        <f>AVERAGE(H68:K68)*L68/0.02*1.2/0.2</f>
        <v>216000000</v>
      </c>
      <c r="N68">
        <v>6</v>
      </c>
      <c r="O68">
        <v>10</v>
      </c>
      <c r="R68">
        <f>10^6</f>
        <v>1000000</v>
      </c>
      <c r="S68" s="2">
        <f>AVERAGE(N68:Q68)*R68/0.02*1.2/0.2</f>
        <v>2400000000</v>
      </c>
      <c r="T68" s="1">
        <f t="shared" si="20"/>
        <v>1308000000</v>
      </c>
    </row>
    <row r="69" spans="1:20" x14ac:dyDescent="0.2">
      <c r="A69">
        <v>3</v>
      </c>
      <c r="B69" t="s">
        <v>23</v>
      </c>
      <c r="C69" t="s">
        <v>16</v>
      </c>
      <c r="D69" t="s">
        <v>4</v>
      </c>
      <c r="E69" t="s">
        <v>29</v>
      </c>
      <c r="F69">
        <v>21</v>
      </c>
      <c r="G69" t="s">
        <v>22</v>
      </c>
      <c r="H69">
        <v>22</v>
      </c>
      <c r="I69">
        <v>18</v>
      </c>
      <c r="J69">
        <v>16</v>
      </c>
      <c r="K69">
        <v>17</v>
      </c>
      <c r="L69">
        <f>10^5</f>
        <v>100000</v>
      </c>
      <c r="M69" s="2">
        <f t="shared" ref="M69:M70" si="23">AVERAGE(H69:K69)*L69/0.02*1.2/0.2</f>
        <v>547500000</v>
      </c>
      <c r="S69" s="2"/>
      <c r="T69" s="1">
        <f t="shared" si="20"/>
        <v>547500000</v>
      </c>
    </row>
    <row r="70" spans="1:20" x14ac:dyDescent="0.2">
      <c r="A70">
        <v>3</v>
      </c>
      <c r="B70" t="s">
        <v>23</v>
      </c>
      <c r="C70" t="s">
        <v>17</v>
      </c>
      <c r="D70" t="s">
        <v>5</v>
      </c>
      <c r="E70" t="s">
        <v>29</v>
      </c>
      <c r="F70">
        <v>21</v>
      </c>
      <c r="G70" t="s">
        <v>22</v>
      </c>
      <c r="H70">
        <v>22</v>
      </c>
      <c r="I70">
        <v>18</v>
      </c>
      <c r="J70">
        <v>24</v>
      </c>
      <c r="K70">
        <v>30</v>
      </c>
      <c r="L70">
        <f>10^5</f>
        <v>100000</v>
      </c>
      <c r="M70" s="2">
        <f t="shared" si="23"/>
        <v>705000000</v>
      </c>
      <c r="S70" s="2"/>
      <c r="T70" s="1">
        <f t="shared" si="20"/>
        <v>705000000</v>
      </c>
    </row>
    <row r="71" spans="1:20" x14ac:dyDescent="0.2">
      <c r="A71">
        <v>3</v>
      </c>
      <c r="B71" t="s">
        <v>23</v>
      </c>
      <c r="C71" t="s">
        <v>18</v>
      </c>
      <c r="D71" t="s">
        <v>3</v>
      </c>
      <c r="E71" t="s">
        <v>30</v>
      </c>
      <c r="F71">
        <v>21</v>
      </c>
      <c r="G71" t="s">
        <v>21</v>
      </c>
      <c r="H71">
        <v>10</v>
      </c>
      <c r="I71">
        <v>21</v>
      </c>
      <c r="L71">
        <f>10^5</f>
        <v>100000</v>
      </c>
      <c r="M71" s="2">
        <f t="shared" si="22"/>
        <v>77500000</v>
      </c>
      <c r="N71">
        <v>7</v>
      </c>
      <c r="O71">
        <v>6</v>
      </c>
      <c r="R71">
        <f>10^6</f>
        <v>1000000</v>
      </c>
      <c r="S71" s="2">
        <f t="shared" ref="S71" si="24">AVERAGE(N71:Q71)*R71/0.02</f>
        <v>325000000</v>
      </c>
      <c r="T71" s="1">
        <f t="shared" si="20"/>
        <v>201250000</v>
      </c>
    </row>
    <row r="72" spans="1:20" x14ac:dyDescent="0.2">
      <c r="A72">
        <v>3</v>
      </c>
      <c r="B72" t="s">
        <v>23</v>
      </c>
      <c r="C72" t="s">
        <v>19</v>
      </c>
      <c r="D72" t="s">
        <v>4</v>
      </c>
      <c r="E72" t="s">
        <v>30</v>
      </c>
      <c r="F72">
        <v>21</v>
      </c>
      <c r="G72" t="s">
        <v>21</v>
      </c>
      <c r="H72">
        <v>25</v>
      </c>
      <c r="I72">
        <v>19</v>
      </c>
      <c r="J72">
        <v>17</v>
      </c>
      <c r="K72">
        <v>29</v>
      </c>
      <c r="L72">
        <f>10^6</f>
        <v>1000000</v>
      </c>
      <c r="M72" s="2">
        <f t="shared" si="22"/>
        <v>1125000000</v>
      </c>
      <c r="S72" s="2"/>
      <c r="T72" s="1">
        <f t="shared" si="20"/>
        <v>1125000000</v>
      </c>
    </row>
    <row r="73" spans="1:20" x14ac:dyDescent="0.2">
      <c r="A73">
        <v>3</v>
      </c>
      <c r="B73" t="s">
        <v>23</v>
      </c>
      <c r="C73" t="s">
        <v>20</v>
      </c>
      <c r="D73" t="s">
        <v>5</v>
      </c>
      <c r="E73" t="s">
        <v>30</v>
      </c>
      <c r="F73">
        <v>21</v>
      </c>
      <c r="G73" t="s">
        <v>21</v>
      </c>
      <c r="H73">
        <v>7</v>
      </c>
      <c r="I73">
        <v>10</v>
      </c>
      <c r="J73">
        <v>10</v>
      </c>
      <c r="K73">
        <v>6</v>
      </c>
      <c r="L73">
        <f>10^6</f>
        <v>1000000</v>
      </c>
      <c r="M73" s="2">
        <f t="shared" si="22"/>
        <v>412500000</v>
      </c>
      <c r="S73" s="2"/>
      <c r="T73" s="1">
        <f t="shared" si="20"/>
        <v>412500000</v>
      </c>
    </row>
    <row r="74" spans="1:20" x14ac:dyDescent="0.2">
      <c r="A74">
        <v>4</v>
      </c>
      <c r="B74" t="s">
        <v>24</v>
      </c>
      <c r="C74" t="s">
        <v>12</v>
      </c>
      <c r="D74" t="s">
        <v>3</v>
      </c>
      <c r="E74" t="s">
        <v>29</v>
      </c>
      <c r="F74">
        <v>21</v>
      </c>
      <c r="G74" t="s">
        <v>21</v>
      </c>
      <c r="H74">
        <v>10</v>
      </c>
      <c r="I74">
        <v>12</v>
      </c>
      <c r="J74">
        <v>7</v>
      </c>
      <c r="K74">
        <v>6</v>
      </c>
      <c r="L74">
        <f t="shared" ref="L74:L81" si="25">10^4</f>
        <v>10000</v>
      </c>
      <c r="M74" s="2">
        <f>AVERAGE(H74:K74)*L74/0.02</f>
        <v>4375000</v>
      </c>
      <c r="S74" s="2"/>
      <c r="T74" s="1">
        <f t="shared" si="20"/>
        <v>4375000</v>
      </c>
    </row>
    <row r="75" spans="1:20" x14ac:dyDescent="0.2">
      <c r="A75">
        <v>4</v>
      </c>
      <c r="B75" t="s">
        <v>24</v>
      </c>
      <c r="C75" t="s">
        <v>13</v>
      </c>
      <c r="D75" t="s">
        <v>4</v>
      </c>
      <c r="E75" t="s">
        <v>29</v>
      </c>
      <c r="F75">
        <v>21</v>
      </c>
      <c r="G75" t="s">
        <v>21</v>
      </c>
      <c r="H75">
        <v>21</v>
      </c>
      <c r="I75">
        <v>12</v>
      </c>
      <c r="J75">
        <v>6</v>
      </c>
      <c r="K75">
        <v>13</v>
      </c>
      <c r="L75">
        <f t="shared" si="25"/>
        <v>10000</v>
      </c>
      <c r="M75" s="2">
        <f t="shared" ref="M75:M82" si="26">AVERAGE(H75:K75)*L75/0.02</f>
        <v>6500000</v>
      </c>
      <c r="N75">
        <v>12</v>
      </c>
      <c r="R75">
        <f>10^5</f>
        <v>100000</v>
      </c>
      <c r="S75" s="2">
        <f t="shared" ref="S75:S81" si="27">AVERAGE(N75:Q75)*R75/0.02</f>
        <v>60000000</v>
      </c>
      <c r="T75" s="1">
        <f t="shared" si="20"/>
        <v>33250000</v>
      </c>
    </row>
    <row r="76" spans="1:20" x14ac:dyDescent="0.2">
      <c r="A76">
        <v>4</v>
      </c>
      <c r="B76" t="s">
        <v>24</v>
      </c>
      <c r="C76" t="s">
        <v>14</v>
      </c>
      <c r="D76" t="s">
        <v>5</v>
      </c>
      <c r="E76" t="s">
        <v>29</v>
      </c>
      <c r="F76">
        <v>21</v>
      </c>
      <c r="G76" t="s">
        <v>21</v>
      </c>
      <c r="H76">
        <v>16</v>
      </c>
      <c r="I76">
        <v>13</v>
      </c>
      <c r="J76">
        <v>20</v>
      </c>
      <c r="K76">
        <v>16</v>
      </c>
      <c r="L76">
        <f t="shared" si="25"/>
        <v>10000</v>
      </c>
      <c r="M76" s="2">
        <f t="shared" si="26"/>
        <v>8125000</v>
      </c>
      <c r="S76" s="2"/>
      <c r="T76" s="1">
        <f t="shared" si="20"/>
        <v>8125000</v>
      </c>
    </row>
    <row r="77" spans="1:20" x14ac:dyDescent="0.2">
      <c r="A77">
        <v>4</v>
      </c>
      <c r="B77" t="s">
        <v>24</v>
      </c>
      <c r="C77" t="s">
        <v>15</v>
      </c>
      <c r="D77" t="s">
        <v>3</v>
      </c>
      <c r="E77" t="s">
        <v>29</v>
      </c>
      <c r="F77">
        <v>21</v>
      </c>
      <c r="G77" t="s">
        <v>22</v>
      </c>
      <c r="H77">
        <v>32</v>
      </c>
      <c r="I77">
        <v>30</v>
      </c>
      <c r="J77">
        <v>32</v>
      </c>
      <c r="K77">
        <v>36</v>
      </c>
      <c r="L77">
        <f t="shared" si="25"/>
        <v>10000</v>
      </c>
      <c r="M77" s="2">
        <f>AVERAGE(H77:K77)*L77/0.02*1.2/0.2</f>
        <v>97500000</v>
      </c>
      <c r="S77" s="2"/>
      <c r="T77" s="1">
        <f t="shared" si="20"/>
        <v>97500000</v>
      </c>
    </row>
    <row r="78" spans="1:20" x14ac:dyDescent="0.2">
      <c r="A78">
        <v>4</v>
      </c>
      <c r="B78" t="s">
        <v>24</v>
      </c>
      <c r="C78" t="s">
        <v>16</v>
      </c>
      <c r="D78" t="s">
        <v>4</v>
      </c>
      <c r="E78" t="s">
        <v>29</v>
      </c>
      <c r="F78">
        <v>21</v>
      </c>
      <c r="G78" t="s">
        <v>22</v>
      </c>
      <c r="H78">
        <v>11</v>
      </c>
      <c r="I78">
        <v>6</v>
      </c>
      <c r="J78">
        <v>12</v>
      </c>
      <c r="K78">
        <v>6</v>
      </c>
      <c r="L78">
        <f t="shared" si="25"/>
        <v>10000</v>
      </c>
      <c r="M78" s="2">
        <f t="shared" ref="M78:M79" si="28">AVERAGE(H78:K78)*L78/0.02*1.2/0.2</f>
        <v>26250000</v>
      </c>
      <c r="S78" s="2"/>
      <c r="T78" s="1">
        <f t="shared" si="20"/>
        <v>26250000</v>
      </c>
    </row>
    <row r="79" spans="1:20" x14ac:dyDescent="0.2">
      <c r="A79">
        <v>4</v>
      </c>
      <c r="B79" t="s">
        <v>24</v>
      </c>
      <c r="C79" t="s">
        <v>17</v>
      </c>
      <c r="D79" t="s">
        <v>5</v>
      </c>
      <c r="E79" t="s">
        <v>29</v>
      </c>
      <c r="F79">
        <v>21</v>
      </c>
      <c r="G79" t="s">
        <v>22</v>
      </c>
      <c r="H79">
        <v>7</v>
      </c>
      <c r="I79">
        <v>5</v>
      </c>
      <c r="J79">
        <v>6</v>
      </c>
      <c r="K79">
        <v>7</v>
      </c>
      <c r="L79">
        <f t="shared" si="25"/>
        <v>10000</v>
      </c>
      <c r="M79" s="2">
        <f t="shared" si="28"/>
        <v>18750000</v>
      </c>
      <c r="S79" s="2"/>
      <c r="T79" s="1">
        <f t="shared" si="20"/>
        <v>18750000</v>
      </c>
    </row>
    <row r="80" spans="1:20" x14ac:dyDescent="0.2">
      <c r="A80">
        <v>4</v>
      </c>
      <c r="B80" t="s">
        <v>24</v>
      </c>
      <c r="C80" t="s">
        <v>18</v>
      </c>
      <c r="D80" t="s">
        <v>3</v>
      </c>
      <c r="E80" t="s">
        <v>30</v>
      </c>
      <c r="F80">
        <v>21</v>
      </c>
      <c r="G80" t="s">
        <v>21</v>
      </c>
      <c r="H80">
        <v>81</v>
      </c>
      <c r="L80">
        <f t="shared" si="25"/>
        <v>10000</v>
      </c>
      <c r="M80" s="2">
        <f t="shared" si="26"/>
        <v>40500000</v>
      </c>
      <c r="N80">
        <v>6</v>
      </c>
      <c r="O80">
        <v>6</v>
      </c>
      <c r="P80">
        <v>5</v>
      </c>
      <c r="Q80">
        <v>8</v>
      </c>
      <c r="R80">
        <f>10^5</f>
        <v>100000</v>
      </c>
      <c r="S80" s="2">
        <f t="shared" si="27"/>
        <v>31250000</v>
      </c>
      <c r="T80" s="1">
        <f t="shared" si="20"/>
        <v>35875000</v>
      </c>
    </row>
    <row r="81" spans="1:20" x14ac:dyDescent="0.2">
      <c r="A81">
        <v>4</v>
      </c>
      <c r="B81" t="s">
        <v>24</v>
      </c>
      <c r="C81" t="s">
        <v>19</v>
      </c>
      <c r="D81" t="s">
        <v>4</v>
      </c>
      <c r="E81" t="s">
        <v>30</v>
      </c>
      <c r="F81">
        <v>21</v>
      </c>
      <c r="G81" t="s">
        <v>21</v>
      </c>
      <c r="H81">
        <v>42</v>
      </c>
      <c r="I81">
        <v>48</v>
      </c>
      <c r="J81">
        <v>38</v>
      </c>
      <c r="K81">
        <v>36</v>
      </c>
      <c r="L81">
        <f t="shared" si="25"/>
        <v>10000</v>
      </c>
      <c r="M81" s="2">
        <f t="shared" si="26"/>
        <v>20500000</v>
      </c>
      <c r="N81">
        <v>7</v>
      </c>
      <c r="R81">
        <f>10^5</f>
        <v>100000</v>
      </c>
      <c r="S81" s="2">
        <f t="shared" si="27"/>
        <v>35000000</v>
      </c>
      <c r="T81" s="1">
        <f t="shared" si="20"/>
        <v>27750000</v>
      </c>
    </row>
    <row r="82" spans="1:20" x14ac:dyDescent="0.2">
      <c r="A82">
        <v>4</v>
      </c>
      <c r="B82" t="s">
        <v>24</v>
      </c>
      <c r="C82" t="s">
        <v>20</v>
      </c>
      <c r="D82" t="s">
        <v>5</v>
      </c>
      <c r="E82" t="s">
        <v>30</v>
      </c>
      <c r="F82">
        <v>21</v>
      </c>
      <c r="G82" t="s">
        <v>21</v>
      </c>
      <c r="H82">
        <v>18</v>
      </c>
      <c r="I82">
        <v>12</v>
      </c>
      <c r="J82">
        <v>12</v>
      </c>
      <c r="K82">
        <v>17</v>
      </c>
      <c r="L82">
        <f>10^5</f>
        <v>100000</v>
      </c>
      <c r="M82" s="2">
        <f t="shared" si="26"/>
        <v>73750000</v>
      </c>
      <c r="S82" s="2"/>
      <c r="T82" s="1">
        <f t="shared" si="20"/>
        <v>73750000</v>
      </c>
    </row>
    <row r="83" spans="1:20" x14ac:dyDescent="0.2">
      <c r="A83">
        <v>5</v>
      </c>
      <c r="B83" t="s">
        <v>25</v>
      </c>
      <c r="C83" t="s">
        <v>12</v>
      </c>
      <c r="D83" t="s">
        <v>3</v>
      </c>
      <c r="E83" t="s">
        <v>29</v>
      </c>
      <c r="F83">
        <v>21</v>
      </c>
      <c r="G83" t="s">
        <v>21</v>
      </c>
      <c r="H83">
        <v>55</v>
      </c>
      <c r="I83">
        <v>56</v>
      </c>
      <c r="L83">
        <f>10^5</f>
        <v>100000</v>
      </c>
      <c r="M83" s="2">
        <f>AVERAGE(H83:K83)*L83/0.02</f>
        <v>277500000</v>
      </c>
      <c r="N83">
        <v>6</v>
      </c>
      <c r="O83">
        <v>7</v>
      </c>
      <c r="R83">
        <f>10^6</f>
        <v>1000000</v>
      </c>
      <c r="S83" s="2">
        <f>AVERAGE(N83:Q83)*R83/0.02</f>
        <v>325000000</v>
      </c>
      <c r="T83" s="1">
        <f t="shared" si="20"/>
        <v>301250000</v>
      </c>
    </row>
    <row r="84" spans="1:20" x14ac:dyDescent="0.2">
      <c r="A84">
        <v>5</v>
      </c>
      <c r="B84" t="s">
        <v>25</v>
      </c>
      <c r="C84" t="s">
        <v>13</v>
      </c>
      <c r="D84" t="s">
        <v>4</v>
      </c>
      <c r="E84" t="s">
        <v>29</v>
      </c>
      <c r="F84">
        <v>21</v>
      </c>
      <c r="G84" t="s">
        <v>21</v>
      </c>
      <c r="H84">
        <v>43</v>
      </c>
      <c r="I84">
        <v>56</v>
      </c>
      <c r="J84">
        <v>53</v>
      </c>
      <c r="L84">
        <f>10^5</f>
        <v>100000</v>
      </c>
      <c r="M84" s="2">
        <f t="shared" ref="M84:M109" si="29">AVERAGE(H84:K84)*L84/0.02</f>
        <v>253333333.33333328</v>
      </c>
      <c r="N84">
        <v>7</v>
      </c>
      <c r="R84">
        <f>-10^6</f>
        <v>1000000</v>
      </c>
      <c r="S84" s="2">
        <f t="shared" ref="S84" si="30">AVERAGE(N84:Q84)*R84/0.02</f>
        <v>350000000</v>
      </c>
      <c r="T84" s="1">
        <f t="shared" si="20"/>
        <v>301666666.66666663</v>
      </c>
    </row>
    <row r="85" spans="1:20" x14ac:dyDescent="0.2">
      <c r="A85">
        <v>5</v>
      </c>
      <c r="B85" t="s">
        <v>25</v>
      </c>
      <c r="C85" t="s">
        <v>14</v>
      </c>
      <c r="D85" t="s">
        <v>5</v>
      </c>
      <c r="E85" t="s">
        <v>29</v>
      </c>
      <c r="F85">
        <v>21</v>
      </c>
      <c r="G85" t="s">
        <v>21</v>
      </c>
      <c r="H85">
        <v>34</v>
      </c>
      <c r="I85">
        <v>53</v>
      </c>
      <c r="J85">
        <v>36</v>
      </c>
      <c r="K85">
        <v>38</v>
      </c>
      <c r="L85">
        <f>10^5</f>
        <v>100000</v>
      </c>
      <c r="M85" s="2">
        <f t="shared" si="29"/>
        <v>201250000</v>
      </c>
      <c r="S85" s="2"/>
      <c r="T85" s="1">
        <f t="shared" si="20"/>
        <v>201250000</v>
      </c>
    </row>
    <row r="86" spans="1:20" x14ac:dyDescent="0.2">
      <c r="A86">
        <v>5</v>
      </c>
      <c r="B86" t="s">
        <v>25</v>
      </c>
      <c r="C86" t="s">
        <v>15</v>
      </c>
      <c r="D86" t="s">
        <v>3</v>
      </c>
      <c r="E86" t="s">
        <v>29</v>
      </c>
      <c r="F86">
        <v>21</v>
      </c>
      <c r="G86" t="s">
        <v>22</v>
      </c>
      <c r="H86">
        <v>52</v>
      </c>
      <c r="I86">
        <v>51</v>
      </c>
      <c r="J86">
        <v>50</v>
      </c>
      <c r="K86">
        <v>62</v>
      </c>
      <c r="L86">
        <f>10^4</f>
        <v>10000</v>
      </c>
      <c r="M86" s="2">
        <f>AVERAGE(H86:K86)*L86/0.02*1.2/0.2</f>
        <v>161250000</v>
      </c>
      <c r="N86">
        <v>12</v>
      </c>
      <c r="R86">
        <f>10^5</f>
        <v>100000</v>
      </c>
      <c r="S86" s="2">
        <f>AVERAGE(N86:Q86)*R86/0.02*1.2/0.2</f>
        <v>360000000</v>
      </c>
      <c r="T86" s="1">
        <f t="shared" si="20"/>
        <v>260625000</v>
      </c>
    </row>
    <row r="87" spans="1:20" x14ac:dyDescent="0.2">
      <c r="A87">
        <v>5</v>
      </c>
      <c r="B87" t="s">
        <v>25</v>
      </c>
      <c r="C87" t="s">
        <v>16</v>
      </c>
      <c r="D87" t="s">
        <v>4</v>
      </c>
      <c r="E87" t="s">
        <v>29</v>
      </c>
      <c r="F87">
        <v>21</v>
      </c>
      <c r="G87" t="s">
        <v>22</v>
      </c>
      <c r="H87">
        <v>52</v>
      </c>
      <c r="I87">
        <v>33</v>
      </c>
      <c r="J87">
        <v>41</v>
      </c>
      <c r="K87">
        <v>40</v>
      </c>
      <c r="L87">
        <f>10^4</f>
        <v>10000</v>
      </c>
      <c r="M87" s="2">
        <f t="shared" ref="M87:M88" si="31">AVERAGE(H87:K87)*L87/0.02*1.2/0.2</f>
        <v>124500000</v>
      </c>
      <c r="N87">
        <v>6</v>
      </c>
      <c r="O87">
        <v>6</v>
      </c>
      <c r="R87">
        <f>10^5</f>
        <v>100000</v>
      </c>
      <c r="S87" s="2">
        <f t="shared" ref="S87" si="32">AVERAGE(N87:Q87)*R87/0.02*1.2/0.2</f>
        <v>180000000</v>
      </c>
      <c r="T87" s="1">
        <f t="shared" si="20"/>
        <v>152250000</v>
      </c>
    </row>
    <row r="88" spans="1:20" x14ac:dyDescent="0.2">
      <c r="A88">
        <v>5</v>
      </c>
      <c r="B88" t="s">
        <v>25</v>
      </c>
      <c r="C88" t="s">
        <v>17</v>
      </c>
      <c r="D88" t="s">
        <v>5</v>
      </c>
      <c r="E88" t="s">
        <v>29</v>
      </c>
      <c r="F88">
        <v>21</v>
      </c>
      <c r="G88" t="s">
        <v>22</v>
      </c>
      <c r="H88">
        <v>9</v>
      </c>
      <c r="I88">
        <v>9</v>
      </c>
      <c r="J88">
        <v>9</v>
      </c>
      <c r="K88">
        <v>7</v>
      </c>
      <c r="L88">
        <f>10^5</f>
        <v>100000</v>
      </c>
      <c r="M88" s="2">
        <f t="shared" si="31"/>
        <v>255000000</v>
      </c>
      <c r="S88" s="2"/>
      <c r="T88" s="1">
        <f t="shared" si="20"/>
        <v>255000000</v>
      </c>
    </row>
    <row r="89" spans="1:20" x14ac:dyDescent="0.2">
      <c r="A89">
        <v>5</v>
      </c>
      <c r="B89" t="s">
        <v>25</v>
      </c>
      <c r="C89" t="s">
        <v>18</v>
      </c>
      <c r="D89" t="s">
        <v>3</v>
      </c>
      <c r="E89" t="s">
        <v>30</v>
      </c>
      <c r="F89">
        <v>21</v>
      </c>
      <c r="G89" t="s">
        <v>21</v>
      </c>
      <c r="H89">
        <v>9</v>
      </c>
      <c r="I89">
        <v>7</v>
      </c>
      <c r="J89">
        <v>10</v>
      </c>
      <c r="K89">
        <v>10</v>
      </c>
      <c r="L89">
        <f>10^6</f>
        <v>1000000</v>
      </c>
      <c r="M89" s="2">
        <f t="shared" si="29"/>
        <v>450000000</v>
      </c>
      <c r="S89" s="2"/>
      <c r="T89" s="1">
        <f t="shared" si="20"/>
        <v>450000000</v>
      </c>
    </row>
    <row r="90" spans="1:20" x14ac:dyDescent="0.2">
      <c r="A90">
        <v>5</v>
      </c>
      <c r="B90" t="s">
        <v>25</v>
      </c>
      <c r="C90" t="s">
        <v>19</v>
      </c>
      <c r="D90" t="s">
        <v>4</v>
      </c>
      <c r="E90" t="s">
        <v>30</v>
      </c>
      <c r="F90">
        <v>21</v>
      </c>
      <c r="G90" t="s">
        <v>21</v>
      </c>
      <c r="H90">
        <v>12</v>
      </c>
      <c r="I90">
        <v>13</v>
      </c>
      <c r="J90">
        <v>11</v>
      </c>
      <c r="K90">
        <v>16</v>
      </c>
      <c r="L90">
        <f>10^6</f>
        <v>1000000</v>
      </c>
      <c r="M90" s="2">
        <f t="shared" si="29"/>
        <v>650000000</v>
      </c>
      <c r="S90" s="2"/>
      <c r="T90" s="1">
        <f t="shared" si="20"/>
        <v>650000000</v>
      </c>
    </row>
    <row r="91" spans="1:20" x14ac:dyDescent="0.2">
      <c r="A91">
        <v>5</v>
      </c>
      <c r="B91" t="s">
        <v>25</v>
      </c>
      <c r="C91" t="s">
        <v>20</v>
      </c>
      <c r="D91" t="s">
        <v>5</v>
      </c>
      <c r="E91" t="s">
        <v>30</v>
      </c>
      <c r="F91">
        <v>21</v>
      </c>
      <c r="G91" t="s">
        <v>21</v>
      </c>
      <c r="H91">
        <v>14</v>
      </c>
      <c r="I91">
        <v>9</v>
      </c>
      <c r="J91">
        <v>6</v>
      </c>
      <c r="K91">
        <v>17</v>
      </c>
      <c r="L91">
        <f>10^6</f>
        <v>1000000</v>
      </c>
      <c r="M91" s="2">
        <f t="shared" si="29"/>
        <v>575000000</v>
      </c>
      <c r="S91" s="2"/>
      <c r="T91" s="1">
        <f t="shared" si="20"/>
        <v>575000000</v>
      </c>
    </row>
    <row r="92" spans="1:20" x14ac:dyDescent="0.2">
      <c r="A92">
        <v>6</v>
      </c>
      <c r="B92" t="s">
        <v>26</v>
      </c>
      <c r="C92" t="s">
        <v>12</v>
      </c>
      <c r="D92" t="s">
        <v>3</v>
      </c>
      <c r="E92" t="s">
        <v>29</v>
      </c>
      <c r="F92">
        <v>21</v>
      </c>
      <c r="G92" t="s">
        <v>21</v>
      </c>
      <c r="H92">
        <v>6</v>
      </c>
      <c r="I92">
        <v>11</v>
      </c>
      <c r="J92">
        <v>9</v>
      </c>
      <c r="K92">
        <v>5</v>
      </c>
      <c r="L92">
        <f>10^6</f>
        <v>1000000</v>
      </c>
      <c r="M92" s="2">
        <f>AVERAGE(H92:K92)*L92/0.02</f>
        <v>387500000</v>
      </c>
      <c r="S92" s="2"/>
      <c r="T92" s="1">
        <f t="shared" si="20"/>
        <v>387500000</v>
      </c>
    </row>
    <row r="93" spans="1:20" x14ac:dyDescent="0.2">
      <c r="A93">
        <v>6</v>
      </c>
      <c r="B93" t="s">
        <v>26</v>
      </c>
      <c r="C93" t="s">
        <v>13</v>
      </c>
      <c r="D93" t="s">
        <v>4</v>
      </c>
      <c r="E93" t="s">
        <v>29</v>
      </c>
      <c r="F93">
        <v>21</v>
      </c>
      <c r="G93" t="s">
        <v>21</v>
      </c>
      <c r="H93">
        <v>48</v>
      </c>
      <c r="I93">
        <v>54</v>
      </c>
      <c r="J93">
        <v>52</v>
      </c>
      <c r="L93">
        <f>10^5</f>
        <v>100000</v>
      </c>
      <c r="M93" s="2">
        <f t="shared" si="29"/>
        <v>256666666.66666669</v>
      </c>
      <c r="N93">
        <v>8</v>
      </c>
      <c r="R93">
        <f>10^6</f>
        <v>1000000</v>
      </c>
      <c r="S93" s="2">
        <f t="shared" ref="S93:S98" si="33">AVERAGE(N93:Q93)*R93/0.02</f>
        <v>400000000</v>
      </c>
      <c r="T93" s="1">
        <f t="shared" si="20"/>
        <v>328333333.33333337</v>
      </c>
    </row>
    <row r="94" spans="1:20" x14ac:dyDescent="0.2">
      <c r="A94">
        <v>6</v>
      </c>
      <c r="B94" t="s">
        <v>26</v>
      </c>
      <c r="C94" t="s">
        <v>14</v>
      </c>
      <c r="D94" t="s">
        <v>5</v>
      </c>
      <c r="E94" t="s">
        <v>29</v>
      </c>
      <c r="F94">
        <v>21</v>
      </c>
      <c r="G94" t="s">
        <v>21</v>
      </c>
      <c r="H94">
        <v>59</v>
      </c>
      <c r="I94">
        <v>67</v>
      </c>
      <c r="L94">
        <f>10^5</f>
        <v>100000</v>
      </c>
      <c r="M94" s="2">
        <f t="shared" si="29"/>
        <v>315000000</v>
      </c>
      <c r="N94">
        <v>10</v>
      </c>
      <c r="O94">
        <v>10</v>
      </c>
      <c r="R94">
        <f>10^6</f>
        <v>1000000</v>
      </c>
      <c r="S94" s="2">
        <f t="shared" si="33"/>
        <v>500000000</v>
      </c>
      <c r="T94" s="1">
        <f t="shared" si="20"/>
        <v>407500000</v>
      </c>
    </row>
    <row r="95" spans="1:20" x14ac:dyDescent="0.2">
      <c r="A95">
        <v>6</v>
      </c>
      <c r="B95" t="s">
        <v>26</v>
      </c>
      <c r="C95" t="s">
        <v>15</v>
      </c>
      <c r="D95" t="s">
        <v>3</v>
      </c>
      <c r="E95" t="s">
        <v>29</v>
      </c>
      <c r="F95">
        <v>21</v>
      </c>
      <c r="G95" t="s">
        <v>22</v>
      </c>
      <c r="H95">
        <v>5</v>
      </c>
      <c r="I95">
        <v>6</v>
      </c>
      <c r="J95">
        <v>6</v>
      </c>
      <c r="K95">
        <v>6</v>
      </c>
      <c r="L95">
        <f>10^5</f>
        <v>100000</v>
      </c>
      <c r="M95" s="2">
        <f>AVERAGE(H95:K95)*L95/0.02*1.2/0.2</f>
        <v>172500000</v>
      </c>
      <c r="N95">
        <v>49</v>
      </c>
      <c r="R95">
        <f>10^4</f>
        <v>10000</v>
      </c>
      <c r="S95" s="2">
        <f>AVERAGE(N95:Q95)*R95/0.02*1.2/0.2</f>
        <v>147000000</v>
      </c>
      <c r="T95" s="1">
        <f t="shared" si="20"/>
        <v>159750000</v>
      </c>
    </row>
    <row r="96" spans="1:20" x14ac:dyDescent="0.2">
      <c r="A96">
        <v>6</v>
      </c>
      <c r="B96" t="s">
        <v>26</v>
      </c>
      <c r="C96" t="s">
        <v>16</v>
      </c>
      <c r="D96" t="s">
        <v>4</v>
      </c>
      <c r="E96" t="s">
        <v>29</v>
      </c>
      <c r="F96">
        <v>21</v>
      </c>
      <c r="G96" t="s">
        <v>22</v>
      </c>
      <c r="H96">
        <v>52</v>
      </c>
      <c r="I96">
        <v>70</v>
      </c>
      <c r="L96">
        <f>10^4</f>
        <v>10000</v>
      </c>
      <c r="M96" s="2">
        <f t="shared" ref="M96:M97" si="34">AVERAGE(H96:K96)*L96/0.02*1.2/0.2</f>
        <v>183000000</v>
      </c>
      <c r="N96">
        <v>9</v>
      </c>
      <c r="O96">
        <v>7</v>
      </c>
      <c r="R96">
        <f>10^5</f>
        <v>100000</v>
      </c>
      <c r="S96" s="2">
        <f t="shared" ref="S96" si="35">AVERAGE(N96:Q96)*R96/0.02*1.2/0.2</f>
        <v>240000000</v>
      </c>
      <c r="T96" s="1">
        <f t="shared" si="20"/>
        <v>211500000</v>
      </c>
    </row>
    <row r="97" spans="1:20" x14ac:dyDescent="0.2">
      <c r="A97">
        <v>6</v>
      </c>
      <c r="B97" t="s">
        <v>26</v>
      </c>
      <c r="C97" t="s">
        <v>17</v>
      </c>
      <c r="D97" t="s">
        <v>5</v>
      </c>
      <c r="E97" t="s">
        <v>29</v>
      </c>
      <c r="F97">
        <v>21</v>
      </c>
      <c r="G97" t="s">
        <v>22</v>
      </c>
      <c r="H97">
        <v>44</v>
      </c>
      <c r="I97">
        <v>40</v>
      </c>
      <c r="J97">
        <v>50</v>
      </c>
      <c r="K97">
        <v>39</v>
      </c>
      <c r="L97">
        <f>10^4</f>
        <v>10000</v>
      </c>
      <c r="M97" s="2">
        <f t="shared" si="34"/>
        <v>129750000</v>
      </c>
      <c r="S97" s="2"/>
      <c r="T97" s="1">
        <f t="shared" si="20"/>
        <v>129750000</v>
      </c>
    </row>
    <row r="98" spans="1:20" x14ac:dyDescent="0.2">
      <c r="A98">
        <v>6</v>
      </c>
      <c r="B98" t="s">
        <v>26</v>
      </c>
      <c r="C98" t="s">
        <v>18</v>
      </c>
      <c r="D98" t="s">
        <v>3</v>
      </c>
      <c r="E98" t="s">
        <v>30</v>
      </c>
      <c r="F98">
        <v>21</v>
      </c>
      <c r="G98" t="s">
        <v>21</v>
      </c>
      <c r="H98">
        <v>15</v>
      </c>
      <c r="I98">
        <v>7</v>
      </c>
      <c r="J98">
        <v>6</v>
      </c>
      <c r="K98">
        <v>5</v>
      </c>
      <c r="L98">
        <f>10^6</f>
        <v>1000000</v>
      </c>
      <c r="M98" s="2">
        <f t="shared" si="29"/>
        <v>412500000</v>
      </c>
      <c r="N98">
        <v>69</v>
      </c>
      <c r="R98">
        <f>10^5</f>
        <v>100000</v>
      </c>
      <c r="S98" s="2">
        <f t="shared" si="33"/>
        <v>345000000</v>
      </c>
      <c r="T98" s="1">
        <f t="shared" si="20"/>
        <v>378750000</v>
      </c>
    </row>
    <row r="99" spans="1:20" x14ac:dyDescent="0.2">
      <c r="A99">
        <v>6</v>
      </c>
      <c r="B99" t="s">
        <v>26</v>
      </c>
      <c r="C99" t="s">
        <v>19</v>
      </c>
      <c r="D99" t="s">
        <v>4</v>
      </c>
      <c r="E99" t="s">
        <v>30</v>
      </c>
      <c r="F99">
        <v>21</v>
      </c>
      <c r="G99" t="s">
        <v>21</v>
      </c>
      <c r="H99">
        <v>16</v>
      </c>
      <c r="I99">
        <v>7</v>
      </c>
      <c r="J99">
        <v>7</v>
      </c>
      <c r="K99">
        <v>8</v>
      </c>
      <c r="L99">
        <f>10^6</f>
        <v>1000000</v>
      </c>
      <c r="M99" s="2">
        <f t="shared" si="29"/>
        <v>475000000</v>
      </c>
      <c r="S99" s="2"/>
      <c r="T99" s="1">
        <f t="shared" si="20"/>
        <v>475000000</v>
      </c>
    </row>
    <row r="100" spans="1:20" x14ac:dyDescent="0.2">
      <c r="A100">
        <v>6</v>
      </c>
      <c r="B100" t="s">
        <v>26</v>
      </c>
      <c r="C100" t="s">
        <v>20</v>
      </c>
      <c r="D100" t="s">
        <v>5</v>
      </c>
      <c r="E100" t="s">
        <v>30</v>
      </c>
      <c r="F100">
        <v>21</v>
      </c>
      <c r="G100" t="s">
        <v>21</v>
      </c>
      <c r="H100">
        <v>10</v>
      </c>
      <c r="I100">
        <v>8</v>
      </c>
      <c r="J100">
        <v>10</v>
      </c>
      <c r="K100">
        <v>14</v>
      </c>
      <c r="L100">
        <f>10^6</f>
        <v>1000000</v>
      </c>
      <c r="M100" s="2">
        <f t="shared" si="29"/>
        <v>525000000</v>
      </c>
      <c r="S100" s="2"/>
      <c r="T100" s="1">
        <f t="shared" si="20"/>
        <v>525000000</v>
      </c>
    </row>
    <row r="101" spans="1:20" x14ac:dyDescent="0.2">
      <c r="A101">
        <v>1</v>
      </c>
      <c r="B101" t="s">
        <v>27</v>
      </c>
      <c r="C101" t="s">
        <v>12</v>
      </c>
      <c r="D101" t="s">
        <v>3</v>
      </c>
      <c r="E101" t="s">
        <v>29</v>
      </c>
      <c r="F101">
        <v>42</v>
      </c>
      <c r="G101" t="s">
        <v>21</v>
      </c>
      <c r="H101">
        <v>63</v>
      </c>
      <c r="I101">
        <v>51</v>
      </c>
      <c r="J101">
        <v>58</v>
      </c>
      <c r="L101">
        <f>10^5</f>
        <v>100000</v>
      </c>
      <c r="M101" s="2">
        <f>AVERAGE(H101:K101)*L101/0.02</f>
        <v>286666666.66666669</v>
      </c>
      <c r="N101">
        <v>10</v>
      </c>
      <c r="O101">
        <v>10</v>
      </c>
      <c r="R101">
        <f>10^6</f>
        <v>1000000</v>
      </c>
      <c r="S101" s="2">
        <f>AVERAGE(N101:Q101)*R101/0.02</f>
        <v>500000000</v>
      </c>
      <c r="T101" s="1">
        <f t="shared" si="20"/>
        <v>393333333.33333337</v>
      </c>
    </row>
    <row r="102" spans="1:20" x14ac:dyDescent="0.2">
      <c r="A102">
        <v>1</v>
      </c>
      <c r="B102" t="s">
        <v>27</v>
      </c>
      <c r="C102" t="s">
        <v>13</v>
      </c>
      <c r="D102" t="s">
        <v>4</v>
      </c>
      <c r="E102" t="s">
        <v>29</v>
      </c>
      <c r="F102">
        <v>42</v>
      </c>
      <c r="G102" t="s">
        <v>21</v>
      </c>
      <c r="H102">
        <v>10</v>
      </c>
      <c r="I102">
        <v>20</v>
      </c>
      <c r="J102">
        <v>27</v>
      </c>
      <c r="K102">
        <v>23</v>
      </c>
      <c r="L102">
        <f>10^5</f>
        <v>100000</v>
      </c>
      <c r="M102" s="2">
        <f t="shared" si="29"/>
        <v>100000000</v>
      </c>
      <c r="N102">
        <v>7</v>
      </c>
      <c r="R102">
        <f>10^6</f>
        <v>1000000</v>
      </c>
      <c r="S102" s="2">
        <f t="shared" ref="S102:S103" si="36">AVERAGE(N102:Q102)*R102/0.02</f>
        <v>350000000</v>
      </c>
      <c r="T102" s="1">
        <f t="shared" si="20"/>
        <v>225000000</v>
      </c>
    </row>
    <row r="103" spans="1:20" x14ac:dyDescent="0.2">
      <c r="A103">
        <v>1</v>
      </c>
      <c r="B103" t="s">
        <v>27</v>
      </c>
      <c r="C103" t="s">
        <v>14</v>
      </c>
      <c r="D103" t="s">
        <v>5</v>
      </c>
      <c r="E103" t="s">
        <v>29</v>
      </c>
      <c r="F103">
        <v>42</v>
      </c>
      <c r="G103" t="s">
        <v>21</v>
      </c>
      <c r="H103">
        <v>47</v>
      </c>
      <c r="I103">
        <v>43</v>
      </c>
      <c r="J103">
        <v>36</v>
      </c>
      <c r="K103">
        <v>47</v>
      </c>
      <c r="L103">
        <f>10^4</f>
        <v>10000</v>
      </c>
      <c r="M103" s="2">
        <f t="shared" si="29"/>
        <v>21625000</v>
      </c>
      <c r="N103">
        <v>6</v>
      </c>
      <c r="R103">
        <f>10^6</f>
        <v>1000000</v>
      </c>
      <c r="S103" s="2">
        <f t="shared" si="36"/>
        <v>300000000</v>
      </c>
      <c r="T103" s="1">
        <f t="shared" si="20"/>
        <v>160812500</v>
      </c>
    </row>
    <row r="104" spans="1:20" x14ac:dyDescent="0.2">
      <c r="A104">
        <v>1</v>
      </c>
      <c r="B104" t="s">
        <v>27</v>
      </c>
      <c r="C104" t="s">
        <v>15</v>
      </c>
      <c r="D104" t="s">
        <v>3</v>
      </c>
      <c r="E104" t="s">
        <v>29</v>
      </c>
      <c r="F104">
        <v>42</v>
      </c>
      <c r="G104" t="s">
        <v>22</v>
      </c>
      <c r="H104">
        <v>58</v>
      </c>
      <c r="I104">
        <v>53</v>
      </c>
      <c r="J104">
        <v>54</v>
      </c>
      <c r="K104">
        <v>54</v>
      </c>
      <c r="L104">
        <f>10^4</f>
        <v>10000</v>
      </c>
      <c r="M104" s="2">
        <f>AVERAGE(H104:K104)*L104/0.02*1.2/0.2</f>
        <v>164250000</v>
      </c>
      <c r="N104">
        <v>9</v>
      </c>
      <c r="R104">
        <f>10^5</f>
        <v>100000</v>
      </c>
      <c r="S104" s="2">
        <f>AVERAGE(N104:Q104)*R104/0.02*1.2/0.2</f>
        <v>270000000</v>
      </c>
      <c r="T104" s="1">
        <f t="shared" si="20"/>
        <v>217125000</v>
      </c>
    </row>
    <row r="105" spans="1:20" x14ac:dyDescent="0.2">
      <c r="A105">
        <v>1</v>
      </c>
      <c r="B105" t="s">
        <v>27</v>
      </c>
      <c r="C105" t="s">
        <v>16</v>
      </c>
      <c r="D105" t="s">
        <v>4</v>
      </c>
      <c r="E105" t="s">
        <v>29</v>
      </c>
      <c r="F105">
        <v>42</v>
      </c>
      <c r="G105" t="s">
        <v>22</v>
      </c>
      <c r="H105">
        <v>39</v>
      </c>
      <c r="I105">
        <v>24</v>
      </c>
      <c r="J105">
        <v>39</v>
      </c>
      <c r="K105">
        <v>32</v>
      </c>
      <c r="L105">
        <f>10^4</f>
        <v>10000</v>
      </c>
      <c r="M105" s="2">
        <f t="shared" ref="M105:M106" si="37">AVERAGE(H105:K105)*L105/0.02*1.2/0.2</f>
        <v>100500000</v>
      </c>
      <c r="N105">
        <v>6</v>
      </c>
      <c r="O105">
        <v>6</v>
      </c>
      <c r="R105">
        <f>10^5</f>
        <v>100000</v>
      </c>
      <c r="S105" s="2">
        <f t="shared" ref="S105" si="38">AVERAGE(N105:Q105)*R105/0.02*1.2/0.2</f>
        <v>180000000</v>
      </c>
      <c r="T105" s="1">
        <f t="shared" si="20"/>
        <v>140250000</v>
      </c>
    </row>
    <row r="106" spans="1:20" x14ac:dyDescent="0.2">
      <c r="A106">
        <v>1</v>
      </c>
      <c r="B106" t="s">
        <v>27</v>
      </c>
      <c r="C106" t="s">
        <v>17</v>
      </c>
      <c r="D106" t="s">
        <v>5</v>
      </c>
      <c r="E106" t="s">
        <v>29</v>
      </c>
      <c r="F106">
        <v>42</v>
      </c>
      <c r="G106" t="s">
        <v>22</v>
      </c>
      <c r="H106">
        <v>3</v>
      </c>
      <c r="I106">
        <v>2</v>
      </c>
      <c r="J106">
        <v>3</v>
      </c>
      <c r="K106">
        <v>2</v>
      </c>
      <c r="L106">
        <f>10^4</f>
        <v>10000</v>
      </c>
      <c r="M106" s="2">
        <f t="shared" si="37"/>
        <v>7500000</v>
      </c>
      <c r="S106" s="2"/>
      <c r="T106" s="1">
        <f t="shared" si="20"/>
        <v>7500000</v>
      </c>
    </row>
    <row r="107" spans="1:20" x14ac:dyDescent="0.2">
      <c r="A107">
        <v>1</v>
      </c>
      <c r="B107" t="s">
        <v>27</v>
      </c>
      <c r="C107" t="s">
        <v>18</v>
      </c>
      <c r="D107" t="s">
        <v>3</v>
      </c>
      <c r="E107" t="s">
        <v>30</v>
      </c>
      <c r="F107">
        <v>42</v>
      </c>
      <c r="G107" t="s">
        <v>21</v>
      </c>
      <c r="H107">
        <v>43</v>
      </c>
      <c r="I107">
        <v>56</v>
      </c>
      <c r="J107">
        <v>31</v>
      </c>
      <c r="K107">
        <v>27</v>
      </c>
      <c r="L107">
        <f t="shared" ref="L107:L114" si="39">10^5</f>
        <v>100000</v>
      </c>
      <c r="M107" s="2">
        <f t="shared" si="29"/>
        <v>196250000</v>
      </c>
      <c r="S107" s="2"/>
      <c r="T107" s="1">
        <f t="shared" si="20"/>
        <v>196250000</v>
      </c>
    </row>
    <row r="108" spans="1:20" x14ac:dyDescent="0.2">
      <c r="A108">
        <v>1</v>
      </c>
      <c r="B108" t="s">
        <v>27</v>
      </c>
      <c r="C108" t="s">
        <v>19</v>
      </c>
      <c r="D108" t="s">
        <v>4</v>
      </c>
      <c r="E108" t="s">
        <v>30</v>
      </c>
      <c r="F108">
        <v>42</v>
      </c>
      <c r="G108" t="s">
        <v>21</v>
      </c>
      <c r="H108">
        <v>12</v>
      </c>
      <c r="I108">
        <v>12</v>
      </c>
      <c r="J108">
        <v>10</v>
      </c>
      <c r="K108">
        <v>12</v>
      </c>
      <c r="L108">
        <f t="shared" si="39"/>
        <v>100000</v>
      </c>
      <c r="M108" s="2">
        <f t="shared" si="29"/>
        <v>57500000</v>
      </c>
      <c r="S108" s="2"/>
      <c r="T108" s="1">
        <f t="shared" si="20"/>
        <v>57500000</v>
      </c>
    </row>
    <row r="109" spans="1:20" x14ac:dyDescent="0.2">
      <c r="A109">
        <v>1</v>
      </c>
      <c r="B109" t="s">
        <v>27</v>
      </c>
      <c r="C109" t="s">
        <v>20</v>
      </c>
      <c r="D109" t="s">
        <v>5</v>
      </c>
      <c r="E109" t="s">
        <v>30</v>
      </c>
      <c r="F109">
        <v>42</v>
      </c>
      <c r="G109" t="s">
        <v>21</v>
      </c>
      <c r="H109">
        <v>22</v>
      </c>
      <c r="I109">
        <v>29</v>
      </c>
      <c r="J109">
        <v>26</v>
      </c>
      <c r="K109">
        <v>23</v>
      </c>
      <c r="L109">
        <f t="shared" si="39"/>
        <v>100000</v>
      </c>
      <c r="M109" s="2">
        <f t="shared" si="29"/>
        <v>125000000</v>
      </c>
      <c r="S109" s="2"/>
      <c r="T109" s="1">
        <f t="shared" si="20"/>
        <v>125000000</v>
      </c>
    </row>
    <row r="110" spans="1:20" x14ac:dyDescent="0.2">
      <c r="A110">
        <v>3</v>
      </c>
      <c r="B110" t="s">
        <v>23</v>
      </c>
      <c r="C110" t="s">
        <v>12</v>
      </c>
      <c r="D110" t="s">
        <v>3</v>
      </c>
      <c r="E110" t="s">
        <v>29</v>
      </c>
      <c r="F110">
        <v>42</v>
      </c>
      <c r="G110" t="s">
        <v>21</v>
      </c>
      <c r="H110">
        <v>51</v>
      </c>
      <c r="L110">
        <f t="shared" si="39"/>
        <v>100000</v>
      </c>
      <c r="M110" s="2">
        <f>AVERAGE(H110:K110)*L110/0.02</f>
        <v>255000000</v>
      </c>
      <c r="N110">
        <v>7</v>
      </c>
      <c r="O110">
        <v>8</v>
      </c>
      <c r="P110">
        <v>11</v>
      </c>
      <c r="R110">
        <f>10^6</f>
        <v>1000000</v>
      </c>
      <c r="S110" s="2">
        <f>AVERAGE(N110:Q110)*R110/0.02</f>
        <v>433333333.33333331</v>
      </c>
      <c r="T110" s="1">
        <f t="shared" si="20"/>
        <v>344166666.66666663</v>
      </c>
    </row>
    <row r="111" spans="1:20" x14ac:dyDescent="0.2">
      <c r="A111">
        <v>3</v>
      </c>
      <c r="B111" t="s">
        <v>23</v>
      </c>
      <c r="C111" t="s">
        <v>13</v>
      </c>
      <c r="D111" t="s">
        <v>4</v>
      </c>
      <c r="E111" t="s">
        <v>29</v>
      </c>
      <c r="F111">
        <v>42</v>
      </c>
      <c r="G111" t="s">
        <v>21</v>
      </c>
      <c r="H111">
        <v>44</v>
      </c>
      <c r="I111">
        <v>65</v>
      </c>
      <c r="J111">
        <v>54</v>
      </c>
      <c r="L111">
        <f t="shared" si="39"/>
        <v>100000</v>
      </c>
      <c r="M111" s="2">
        <f>AVERAGE(H111:K111)*L111/0.02</f>
        <v>271666666.66666669</v>
      </c>
      <c r="N111">
        <v>6</v>
      </c>
      <c r="O111">
        <v>1</v>
      </c>
      <c r="R111">
        <f>-10^6</f>
        <v>1000000</v>
      </c>
      <c r="S111" s="2">
        <f t="shared" ref="S111:S112" si="40">AVERAGE(N111:Q111)*R111/0.02</f>
        <v>175000000</v>
      </c>
      <c r="T111" s="1">
        <f t="shared" ref="T111:T118" si="41">AVERAGE(S111,M111)</f>
        <v>223333333.33333334</v>
      </c>
    </row>
    <row r="112" spans="1:20" x14ac:dyDescent="0.2">
      <c r="A112">
        <v>3</v>
      </c>
      <c r="B112" t="s">
        <v>23</v>
      </c>
      <c r="C112" t="s">
        <v>14</v>
      </c>
      <c r="D112" t="s">
        <v>5</v>
      </c>
      <c r="E112" t="s">
        <v>29</v>
      </c>
      <c r="F112">
        <v>42</v>
      </c>
      <c r="G112" t="s">
        <v>21</v>
      </c>
      <c r="H112">
        <v>30</v>
      </c>
      <c r="I112">
        <v>28</v>
      </c>
      <c r="L112">
        <f t="shared" si="39"/>
        <v>100000</v>
      </c>
      <c r="M112" s="2">
        <f>AVERAGE(H112:K112)*L112/0.02</f>
        <v>145000000</v>
      </c>
      <c r="N112">
        <v>6</v>
      </c>
      <c r="O112">
        <v>10</v>
      </c>
      <c r="R112">
        <f>10^6</f>
        <v>1000000</v>
      </c>
      <c r="S112" s="2">
        <f t="shared" si="40"/>
        <v>400000000</v>
      </c>
      <c r="T112" s="1">
        <f t="shared" si="41"/>
        <v>272500000</v>
      </c>
    </row>
    <row r="113" spans="1:20" x14ac:dyDescent="0.2">
      <c r="A113">
        <v>3</v>
      </c>
      <c r="B113" t="s">
        <v>23</v>
      </c>
      <c r="C113" t="s">
        <v>15</v>
      </c>
      <c r="D113" t="s">
        <v>3</v>
      </c>
      <c r="E113" t="s">
        <v>29</v>
      </c>
      <c r="F113">
        <v>42</v>
      </c>
      <c r="G113" t="s">
        <v>22</v>
      </c>
      <c r="H113">
        <v>16</v>
      </c>
      <c r="I113">
        <v>12</v>
      </c>
      <c r="J113">
        <v>10</v>
      </c>
      <c r="K113">
        <v>7</v>
      </c>
      <c r="L113">
        <f t="shared" si="39"/>
        <v>100000</v>
      </c>
      <c r="M113" s="2">
        <f>AVERAGE(H113:K113)*L113/0.02*1.2/0.2</f>
        <v>337500000</v>
      </c>
      <c r="S113" s="2"/>
      <c r="T113" s="1">
        <f t="shared" si="41"/>
        <v>337500000</v>
      </c>
    </row>
    <row r="114" spans="1:20" x14ac:dyDescent="0.2">
      <c r="A114">
        <v>3</v>
      </c>
      <c r="B114" t="s">
        <v>23</v>
      </c>
      <c r="C114" t="s">
        <v>16</v>
      </c>
      <c r="D114" t="s">
        <v>4</v>
      </c>
      <c r="E114" t="s">
        <v>29</v>
      </c>
      <c r="F114">
        <v>42</v>
      </c>
      <c r="G114" t="s">
        <v>22</v>
      </c>
      <c r="H114">
        <v>31</v>
      </c>
      <c r="I114">
        <v>62</v>
      </c>
      <c r="L114">
        <f t="shared" si="39"/>
        <v>100000</v>
      </c>
      <c r="M114" s="2">
        <f>AVERAGE(H114:K114)*L114/0.02*1.2/0.2</f>
        <v>1395000000</v>
      </c>
      <c r="N114">
        <v>6</v>
      </c>
      <c r="O114">
        <v>8</v>
      </c>
      <c r="R114">
        <f>10^6</f>
        <v>1000000</v>
      </c>
      <c r="S114" s="2">
        <f t="shared" ref="S114" si="42">AVERAGE(N114:Q114)*R114/0.02*1.2/0.2</f>
        <v>2100000000</v>
      </c>
      <c r="T114" s="1">
        <f t="shared" si="41"/>
        <v>1747500000</v>
      </c>
    </row>
    <row r="115" spans="1:20" x14ac:dyDescent="0.2">
      <c r="A115">
        <v>3</v>
      </c>
      <c r="B115" t="s">
        <v>23</v>
      </c>
      <c r="C115" t="s">
        <v>17</v>
      </c>
      <c r="D115" t="s">
        <v>5</v>
      </c>
      <c r="E115" t="s">
        <v>29</v>
      </c>
      <c r="F115">
        <v>42</v>
      </c>
      <c r="G115" t="s">
        <v>22</v>
      </c>
      <c r="H115">
        <v>10</v>
      </c>
      <c r="I115">
        <v>13</v>
      </c>
      <c r="J115">
        <v>17</v>
      </c>
      <c r="K115">
        <v>12</v>
      </c>
      <c r="L115">
        <f>10^6</f>
        <v>1000000</v>
      </c>
      <c r="M115" s="2">
        <f>AVERAGE(H115:K115)*L115/0.02*1.2/0.2</f>
        <v>3900000000</v>
      </c>
      <c r="S115" s="2"/>
      <c r="T115" s="1">
        <f t="shared" si="41"/>
        <v>3900000000</v>
      </c>
    </row>
    <row r="116" spans="1:20" x14ac:dyDescent="0.2">
      <c r="A116">
        <v>3</v>
      </c>
      <c r="B116" t="s">
        <v>23</v>
      </c>
      <c r="C116" t="s">
        <v>18</v>
      </c>
      <c r="D116" t="s">
        <v>3</v>
      </c>
      <c r="E116" t="s">
        <v>30</v>
      </c>
      <c r="F116">
        <v>42</v>
      </c>
      <c r="G116" t="s">
        <v>21</v>
      </c>
      <c r="H116">
        <v>11</v>
      </c>
      <c r="I116">
        <v>7</v>
      </c>
      <c r="J116">
        <v>13</v>
      </c>
      <c r="K116">
        <v>6</v>
      </c>
      <c r="L116">
        <f t="shared" ref="L116:L117" si="43">10^6</f>
        <v>1000000</v>
      </c>
      <c r="M116" s="2">
        <f t="shared" ref="M116:M121" si="44">AVERAGE(H116:K116)*L116/0.02</f>
        <v>462500000</v>
      </c>
      <c r="S116" s="2"/>
      <c r="T116" s="1">
        <f t="shared" si="41"/>
        <v>462500000</v>
      </c>
    </row>
    <row r="117" spans="1:20" x14ac:dyDescent="0.2">
      <c r="A117">
        <v>3</v>
      </c>
      <c r="B117" t="s">
        <v>23</v>
      </c>
      <c r="C117" t="s">
        <v>19</v>
      </c>
      <c r="D117" t="s">
        <v>4</v>
      </c>
      <c r="E117" t="s">
        <v>30</v>
      </c>
      <c r="F117">
        <v>42</v>
      </c>
      <c r="G117" t="s">
        <v>21</v>
      </c>
      <c r="H117">
        <v>22</v>
      </c>
      <c r="I117">
        <v>19</v>
      </c>
      <c r="J117">
        <v>15</v>
      </c>
      <c r="K117">
        <v>24</v>
      </c>
      <c r="L117">
        <f t="shared" si="43"/>
        <v>1000000</v>
      </c>
      <c r="M117" s="2">
        <f t="shared" si="44"/>
        <v>1000000000</v>
      </c>
      <c r="S117" s="2"/>
      <c r="T117" s="1">
        <f t="shared" si="41"/>
        <v>1000000000</v>
      </c>
    </row>
    <row r="118" spans="1:20" x14ac:dyDescent="0.2">
      <c r="A118">
        <v>3</v>
      </c>
      <c r="B118" t="s">
        <v>23</v>
      </c>
      <c r="C118" t="s">
        <v>20</v>
      </c>
      <c r="D118" t="s">
        <v>5</v>
      </c>
      <c r="E118" t="s">
        <v>30</v>
      </c>
      <c r="F118">
        <v>42</v>
      </c>
      <c r="G118" t="s">
        <v>21</v>
      </c>
      <c r="H118">
        <v>27</v>
      </c>
      <c r="I118">
        <v>29</v>
      </c>
      <c r="J118">
        <v>42</v>
      </c>
      <c r="K118">
        <v>34</v>
      </c>
      <c r="L118">
        <f>10^5</f>
        <v>100000</v>
      </c>
      <c r="M118" s="2">
        <f t="shared" si="44"/>
        <v>165000000</v>
      </c>
      <c r="S118" s="2"/>
      <c r="T118" s="1">
        <f t="shared" si="41"/>
        <v>165000000</v>
      </c>
    </row>
    <row r="119" spans="1:20" x14ac:dyDescent="0.2">
      <c r="A119">
        <v>7</v>
      </c>
      <c r="B119" t="s">
        <v>31</v>
      </c>
      <c r="C119" t="s">
        <v>12</v>
      </c>
      <c r="D119" t="s">
        <v>3</v>
      </c>
      <c r="E119" t="s">
        <v>29</v>
      </c>
      <c r="F119">
        <v>21</v>
      </c>
      <c r="G119" t="s">
        <v>21</v>
      </c>
      <c r="H119">
        <v>61</v>
      </c>
      <c r="I119">
        <v>61</v>
      </c>
      <c r="J119">
        <v>74</v>
      </c>
      <c r="L119">
        <f>10^5</f>
        <v>100000</v>
      </c>
      <c r="M119" s="2">
        <f t="shared" si="44"/>
        <v>326666666.66666663</v>
      </c>
      <c r="N119">
        <v>5</v>
      </c>
      <c r="O119">
        <v>6</v>
      </c>
      <c r="P119">
        <v>10</v>
      </c>
      <c r="R119">
        <f>10^6</f>
        <v>1000000</v>
      </c>
      <c r="S119" s="2">
        <f>AVERAGE(N119:Q119)*R119/0.02</f>
        <v>350000000</v>
      </c>
      <c r="T119" s="1">
        <f t="shared" ref="T119:T163" si="45">AVERAGE(S119,M119)</f>
        <v>338333333.33333331</v>
      </c>
    </row>
    <row r="120" spans="1:20" x14ac:dyDescent="0.2">
      <c r="A120">
        <v>7</v>
      </c>
      <c r="B120" t="s">
        <v>31</v>
      </c>
      <c r="C120" t="s">
        <v>13</v>
      </c>
      <c r="D120" t="s">
        <v>4</v>
      </c>
      <c r="E120" t="s">
        <v>29</v>
      </c>
      <c r="F120">
        <v>21</v>
      </c>
      <c r="G120" t="s">
        <v>21</v>
      </c>
      <c r="H120">
        <v>35</v>
      </c>
      <c r="I120">
        <v>22</v>
      </c>
      <c r="J120">
        <v>30</v>
      </c>
      <c r="K120">
        <v>31</v>
      </c>
      <c r="L120">
        <f>10^5</f>
        <v>100000</v>
      </c>
      <c r="M120" s="2">
        <f t="shared" si="44"/>
        <v>147500000</v>
      </c>
      <c r="S120" s="2"/>
      <c r="T120" s="1">
        <f t="shared" si="45"/>
        <v>147500000</v>
      </c>
    </row>
    <row r="121" spans="1:20" x14ac:dyDescent="0.2">
      <c r="A121">
        <v>7</v>
      </c>
      <c r="B121" t="s">
        <v>31</v>
      </c>
      <c r="C121" t="s">
        <v>14</v>
      </c>
      <c r="D121" t="s">
        <v>5</v>
      </c>
      <c r="E121" t="s">
        <v>29</v>
      </c>
      <c r="F121">
        <v>21</v>
      </c>
      <c r="G121" t="s">
        <v>21</v>
      </c>
      <c r="H121">
        <v>39</v>
      </c>
      <c r="I121">
        <v>32</v>
      </c>
      <c r="J121">
        <v>43</v>
      </c>
      <c r="K121">
        <v>41</v>
      </c>
      <c r="L121">
        <f>10^5</f>
        <v>100000</v>
      </c>
      <c r="M121" s="2">
        <f t="shared" si="44"/>
        <v>193750000</v>
      </c>
      <c r="S121" s="2"/>
      <c r="T121" s="1">
        <f t="shared" si="45"/>
        <v>193750000</v>
      </c>
    </row>
    <row r="122" spans="1:20" x14ac:dyDescent="0.2">
      <c r="A122">
        <v>7</v>
      </c>
      <c r="B122" t="s">
        <v>31</v>
      </c>
      <c r="C122" t="s">
        <v>15</v>
      </c>
      <c r="D122" t="s">
        <v>3</v>
      </c>
      <c r="E122" t="s">
        <v>29</v>
      </c>
      <c r="F122">
        <v>21</v>
      </c>
      <c r="G122" t="s">
        <v>22</v>
      </c>
      <c r="H122">
        <v>7</v>
      </c>
      <c r="I122">
        <v>5</v>
      </c>
      <c r="J122">
        <v>7</v>
      </c>
      <c r="K122">
        <v>11</v>
      </c>
      <c r="L122">
        <f>10^5</f>
        <v>100000</v>
      </c>
      <c r="M122" s="2">
        <f>AVERAGE(H122:K122)*L122/0.02*1.2/0.2</f>
        <v>225000000</v>
      </c>
      <c r="S122" s="2"/>
      <c r="T122" s="1">
        <f t="shared" si="45"/>
        <v>225000000</v>
      </c>
    </row>
    <row r="123" spans="1:20" x14ac:dyDescent="0.2">
      <c r="A123">
        <v>7</v>
      </c>
      <c r="B123" t="s">
        <v>31</v>
      </c>
      <c r="C123" t="s">
        <v>16</v>
      </c>
      <c r="D123" t="s">
        <v>4</v>
      </c>
      <c r="E123" t="s">
        <v>29</v>
      </c>
      <c r="F123">
        <v>21</v>
      </c>
      <c r="G123" t="s">
        <v>22</v>
      </c>
      <c r="H123">
        <v>14</v>
      </c>
      <c r="I123">
        <v>9</v>
      </c>
      <c r="J123">
        <v>14</v>
      </c>
      <c r="K123">
        <v>8</v>
      </c>
      <c r="L123">
        <f>10^4</f>
        <v>10000</v>
      </c>
      <c r="M123" s="2">
        <f>AVERAGE(H123:K123)*L123/0.02*1.2/0.2</f>
        <v>33750000</v>
      </c>
      <c r="S123" s="2"/>
      <c r="T123" s="1">
        <f t="shared" si="45"/>
        <v>33750000</v>
      </c>
    </row>
    <row r="124" spans="1:20" x14ac:dyDescent="0.2">
      <c r="A124">
        <v>7</v>
      </c>
      <c r="B124" t="s">
        <v>31</v>
      </c>
      <c r="C124" t="s">
        <v>17</v>
      </c>
      <c r="D124" t="s">
        <v>5</v>
      </c>
      <c r="E124" t="s">
        <v>29</v>
      </c>
      <c r="F124">
        <v>21</v>
      </c>
      <c r="G124" t="s">
        <v>22</v>
      </c>
      <c r="H124">
        <v>26</v>
      </c>
      <c r="I124">
        <v>28</v>
      </c>
      <c r="J124">
        <v>33</v>
      </c>
      <c r="K124">
        <v>25</v>
      </c>
      <c r="L124">
        <f>10^4</f>
        <v>10000</v>
      </c>
      <c r="M124" s="2">
        <f>AVERAGE(H124:K124)*L124/0.02*1.2/0.2</f>
        <v>84000000</v>
      </c>
      <c r="S124" s="2"/>
      <c r="T124" s="1">
        <f t="shared" si="45"/>
        <v>84000000</v>
      </c>
    </row>
    <row r="125" spans="1:20" x14ac:dyDescent="0.2">
      <c r="A125">
        <v>7</v>
      </c>
      <c r="B125" t="s">
        <v>31</v>
      </c>
      <c r="C125" t="s">
        <v>18</v>
      </c>
      <c r="D125" t="s">
        <v>3</v>
      </c>
      <c r="E125" t="s">
        <v>30</v>
      </c>
      <c r="F125">
        <v>21</v>
      </c>
      <c r="G125" t="s">
        <v>21</v>
      </c>
      <c r="H125">
        <v>14</v>
      </c>
      <c r="I125">
        <v>23</v>
      </c>
      <c r="L125">
        <f>10^3</f>
        <v>1000</v>
      </c>
      <c r="M125" s="2">
        <f>AVERAGE(H125:K125)*L125/0.02</f>
        <v>925000</v>
      </c>
      <c r="S125" s="2"/>
      <c r="T125" s="1">
        <f t="shared" si="45"/>
        <v>925000</v>
      </c>
    </row>
    <row r="126" spans="1:20" x14ac:dyDescent="0.2">
      <c r="A126">
        <v>7</v>
      </c>
      <c r="B126" t="s">
        <v>31</v>
      </c>
      <c r="C126" t="s">
        <v>19</v>
      </c>
      <c r="D126" t="s">
        <v>4</v>
      </c>
      <c r="E126" t="s">
        <v>30</v>
      </c>
      <c r="F126">
        <v>21</v>
      </c>
      <c r="G126" t="s">
        <v>21</v>
      </c>
      <c r="H126">
        <v>26</v>
      </c>
      <c r="I126">
        <v>38</v>
      </c>
      <c r="L126">
        <f>10^3</f>
        <v>1000</v>
      </c>
      <c r="M126" s="2">
        <f>AVERAGE(H126:K126)*L126/0.02</f>
        <v>1600000</v>
      </c>
      <c r="S126" s="2"/>
      <c r="T126" s="1">
        <f t="shared" si="45"/>
        <v>1600000</v>
      </c>
    </row>
    <row r="127" spans="1:20" x14ac:dyDescent="0.2">
      <c r="A127">
        <v>7</v>
      </c>
      <c r="B127" t="s">
        <v>31</v>
      </c>
      <c r="C127" t="s">
        <v>20</v>
      </c>
      <c r="D127" t="s">
        <v>5</v>
      </c>
      <c r="E127" t="s">
        <v>30</v>
      </c>
      <c r="F127">
        <v>21</v>
      </c>
      <c r="G127" t="s">
        <v>21</v>
      </c>
      <c r="H127">
        <v>8</v>
      </c>
      <c r="I127">
        <v>19</v>
      </c>
      <c r="L127">
        <f>10^3</f>
        <v>1000</v>
      </c>
      <c r="M127" s="2">
        <f>AVERAGE(H127:K127)*L127/0.02</f>
        <v>675000</v>
      </c>
      <c r="S127" s="2"/>
      <c r="T127" s="1">
        <f t="shared" si="45"/>
        <v>675000</v>
      </c>
    </row>
    <row r="128" spans="1:20" x14ac:dyDescent="0.2">
      <c r="A128">
        <v>4</v>
      </c>
      <c r="B128" t="s">
        <v>24</v>
      </c>
      <c r="C128" t="s">
        <v>12</v>
      </c>
      <c r="D128" t="s">
        <v>3</v>
      </c>
      <c r="E128" t="s">
        <v>29</v>
      </c>
      <c r="F128">
        <v>42</v>
      </c>
      <c r="G128" t="s">
        <v>21</v>
      </c>
      <c r="H128">
        <v>28</v>
      </c>
      <c r="I128">
        <v>40</v>
      </c>
      <c r="J128">
        <v>15</v>
      </c>
      <c r="K128">
        <v>10</v>
      </c>
      <c r="L128">
        <f>10^4</f>
        <v>10000</v>
      </c>
      <c r="M128" s="2">
        <f t="shared" ref="M128:M130" si="46">AVERAGE(H128:K128)*L128/0.02</f>
        <v>11625000</v>
      </c>
      <c r="N128">
        <v>6</v>
      </c>
      <c r="O128">
        <v>10</v>
      </c>
      <c r="R128">
        <f>10^4</f>
        <v>10000</v>
      </c>
      <c r="S128" s="2">
        <f t="shared" ref="S128:S130" si="47">AVERAGE(N128:Q128)*R128/0.02</f>
        <v>4000000</v>
      </c>
      <c r="T128" s="1">
        <f t="shared" si="45"/>
        <v>7812500</v>
      </c>
    </row>
    <row r="129" spans="1:20" x14ac:dyDescent="0.2">
      <c r="A129">
        <v>4</v>
      </c>
      <c r="B129" t="s">
        <v>24</v>
      </c>
      <c r="C129" t="s">
        <v>13</v>
      </c>
      <c r="D129" t="s">
        <v>4</v>
      </c>
      <c r="E129" t="s">
        <v>29</v>
      </c>
      <c r="F129">
        <v>42</v>
      </c>
      <c r="G129" t="s">
        <v>21</v>
      </c>
      <c r="H129">
        <v>41</v>
      </c>
      <c r="I129">
        <v>29</v>
      </c>
      <c r="J129">
        <v>7</v>
      </c>
      <c r="K129">
        <v>15</v>
      </c>
      <c r="L129">
        <f>10^4</f>
        <v>10000</v>
      </c>
      <c r="M129" s="2">
        <f t="shared" si="46"/>
        <v>11500000</v>
      </c>
      <c r="N129">
        <v>9</v>
      </c>
      <c r="O129">
        <v>20</v>
      </c>
      <c r="R129">
        <f>10^4</f>
        <v>10000</v>
      </c>
      <c r="S129" s="2">
        <f t="shared" si="47"/>
        <v>7250000</v>
      </c>
      <c r="T129" s="1">
        <f t="shared" si="45"/>
        <v>9375000</v>
      </c>
    </row>
    <row r="130" spans="1:20" x14ac:dyDescent="0.2">
      <c r="A130">
        <v>4</v>
      </c>
      <c r="B130" t="s">
        <v>24</v>
      </c>
      <c r="C130" t="s">
        <v>14</v>
      </c>
      <c r="D130" t="s">
        <v>5</v>
      </c>
      <c r="E130" t="s">
        <v>29</v>
      </c>
      <c r="F130">
        <v>42</v>
      </c>
      <c r="G130" t="s">
        <v>21</v>
      </c>
      <c r="H130">
        <v>54</v>
      </c>
      <c r="I130">
        <v>71</v>
      </c>
      <c r="L130">
        <f>10^4</f>
        <v>10000</v>
      </c>
      <c r="M130" s="2">
        <f t="shared" si="46"/>
        <v>31250000</v>
      </c>
      <c r="N130">
        <v>13</v>
      </c>
      <c r="O130">
        <v>9</v>
      </c>
      <c r="R130">
        <f>10^5</f>
        <v>100000</v>
      </c>
      <c r="S130" s="2">
        <f t="shared" si="47"/>
        <v>55000000</v>
      </c>
      <c r="T130" s="1">
        <f t="shared" si="45"/>
        <v>43125000</v>
      </c>
    </row>
    <row r="131" spans="1:20" x14ac:dyDescent="0.2">
      <c r="A131">
        <v>4</v>
      </c>
      <c r="B131" t="s">
        <v>24</v>
      </c>
      <c r="C131" t="s">
        <v>15</v>
      </c>
      <c r="D131" t="s">
        <v>3</v>
      </c>
      <c r="E131" t="s">
        <v>29</v>
      </c>
      <c r="F131">
        <v>42</v>
      </c>
      <c r="G131" t="s">
        <v>22</v>
      </c>
      <c r="H131">
        <v>10</v>
      </c>
      <c r="I131">
        <v>8</v>
      </c>
      <c r="J131">
        <v>7</v>
      </c>
      <c r="K131">
        <v>5</v>
      </c>
      <c r="L131">
        <f>10^4</f>
        <v>10000</v>
      </c>
      <c r="M131" s="2">
        <f>AVERAGE(H131:K131)*L131/0.02*1.2/0.2</f>
        <v>22500000</v>
      </c>
      <c r="T131" s="1">
        <f t="shared" si="45"/>
        <v>22500000</v>
      </c>
    </row>
    <row r="132" spans="1:20" x14ac:dyDescent="0.2">
      <c r="A132">
        <v>4</v>
      </c>
      <c r="B132" t="s">
        <v>24</v>
      </c>
      <c r="C132" t="s">
        <v>16</v>
      </c>
      <c r="D132" t="s">
        <v>4</v>
      </c>
      <c r="E132" t="s">
        <v>29</v>
      </c>
      <c r="F132">
        <v>42</v>
      </c>
      <c r="G132" t="s">
        <v>22</v>
      </c>
      <c r="H132">
        <v>6</v>
      </c>
      <c r="I132">
        <v>8</v>
      </c>
      <c r="J132">
        <v>4</v>
      </c>
      <c r="K132">
        <v>3</v>
      </c>
      <c r="L132">
        <f>10^4</f>
        <v>10000</v>
      </c>
      <c r="M132" s="2">
        <f>AVERAGE(H132:K132)*L132/0.02*1.2/0.2</f>
        <v>15750000</v>
      </c>
      <c r="T132" s="1">
        <f t="shared" si="45"/>
        <v>15750000</v>
      </c>
    </row>
    <row r="133" spans="1:20" x14ac:dyDescent="0.2">
      <c r="A133">
        <v>4</v>
      </c>
      <c r="B133" t="s">
        <v>24</v>
      </c>
      <c r="C133" t="s">
        <v>17</v>
      </c>
      <c r="D133" t="s">
        <v>5</v>
      </c>
      <c r="E133" t="s">
        <v>29</v>
      </c>
      <c r="F133">
        <v>42</v>
      </c>
      <c r="G133" t="s">
        <v>22</v>
      </c>
      <c r="H133">
        <v>46</v>
      </c>
      <c r="I133">
        <v>23</v>
      </c>
      <c r="J133">
        <v>1</v>
      </c>
      <c r="K133">
        <v>3</v>
      </c>
      <c r="L133">
        <f>10^4</f>
        <v>10000</v>
      </c>
      <c r="M133" s="2">
        <f>AVERAGE(H133:K133)*L133/0.02*1.2/0.2</f>
        <v>54750000</v>
      </c>
      <c r="T133" s="1">
        <f t="shared" si="45"/>
        <v>54750000</v>
      </c>
    </row>
    <row r="134" spans="1:20" x14ac:dyDescent="0.2">
      <c r="A134">
        <v>4</v>
      </c>
      <c r="B134" t="s">
        <v>24</v>
      </c>
      <c r="C134" t="s">
        <v>18</v>
      </c>
      <c r="D134" t="s">
        <v>3</v>
      </c>
      <c r="E134" t="s">
        <v>30</v>
      </c>
      <c r="F134">
        <v>42</v>
      </c>
      <c r="G134" t="s">
        <v>21</v>
      </c>
      <c r="H134">
        <v>72</v>
      </c>
      <c r="I134">
        <v>87</v>
      </c>
      <c r="J134">
        <v>69</v>
      </c>
      <c r="K134">
        <v>66</v>
      </c>
      <c r="L134">
        <f>10^4</f>
        <v>10000</v>
      </c>
      <c r="M134" s="2">
        <f>AVERAGE(H134:K134)*L134/0.02</f>
        <v>36750000</v>
      </c>
      <c r="T134" s="1">
        <f t="shared" si="45"/>
        <v>36750000</v>
      </c>
    </row>
    <row r="135" spans="1:20" x14ac:dyDescent="0.2">
      <c r="A135">
        <v>4</v>
      </c>
      <c r="B135" t="s">
        <v>24</v>
      </c>
      <c r="C135" t="s">
        <v>19</v>
      </c>
      <c r="D135" t="s">
        <v>4</v>
      </c>
      <c r="E135" t="s">
        <v>30</v>
      </c>
      <c r="F135">
        <v>42</v>
      </c>
      <c r="G135" t="s">
        <v>21</v>
      </c>
      <c r="H135">
        <v>145</v>
      </c>
      <c r="I135">
        <v>146</v>
      </c>
      <c r="J135">
        <v>133</v>
      </c>
      <c r="K135">
        <v>129</v>
      </c>
      <c r="L135">
        <f>10^4</f>
        <v>10000</v>
      </c>
      <c r="M135" s="2">
        <f>AVERAGE(H135:K135)*L135/0.02</f>
        <v>69125000</v>
      </c>
      <c r="N135">
        <v>11</v>
      </c>
      <c r="O135">
        <v>8</v>
      </c>
      <c r="P135">
        <v>8</v>
      </c>
      <c r="Q135">
        <v>7</v>
      </c>
      <c r="R135">
        <f>10^4</f>
        <v>10000</v>
      </c>
      <c r="S135" s="2">
        <f t="shared" ref="S135:S136" si="48">AVERAGE(N135:Q135)*R135/0.02</f>
        <v>4250000</v>
      </c>
      <c r="T135" s="1">
        <f t="shared" si="45"/>
        <v>36687500</v>
      </c>
    </row>
    <row r="136" spans="1:20" x14ac:dyDescent="0.2">
      <c r="A136">
        <v>4</v>
      </c>
      <c r="B136" t="s">
        <v>24</v>
      </c>
      <c r="C136" t="s">
        <v>20</v>
      </c>
      <c r="D136" t="s">
        <v>5</v>
      </c>
      <c r="E136" t="s">
        <v>30</v>
      </c>
      <c r="F136">
        <v>42</v>
      </c>
      <c r="G136" t="s">
        <v>21</v>
      </c>
      <c r="H136">
        <v>7</v>
      </c>
      <c r="I136">
        <v>10</v>
      </c>
      <c r="J136">
        <v>132</v>
      </c>
      <c r="K136">
        <v>122</v>
      </c>
      <c r="L136">
        <f>10^4</f>
        <v>10000</v>
      </c>
      <c r="M136" s="2">
        <f>AVERAGE(H136:K136)*L136/0.02</f>
        <v>33875000</v>
      </c>
      <c r="N136">
        <v>40</v>
      </c>
      <c r="O136">
        <v>43</v>
      </c>
      <c r="R136">
        <f>10^5</f>
        <v>100000</v>
      </c>
      <c r="S136" s="2">
        <f t="shared" si="48"/>
        <v>207500000</v>
      </c>
      <c r="T136" s="1">
        <f t="shared" si="45"/>
        <v>120687500</v>
      </c>
    </row>
    <row r="137" spans="1:20" x14ac:dyDescent="0.2">
      <c r="A137">
        <v>5</v>
      </c>
      <c r="B137" t="s">
        <v>25</v>
      </c>
      <c r="C137" t="s">
        <v>12</v>
      </c>
      <c r="D137" t="s">
        <v>3</v>
      </c>
      <c r="E137" t="s">
        <v>29</v>
      </c>
      <c r="F137">
        <v>42</v>
      </c>
      <c r="G137" t="s">
        <v>21</v>
      </c>
      <c r="H137">
        <v>19</v>
      </c>
      <c r="I137">
        <v>25</v>
      </c>
      <c r="J137">
        <v>24</v>
      </c>
      <c r="K137">
        <v>27</v>
      </c>
      <c r="L137">
        <f>10^5</f>
        <v>100000</v>
      </c>
      <c r="M137" s="2">
        <f t="shared" ref="M137:M139" si="49">AVERAGE(H137:K137)*L137/0.02</f>
        <v>118750000</v>
      </c>
      <c r="T137" s="1">
        <f t="shared" si="45"/>
        <v>118750000</v>
      </c>
    </row>
    <row r="138" spans="1:20" x14ac:dyDescent="0.2">
      <c r="A138">
        <v>5</v>
      </c>
      <c r="B138" t="s">
        <v>25</v>
      </c>
      <c r="C138" t="s">
        <v>13</v>
      </c>
      <c r="D138" t="s">
        <v>4</v>
      </c>
      <c r="E138" t="s">
        <v>29</v>
      </c>
      <c r="F138">
        <v>42</v>
      </c>
      <c r="G138" t="s">
        <v>21</v>
      </c>
      <c r="H138">
        <v>34</v>
      </c>
      <c r="I138">
        <v>31</v>
      </c>
      <c r="J138">
        <v>40</v>
      </c>
      <c r="K138">
        <v>42</v>
      </c>
      <c r="L138">
        <f>10^5</f>
        <v>100000</v>
      </c>
      <c r="M138" s="2">
        <f t="shared" si="49"/>
        <v>183750000</v>
      </c>
      <c r="T138" s="1">
        <f t="shared" si="45"/>
        <v>183750000</v>
      </c>
    </row>
    <row r="139" spans="1:20" x14ac:dyDescent="0.2">
      <c r="A139">
        <v>5</v>
      </c>
      <c r="B139" t="s">
        <v>25</v>
      </c>
      <c r="C139" t="s">
        <v>14</v>
      </c>
      <c r="D139" t="s">
        <v>5</v>
      </c>
      <c r="E139" t="s">
        <v>29</v>
      </c>
      <c r="F139">
        <v>42</v>
      </c>
      <c r="G139" t="s">
        <v>21</v>
      </c>
      <c r="H139">
        <v>15</v>
      </c>
      <c r="I139">
        <v>11</v>
      </c>
      <c r="J139">
        <v>10</v>
      </c>
      <c r="K139">
        <v>8</v>
      </c>
      <c r="L139">
        <f>10^5</f>
        <v>100000</v>
      </c>
      <c r="M139" s="2">
        <f t="shared" si="49"/>
        <v>55000000</v>
      </c>
      <c r="T139" s="1">
        <f t="shared" si="45"/>
        <v>55000000</v>
      </c>
    </row>
    <row r="140" spans="1:20" x14ac:dyDescent="0.2">
      <c r="A140">
        <v>5</v>
      </c>
      <c r="B140" t="s">
        <v>25</v>
      </c>
      <c r="C140" t="s">
        <v>15</v>
      </c>
      <c r="D140" t="s">
        <v>3</v>
      </c>
      <c r="E140" t="s">
        <v>29</v>
      </c>
      <c r="F140">
        <v>42</v>
      </c>
      <c r="G140" t="s">
        <v>22</v>
      </c>
      <c r="H140">
        <v>27</v>
      </c>
      <c r="I140">
        <v>23</v>
      </c>
      <c r="J140">
        <v>23</v>
      </c>
      <c r="K140">
        <v>22</v>
      </c>
      <c r="L140">
        <f>10^4</f>
        <v>10000</v>
      </c>
      <c r="M140" s="2">
        <f>AVERAGE(H140:K140)*L140/0.02*1.2/0.2</f>
        <v>71250000</v>
      </c>
      <c r="T140" s="1">
        <f t="shared" si="45"/>
        <v>71250000</v>
      </c>
    </row>
    <row r="141" spans="1:20" x14ac:dyDescent="0.2">
      <c r="A141">
        <v>5</v>
      </c>
      <c r="B141" t="s">
        <v>25</v>
      </c>
      <c r="C141" t="s">
        <v>16</v>
      </c>
      <c r="D141" t="s">
        <v>4</v>
      </c>
      <c r="E141" t="s">
        <v>29</v>
      </c>
      <c r="F141">
        <v>42</v>
      </c>
      <c r="G141" t="s">
        <v>22</v>
      </c>
      <c r="H141">
        <v>14</v>
      </c>
      <c r="I141">
        <v>22</v>
      </c>
      <c r="J141">
        <v>11</v>
      </c>
      <c r="K141">
        <v>21</v>
      </c>
      <c r="L141">
        <f>10^4</f>
        <v>10000</v>
      </c>
      <c r="M141" s="2">
        <f>AVERAGE(H141:K141)*L141/0.02*1.2/0.2</f>
        <v>51000000</v>
      </c>
      <c r="T141" s="1">
        <f t="shared" si="45"/>
        <v>51000000</v>
      </c>
    </row>
    <row r="142" spans="1:20" x14ac:dyDescent="0.2">
      <c r="A142">
        <v>5</v>
      </c>
      <c r="B142" t="s">
        <v>25</v>
      </c>
      <c r="C142" t="s">
        <v>17</v>
      </c>
      <c r="D142" t="s">
        <v>5</v>
      </c>
      <c r="E142" t="s">
        <v>29</v>
      </c>
      <c r="F142">
        <v>42</v>
      </c>
      <c r="G142" t="s">
        <v>22</v>
      </c>
      <c r="H142">
        <v>19</v>
      </c>
      <c r="I142">
        <v>11</v>
      </c>
      <c r="J142">
        <v>14</v>
      </c>
      <c r="K142">
        <v>12</v>
      </c>
      <c r="L142">
        <f>10^4</f>
        <v>10000</v>
      </c>
      <c r="M142" s="2">
        <f>AVERAGE(H142:K142)*L142/0.02*1.2/0.2</f>
        <v>42000000</v>
      </c>
      <c r="T142" s="1">
        <f t="shared" si="45"/>
        <v>42000000</v>
      </c>
    </row>
    <row r="143" spans="1:20" x14ac:dyDescent="0.2">
      <c r="A143">
        <v>5</v>
      </c>
      <c r="B143" t="s">
        <v>25</v>
      </c>
      <c r="C143" t="s">
        <v>18</v>
      </c>
      <c r="D143" t="s">
        <v>3</v>
      </c>
      <c r="E143" t="s">
        <v>30</v>
      </c>
      <c r="F143">
        <v>42</v>
      </c>
      <c r="G143" t="s">
        <v>21</v>
      </c>
      <c r="H143">
        <v>37</v>
      </c>
      <c r="I143">
        <v>37</v>
      </c>
      <c r="J143">
        <v>70</v>
      </c>
      <c r="K143">
        <v>65</v>
      </c>
      <c r="L143">
        <f>10^5</f>
        <v>100000</v>
      </c>
      <c r="M143" s="2">
        <f>AVERAGE(H143:K143)*L143/0.02</f>
        <v>261250000</v>
      </c>
      <c r="T143" s="1">
        <f t="shared" si="45"/>
        <v>261250000</v>
      </c>
    </row>
    <row r="144" spans="1:20" x14ac:dyDescent="0.2">
      <c r="A144">
        <v>5</v>
      </c>
      <c r="B144" t="s">
        <v>25</v>
      </c>
      <c r="C144" t="s">
        <v>19</v>
      </c>
      <c r="D144" t="s">
        <v>4</v>
      </c>
      <c r="E144" t="s">
        <v>30</v>
      </c>
      <c r="F144">
        <v>42</v>
      </c>
      <c r="G144" t="s">
        <v>21</v>
      </c>
      <c r="H144">
        <v>56</v>
      </c>
      <c r="I144">
        <v>66</v>
      </c>
      <c r="J144">
        <v>63</v>
      </c>
      <c r="K144">
        <v>61</v>
      </c>
      <c r="L144">
        <f>10^5</f>
        <v>100000</v>
      </c>
      <c r="M144" s="2">
        <f>AVERAGE(H144:K144)*L144/0.02</f>
        <v>307500000</v>
      </c>
      <c r="T144" s="1">
        <f t="shared" si="45"/>
        <v>307500000</v>
      </c>
    </row>
    <row r="145" spans="1:20" x14ac:dyDescent="0.2">
      <c r="A145">
        <v>5</v>
      </c>
      <c r="B145" t="s">
        <v>25</v>
      </c>
      <c r="C145" t="s">
        <v>20</v>
      </c>
      <c r="D145" t="s">
        <v>5</v>
      </c>
      <c r="E145" t="s">
        <v>30</v>
      </c>
      <c r="F145">
        <v>42</v>
      </c>
      <c r="G145" t="s">
        <v>21</v>
      </c>
      <c r="H145">
        <v>21</v>
      </c>
      <c r="I145">
        <v>27</v>
      </c>
      <c r="J145">
        <v>38</v>
      </c>
      <c r="K145">
        <v>37</v>
      </c>
      <c r="L145">
        <f>10^5</f>
        <v>100000</v>
      </c>
      <c r="M145" s="2">
        <f>AVERAGE(H145:K145)*L145/0.02</f>
        <v>153750000</v>
      </c>
      <c r="T145" s="1">
        <f t="shared" si="45"/>
        <v>153750000</v>
      </c>
    </row>
    <row r="146" spans="1:20" x14ac:dyDescent="0.2">
      <c r="A146">
        <v>6</v>
      </c>
      <c r="B146" t="s">
        <v>26</v>
      </c>
      <c r="C146" t="s">
        <v>12</v>
      </c>
      <c r="D146" t="s">
        <v>3</v>
      </c>
      <c r="E146" t="s">
        <v>29</v>
      </c>
      <c r="F146">
        <v>42</v>
      </c>
      <c r="G146" t="s">
        <v>21</v>
      </c>
      <c r="H146">
        <v>21</v>
      </c>
      <c r="I146">
        <v>17</v>
      </c>
      <c r="J146">
        <v>12</v>
      </c>
      <c r="K146">
        <v>19</v>
      </c>
      <c r="L146">
        <f>10^5</f>
        <v>100000</v>
      </c>
      <c r="M146" s="2">
        <f t="shared" ref="M146:M148" si="50">AVERAGE(H146:K146)*L146/0.02</f>
        <v>86250000</v>
      </c>
      <c r="T146" s="1">
        <f t="shared" si="45"/>
        <v>86250000</v>
      </c>
    </row>
    <row r="147" spans="1:20" x14ac:dyDescent="0.2">
      <c r="A147">
        <v>6</v>
      </c>
      <c r="B147" t="s">
        <v>26</v>
      </c>
      <c r="C147" t="s">
        <v>13</v>
      </c>
      <c r="D147" t="s">
        <v>4</v>
      </c>
      <c r="E147" t="s">
        <v>29</v>
      </c>
      <c r="F147">
        <v>42</v>
      </c>
      <c r="G147" t="s">
        <v>21</v>
      </c>
      <c r="H147">
        <v>38</v>
      </c>
      <c r="I147">
        <v>31</v>
      </c>
      <c r="J147">
        <v>29</v>
      </c>
      <c r="K147">
        <v>25</v>
      </c>
      <c r="L147">
        <f>10^5</f>
        <v>100000</v>
      </c>
      <c r="M147" s="2">
        <f t="shared" si="50"/>
        <v>153750000</v>
      </c>
      <c r="T147" s="1">
        <f t="shared" si="45"/>
        <v>153750000</v>
      </c>
    </row>
    <row r="148" spans="1:20" x14ac:dyDescent="0.2">
      <c r="A148">
        <v>6</v>
      </c>
      <c r="B148" t="s">
        <v>26</v>
      </c>
      <c r="C148" t="s">
        <v>14</v>
      </c>
      <c r="D148" t="s">
        <v>5</v>
      </c>
      <c r="E148" t="s">
        <v>29</v>
      </c>
      <c r="F148">
        <v>42</v>
      </c>
      <c r="G148" t="s">
        <v>21</v>
      </c>
      <c r="H148">
        <v>41</v>
      </c>
      <c r="I148">
        <v>25</v>
      </c>
      <c r="J148">
        <v>34</v>
      </c>
      <c r="K148">
        <v>30</v>
      </c>
      <c r="L148">
        <f>10^5</f>
        <v>100000</v>
      </c>
      <c r="M148" s="2">
        <f t="shared" si="50"/>
        <v>162500000</v>
      </c>
      <c r="N148">
        <v>6</v>
      </c>
      <c r="R148">
        <f>10^6</f>
        <v>1000000</v>
      </c>
      <c r="S148" s="2">
        <f>AVERAGE(N148:Q148)*R148/0.02</f>
        <v>300000000</v>
      </c>
      <c r="T148" s="1">
        <f t="shared" si="45"/>
        <v>231250000</v>
      </c>
    </row>
    <row r="149" spans="1:20" x14ac:dyDescent="0.2">
      <c r="A149">
        <v>6</v>
      </c>
      <c r="B149" t="s">
        <v>26</v>
      </c>
      <c r="C149" t="s">
        <v>15</v>
      </c>
      <c r="D149" t="s">
        <v>3</v>
      </c>
      <c r="E149" t="s">
        <v>29</v>
      </c>
      <c r="F149">
        <v>42</v>
      </c>
      <c r="G149" t="s">
        <v>22</v>
      </c>
      <c r="H149">
        <v>12</v>
      </c>
      <c r="I149">
        <v>11</v>
      </c>
      <c r="J149">
        <v>14</v>
      </c>
      <c r="K149">
        <v>16</v>
      </c>
      <c r="L149">
        <f>10^4</f>
        <v>10000</v>
      </c>
      <c r="M149" s="2">
        <f>AVERAGE(H149:K149)*L149/0.02*1.2/0.2</f>
        <v>39750000</v>
      </c>
      <c r="T149" s="1">
        <f t="shared" si="45"/>
        <v>39750000</v>
      </c>
    </row>
    <row r="150" spans="1:20" x14ac:dyDescent="0.2">
      <c r="A150">
        <v>6</v>
      </c>
      <c r="B150" t="s">
        <v>26</v>
      </c>
      <c r="C150" t="s">
        <v>16</v>
      </c>
      <c r="D150" t="s">
        <v>4</v>
      </c>
      <c r="E150" t="s">
        <v>29</v>
      </c>
      <c r="F150">
        <v>42</v>
      </c>
      <c r="G150" t="s">
        <v>22</v>
      </c>
      <c r="H150">
        <v>10</v>
      </c>
      <c r="I150">
        <v>18</v>
      </c>
      <c r="J150">
        <v>17</v>
      </c>
      <c r="K150">
        <v>14</v>
      </c>
      <c r="L150">
        <f>10^5</f>
        <v>100000</v>
      </c>
      <c r="M150" s="2">
        <f>AVERAGE(H150:K150)*L150/0.02*1.2/0.2</f>
        <v>442500000</v>
      </c>
      <c r="T150" s="1">
        <f t="shared" si="45"/>
        <v>442500000</v>
      </c>
    </row>
    <row r="151" spans="1:20" x14ac:dyDescent="0.2">
      <c r="A151">
        <v>6</v>
      </c>
      <c r="B151" t="s">
        <v>26</v>
      </c>
      <c r="C151" t="s">
        <v>17</v>
      </c>
      <c r="D151" t="s">
        <v>5</v>
      </c>
      <c r="E151" t="s">
        <v>29</v>
      </c>
      <c r="F151">
        <v>42</v>
      </c>
      <c r="G151" t="s">
        <v>22</v>
      </c>
      <c r="H151">
        <v>29</v>
      </c>
      <c r="I151">
        <v>25</v>
      </c>
      <c r="J151">
        <v>31</v>
      </c>
      <c r="K151">
        <v>26</v>
      </c>
      <c r="L151">
        <f>10^4</f>
        <v>10000</v>
      </c>
      <c r="M151" s="2">
        <f>AVERAGE(H151:K151)*L151/0.02*1.2/0.2</f>
        <v>83250000</v>
      </c>
      <c r="T151" s="1">
        <f t="shared" si="45"/>
        <v>83250000</v>
      </c>
    </row>
    <row r="152" spans="1:20" x14ac:dyDescent="0.2">
      <c r="A152">
        <v>6</v>
      </c>
      <c r="B152" t="s">
        <v>26</v>
      </c>
      <c r="C152" t="s">
        <v>18</v>
      </c>
      <c r="D152" t="s">
        <v>3</v>
      </c>
      <c r="E152" t="s">
        <v>30</v>
      </c>
      <c r="F152">
        <v>42</v>
      </c>
      <c r="G152" t="s">
        <v>21</v>
      </c>
      <c r="H152">
        <v>52</v>
      </c>
      <c r="I152">
        <v>42</v>
      </c>
      <c r="J152">
        <v>42</v>
      </c>
      <c r="K152">
        <v>48</v>
      </c>
      <c r="L152">
        <f>10^5</f>
        <v>100000</v>
      </c>
      <c r="M152" s="2">
        <f>AVERAGE(H152:K152)*L152/0.02</f>
        <v>230000000</v>
      </c>
      <c r="T152" s="1">
        <f t="shared" si="45"/>
        <v>230000000</v>
      </c>
    </row>
    <row r="153" spans="1:20" x14ac:dyDescent="0.2">
      <c r="A153">
        <v>6</v>
      </c>
      <c r="B153" t="s">
        <v>26</v>
      </c>
      <c r="C153" t="s">
        <v>19</v>
      </c>
      <c r="D153" t="s">
        <v>4</v>
      </c>
      <c r="E153" t="s">
        <v>30</v>
      </c>
      <c r="F153">
        <v>42</v>
      </c>
      <c r="G153" t="s">
        <v>21</v>
      </c>
      <c r="H153">
        <v>11</v>
      </c>
      <c r="I153">
        <v>13</v>
      </c>
      <c r="J153">
        <v>20</v>
      </c>
      <c r="K153">
        <v>17</v>
      </c>
      <c r="L153">
        <f>10^5</f>
        <v>100000</v>
      </c>
      <c r="M153" s="2">
        <f>AVERAGE(H153:K153)*L153/0.02</f>
        <v>76250000</v>
      </c>
      <c r="T153" s="1">
        <f t="shared" si="45"/>
        <v>76250000</v>
      </c>
    </row>
    <row r="154" spans="1:20" x14ac:dyDescent="0.2">
      <c r="A154">
        <v>6</v>
      </c>
      <c r="B154" t="s">
        <v>26</v>
      </c>
      <c r="C154" t="s">
        <v>20</v>
      </c>
      <c r="D154" t="s">
        <v>5</v>
      </c>
      <c r="E154" t="s">
        <v>30</v>
      </c>
      <c r="F154">
        <v>42</v>
      </c>
      <c r="G154" t="s">
        <v>21</v>
      </c>
      <c r="H154">
        <v>12</v>
      </c>
      <c r="I154">
        <v>14</v>
      </c>
      <c r="J154">
        <v>17</v>
      </c>
      <c r="K154">
        <v>9</v>
      </c>
      <c r="L154">
        <f>10^5</f>
        <v>100000</v>
      </c>
      <c r="M154" s="2">
        <f>AVERAGE(H154:K154)*L154/0.02</f>
        <v>65000000</v>
      </c>
      <c r="T154" s="1">
        <f t="shared" si="45"/>
        <v>65000000</v>
      </c>
    </row>
    <row r="155" spans="1:20" x14ac:dyDescent="0.2">
      <c r="A155">
        <v>7</v>
      </c>
      <c r="B155" t="s">
        <v>31</v>
      </c>
      <c r="C155" t="s">
        <v>12</v>
      </c>
      <c r="D155" t="s">
        <v>3</v>
      </c>
      <c r="E155" t="s">
        <v>29</v>
      </c>
      <c r="F155">
        <v>42</v>
      </c>
      <c r="G155" t="s">
        <v>21</v>
      </c>
      <c r="H155">
        <v>45</v>
      </c>
      <c r="I155">
        <v>37</v>
      </c>
      <c r="J155">
        <v>79</v>
      </c>
      <c r="L155">
        <f>10^4</f>
        <v>10000</v>
      </c>
      <c r="M155" s="2">
        <f t="shared" ref="M155:M157" si="51">AVERAGE(H155:K155)*L155/0.02</f>
        <v>26833333.333333332</v>
      </c>
      <c r="N155">
        <v>7</v>
      </c>
      <c r="O155">
        <v>9</v>
      </c>
      <c r="R155">
        <f>10^5</f>
        <v>100000</v>
      </c>
      <c r="T155" s="1">
        <f t="shared" si="45"/>
        <v>26833333.333333332</v>
      </c>
    </row>
    <row r="156" spans="1:20" x14ac:dyDescent="0.2">
      <c r="A156">
        <v>7</v>
      </c>
      <c r="B156" t="s">
        <v>31</v>
      </c>
      <c r="C156" t="s">
        <v>13</v>
      </c>
      <c r="D156" t="s">
        <v>4</v>
      </c>
      <c r="E156" t="s">
        <v>29</v>
      </c>
      <c r="F156">
        <v>42</v>
      </c>
      <c r="G156" t="s">
        <v>21</v>
      </c>
      <c r="H156">
        <v>19</v>
      </c>
      <c r="I156">
        <v>20</v>
      </c>
      <c r="J156">
        <v>26</v>
      </c>
      <c r="K156">
        <v>22</v>
      </c>
      <c r="L156">
        <f>10^5</f>
        <v>100000</v>
      </c>
      <c r="M156" s="2">
        <f t="shared" si="51"/>
        <v>108750000</v>
      </c>
      <c r="N156">
        <v>41</v>
      </c>
      <c r="R156">
        <f>10^5</f>
        <v>100000</v>
      </c>
      <c r="T156" s="1">
        <f t="shared" si="45"/>
        <v>108750000</v>
      </c>
    </row>
    <row r="157" spans="1:20" x14ac:dyDescent="0.2">
      <c r="A157">
        <v>7</v>
      </c>
      <c r="B157" t="s">
        <v>31</v>
      </c>
      <c r="C157" t="s">
        <v>14</v>
      </c>
      <c r="D157" t="s">
        <v>5</v>
      </c>
      <c r="E157" t="s">
        <v>29</v>
      </c>
      <c r="F157">
        <v>42</v>
      </c>
      <c r="G157" t="s">
        <v>21</v>
      </c>
      <c r="H157">
        <v>24</v>
      </c>
      <c r="I157">
        <v>30</v>
      </c>
      <c r="J157">
        <v>23</v>
      </c>
      <c r="K157">
        <v>26</v>
      </c>
      <c r="L157">
        <f>10^5</f>
        <v>100000</v>
      </c>
      <c r="M157" s="2">
        <f t="shared" si="51"/>
        <v>128750000</v>
      </c>
      <c r="N157">
        <v>26</v>
      </c>
      <c r="R157">
        <f>10^5</f>
        <v>100000</v>
      </c>
      <c r="T157" s="1">
        <f t="shared" si="45"/>
        <v>128750000</v>
      </c>
    </row>
    <row r="158" spans="1:20" x14ac:dyDescent="0.2">
      <c r="A158">
        <v>7</v>
      </c>
      <c r="B158" t="s">
        <v>31</v>
      </c>
      <c r="C158" t="s">
        <v>15</v>
      </c>
      <c r="D158" t="s">
        <v>3</v>
      </c>
      <c r="E158" t="s">
        <v>29</v>
      </c>
      <c r="F158">
        <v>42</v>
      </c>
      <c r="G158" t="s">
        <v>22</v>
      </c>
      <c r="H158">
        <v>45</v>
      </c>
      <c r="I158">
        <v>14</v>
      </c>
      <c r="J158">
        <v>13</v>
      </c>
      <c r="K158">
        <v>16</v>
      </c>
      <c r="L158">
        <f>10^3</f>
        <v>1000</v>
      </c>
      <c r="M158" s="2">
        <f>AVERAGE(H158:K158)*L158/0.02*1.2/0.2</f>
        <v>6600000</v>
      </c>
      <c r="N158">
        <v>6</v>
      </c>
      <c r="R158">
        <f>10^4</f>
        <v>10000</v>
      </c>
      <c r="T158" s="1">
        <f t="shared" si="45"/>
        <v>6600000</v>
      </c>
    </row>
    <row r="159" spans="1:20" x14ac:dyDescent="0.2">
      <c r="A159">
        <v>7</v>
      </c>
      <c r="B159" t="s">
        <v>31</v>
      </c>
      <c r="C159" t="s">
        <v>16</v>
      </c>
      <c r="D159" t="s">
        <v>4</v>
      </c>
      <c r="E159" t="s">
        <v>29</v>
      </c>
      <c r="F159">
        <v>42</v>
      </c>
      <c r="G159" t="s">
        <v>22</v>
      </c>
      <c r="H159">
        <v>19</v>
      </c>
      <c r="I159">
        <v>16</v>
      </c>
      <c r="J159">
        <v>10</v>
      </c>
      <c r="K159">
        <v>14</v>
      </c>
      <c r="L159">
        <f>10^4</f>
        <v>10000</v>
      </c>
      <c r="M159" s="2">
        <f>AVERAGE(H159:K159)*L159/0.02*1.2/0.2</f>
        <v>44250000</v>
      </c>
      <c r="T159" s="1">
        <f t="shared" si="45"/>
        <v>44250000</v>
      </c>
    </row>
    <row r="160" spans="1:20" x14ac:dyDescent="0.2">
      <c r="A160">
        <v>7</v>
      </c>
      <c r="B160" t="s">
        <v>31</v>
      </c>
      <c r="C160" t="s">
        <v>17</v>
      </c>
      <c r="D160" t="s">
        <v>5</v>
      </c>
      <c r="E160" t="s">
        <v>29</v>
      </c>
      <c r="F160">
        <v>42</v>
      </c>
      <c r="G160" t="s">
        <v>22</v>
      </c>
      <c r="H160">
        <v>20</v>
      </c>
      <c r="I160">
        <v>16</v>
      </c>
      <c r="J160">
        <v>25</v>
      </c>
      <c r="K160">
        <v>21</v>
      </c>
      <c r="L160">
        <f>10^4</f>
        <v>10000</v>
      </c>
      <c r="M160" s="2">
        <f>AVERAGE(H160:K160)*L160/0.02*1.2/0.2</f>
        <v>61500000</v>
      </c>
      <c r="N160">
        <v>13</v>
      </c>
      <c r="R160">
        <f>10^4</f>
        <v>10000</v>
      </c>
      <c r="T160" s="1">
        <f t="shared" si="45"/>
        <v>61500000</v>
      </c>
    </row>
    <row r="161" spans="1:20" x14ac:dyDescent="0.2">
      <c r="A161">
        <v>7</v>
      </c>
      <c r="B161" t="s">
        <v>31</v>
      </c>
      <c r="C161" t="s">
        <v>18</v>
      </c>
      <c r="D161" t="s">
        <v>3</v>
      </c>
      <c r="E161" t="s">
        <v>30</v>
      </c>
      <c r="F161">
        <v>42</v>
      </c>
      <c r="G161" t="s">
        <v>21</v>
      </c>
      <c r="H161">
        <v>29</v>
      </c>
      <c r="I161">
        <v>38</v>
      </c>
      <c r="J161">
        <v>37</v>
      </c>
      <c r="K161">
        <v>35</v>
      </c>
      <c r="L161">
        <f>10^3</f>
        <v>1000</v>
      </c>
      <c r="M161" s="2">
        <f>AVERAGE(H161:K161)*L161/0.02</f>
        <v>1737500</v>
      </c>
      <c r="T161" s="1">
        <f t="shared" si="45"/>
        <v>1737500</v>
      </c>
    </row>
    <row r="162" spans="1:20" x14ac:dyDescent="0.2">
      <c r="A162">
        <v>7</v>
      </c>
      <c r="B162" t="s">
        <v>31</v>
      </c>
      <c r="C162" t="s">
        <v>19</v>
      </c>
      <c r="D162" t="s">
        <v>4</v>
      </c>
      <c r="E162" t="s">
        <v>30</v>
      </c>
      <c r="F162">
        <v>42</v>
      </c>
      <c r="G162" t="s">
        <v>21</v>
      </c>
      <c r="H162">
        <v>24</v>
      </c>
      <c r="I162">
        <v>40</v>
      </c>
      <c r="J162">
        <v>23</v>
      </c>
      <c r="K162">
        <v>17</v>
      </c>
      <c r="L162">
        <f>10^3</f>
        <v>1000</v>
      </c>
      <c r="M162" s="2">
        <f>AVERAGE(H162:K162)*L162/0.02</f>
        <v>1300000</v>
      </c>
      <c r="T162" s="1">
        <f t="shared" si="45"/>
        <v>1300000</v>
      </c>
    </row>
    <row r="163" spans="1:20" x14ac:dyDescent="0.2">
      <c r="A163">
        <v>7</v>
      </c>
      <c r="B163" t="s">
        <v>31</v>
      </c>
      <c r="C163" t="s">
        <v>20</v>
      </c>
      <c r="D163" t="s">
        <v>5</v>
      </c>
      <c r="E163" t="s">
        <v>30</v>
      </c>
      <c r="F163">
        <v>42</v>
      </c>
      <c r="G163" t="s">
        <v>21</v>
      </c>
      <c r="H163">
        <v>6</v>
      </c>
      <c r="I163">
        <v>8</v>
      </c>
      <c r="J163">
        <v>7</v>
      </c>
      <c r="K163">
        <v>6</v>
      </c>
      <c r="L163">
        <f>10^3</f>
        <v>1000</v>
      </c>
      <c r="M163" s="2">
        <f>AVERAGE(H163:K163)*L163/0.02</f>
        <v>337500</v>
      </c>
      <c r="T163" s="1">
        <f t="shared" si="45"/>
        <v>337500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2024-09-13T19:37:13Z</dcterms:created>
  <dcterms:modified xsi:type="dcterms:W3CDTF">2024-12-10T19:43:45Z</dcterms:modified>
</cp:coreProperties>
</file>