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meliafoley/Library/CloudStorage/Box-Box/TEAM 01: Gunsch_ Research_Group/Amelia Foley/Research/Protocols/"/>
    </mc:Choice>
  </mc:AlternateContent>
  <xr:revisionPtr revIDLastSave="0" documentId="13_ncr:1_{BBC21A97-28A9-794D-A190-44EF002A6A33}" xr6:coauthVersionLast="47" xr6:coauthVersionMax="47" xr10:uidLastSave="{00000000-0000-0000-0000-000000000000}"/>
  <bookViews>
    <workbookView xWindow="2880" yWindow="620" windowWidth="25920" windowHeight="16060" xr2:uid="{6DF97D97-A158-B84B-8C5F-8C6BC86089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2" i="1"/>
  <c r="K30" i="1"/>
  <c r="K31" i="1"/>
  <c r="K29" i="1"/>
  <c r="G21" i="1"/>
  <c r="G22" i="1"/>
  <c r="G23" i="1"/>
  <c r="G24" i="1"/>
  <c r="G25" i="1"/>
  <c r="G26" i="1"/>
  <c r="G27" i="1"/>
  <c r="G28" i="1"/>
  <c r="G29" i="1"/>
  <c r="G30" i="1"/>
  <c r="G31" i="1"/>
  <c r="J30" i="1"/>
  <c r="J31" i="1"/>
  <c r="F31" i="1"/>
  <c r="F30" i="1"/>
  <c r="J29" i="1"/>
  <c r="F29" i="1"/>
  <c r="F28" i="1"/>
  <c r="F27" i="1"/>
  <c r="F26" i="1"/>
  <c r="F24" i="1"/>
  <c r="F25" i="1"/>
  <c r="F23" i="1"/>
  <c r="F22" i="1"/>
  <c r="F21" i="1"/>
  <c r="F20" i="1"/>
  <c r="G20" i="1"/>
  <c r="G14" i="1"/>
  <c r="G18" i="1"/>
  <c r="F19" i="1"/>
  <c r="G19" i="1" s="1"/>
  <c r="F17" i="1"/>
  <c r="G17" i="1" s="1"/>
  <c r="F18" i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F15" i="1"/>
  <c r="G15" i="1" s="1"/>
  <c r="F16" i="1"/>
  <c r="G16" i="1" s="1"/>
  <c r="F2" i="1"/>
  <c r="G2" i="1" s="1"/>
</calcChain>
</file>

<file path=xl/sharedStrings.xml><?xml version="1.0" encoding="utf-8"?>
<sst xmlns="http://schemas.openxmlformats.org/spreadsheetml/2006/main" count="72" uniqueCount="14">
  <si>
    <t>sample</t>
  </si>
  <si>
    <t>count_a</t>
  </si>
  <si>
    <t>count_b</t>
  </si>
  <si>
    <t>dilution</t>
  </si>
  <si>
    <t>cfu</t>
  </si>
  <si>
    <t>replicate</t>
  </si>
  <si>
    <t>time</t>
  </si>
  <si>
    <t>sc</t>
  </si>
  <si>
    <t>a</t>
  </si>
  <si>
    <t>b</t>
  </si>
  <si>
    <t>c</t>
  </si>
  <si>
    <t>pbs</t>
  </si>
  <si>
    <t>im-sc</t>
  </si>
  <si>
    <t>avg_cfu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</si>
</sst>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1" fontId="0" fillId="0" borderId="0" xfId="0" applyNumberForma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0599-F1BD-E24E-9147-FB5D1B555F90}">
  <dimension ref="A1:L31"/>
  <sheetViews>
    <sheetView tabSelected="1" topLeftCell="A2" workbookViewId="0">
      <selection activeCell="N26" sqref="N26"/>
    </sheetView>
  </sheetViews>
  <sheetFormatPr baseColWidth="10" defaultRowHeight="16" x14ac:dyDescent="0.2"/>
  <cols>
    <col min="7" max="7" width="10.83203125" style="2"/>
    <col min="11" max="11" width="10.83203125" style="2"/>
  </cols>
  <sheetData>
    <row r="1" spans="1:12" x14ac:dyDescent="0.2">
      <c r="A1" t="s">
        <v>0</v>
      </c>
      <c r="B1" t="s">
        <v>6</v>
      </c>
      <c r="C1" t="s">
        <v>5</v>
      </c>
      <c r="D1" s="1" t="s">
        <v>1</v>
      </c>
      <c r="E1" s="1" t="s">
        <v>2</v>
      </c>
      <c r="F1" s="1" t="s">
        <v>3</v>
      </c>
      <c r="G1" s="3" t="s">
        <v>4</v>
      </c>
      <c r="H1" s="1" t="s">
        <v>1</v>
      </c>
      <c r="I1" s="1" t="s">
        <v>2</v>
      </c>
      <c r="J1" s="1" t="s">
        <v>3</v>
      </c>
      <c r="K1" s="3" t="s">
        <v>4</v>
      </c>
      <c r="L1" s="1" t="s">
        <v>13</v>
      </c>
    </row>
    <row r="2" spans="1:12" x14ac:dyDescent="0.2">
      <c r="A2" t="s">
        <v>7</v>
      </c>
      <c r="B2">
        <v>0</v>
      </c>
      <c r="C2" t="s">
        <v>8</v>
      </c>
      <c r="D2">
        <v>22</v>
      </c>
      <c r="E2">
        <v>18</v>
      </c>
      <c r="F2">
        <f>10^4</f>
        <v>10000</v>
      </c>
      <c r="G2" s="2">
        <f>AVERAGE(D2:E2)*F2/0.02</f>
        <v>10000000</v>
      </c>
      <c r="L2" s="2">
        <f>AVERAGE(G2,K2)</f>
        <v>10000000</v>
      </c>
    </row>
    <row r="3" spans="1:12" x14ac:dyDescent="0.2">
      <c r="A3" t="s">
        <v>7</v>
      </c>
      <c r="B3">
        <v>0</v>
      </c>
      <c r="C3" t="s">
        <v>9</v>
      </c>
      <c r="D3">
        <v>25</v>
      </c>
      <c r="E3">
        <v>12</v>
      </c>
      <c r="F3">
        <f t="shared" ref="F3:F18" si="0">10^4</f>
        <v>10000</v>
      </c>
      <c r="G3" s="2">
        <f t="shared" ref="G3:G31" si="1">AVERAGE(D3:E3)*F3/0.02</f>
        <v>9250000</v>
      </c>
      <c r="L3" s="2">
        <f t="shared" ref="L3:L31" si="2">AVERAGE(G3,K3)</f>
        <v>9250000</v>
      </c>
    </row>
    <row r="4" spans="1:12" x14ac:dyDescent="0.2">
      <c r="A4" t="s">
        <v>7</v>
      </c>
      <c r="B4">
        <v>0</v>
      </c>
      <c r="C4" t="s">
        <v>10</v>
      </c>
      <c r="D4">
        <v>23</v>
      </c>
      <c r="E4">
        <v>28</v>
      </c>
      <c r="F4">
        <f t="shared" si="0"/>
        <v>10000</v>
      </c>
      <c r="G4" s="2">
        <f t="shared" si="1"/>
        <v>12750000</v>
      </c>
      <c r="L4" s="2">
        <f t="shared" si="2"/>
        <v>12750000</v>
      </c>
    </row>
    <row r="5" spans="1:12" x14ac:dyDescent="0.2">
      <c r="A5" t="s">
        <v>11</v>
      </c>
      <c r="B5">
        <v>0</v>
      </c>
      <c r="C5" t="s">
        <v>8</v>
      </c>
      <c r="D5">
        <v>48</v>
      </c>
      <c r="E5">
        <v>43</v>
      </c>
      <c r="F5">
        <f t="shared" si="0"/>
        <v>10000</v>
      </c>
      <c r="G5" s="2">
        <f t="shared" si="1"/>
        <v>22750000</v>
      </c>
      <c r="L5" s="2">
        <f t="shared" si="2"/>
        <v>22750000</v>
      </c>
    </row>
    <row r="6" spans="1:12" x14ac:dyDescent="0.2">
      <c r="A6" t="s">
        <v>11</v>
      </c>
      <c r="B6">
        <v>0</v>
      </c>
      <c r="C6" t="s">
        <v>9</v>
      </c>
      <c r="D6">
        <v>55</v>
      </c>
      <c r="E6">
        <v>48</v>
      </c>
      <c r="F6">
        <f t="shared" si="0"/>
        <v>10000</v>
      </c>
      <c r="G6" s="2">
        <f t="shared" si="1"/>
        <v>25750000</v>
      </c>
      <c r="L6" s="2">
        <f t="shared" si="2"/>
        <v>25750000</v>
      </c>
    </row>
    <row r="7" spans="1:12" x14ac:dyDescent="0.2">
      <c r="A7" t="s">
        <v>11</v>
      </c>
      <c r="B7">
        <v>0</v>
      </c>
      <c r="C7" t="s">
        <v>10</v>
      </c>
      <c r="D7">
        <v>53</v>
      </c>
      <c r="E7">
        <v>41</v>
      </c>
      <c r="F7">
        <f t="shared" si="0"/>
        <v>10000</v>
      </c>
      <c r="G7" s="2">
        <f t="shared" si="1"/>
        <v>23500000</v>
      </c>
      <c r="L7" s="2">
        <f t="shared" si="2"/>
        <v>23500000</v>
      </c>
    </row>
    <row r="8" spans="1:12" x14ac:dyDescent="0.2">
      <c r="A8" t="s">
        <v>7</v>
      </c>
      <c r="B8">
        <v>15</v>
      </c>
      <c r="C8" s="1" t="s">
        <v>8</v>
      </c>
      <c r="D8">
        <v>15</v>
      </c>
      <c r="E8">
        <v>24</v>
      </c>
      <c r="F8">
        <f t="shared" si="0"/>
        <v>10000</v>
      </c>
      <c r="G8" s="2">
        <f t="shared" si="1"/>
        <v>9750000</v>
      </c>
      <c r="L8" s="2">
        <f t="shared" si="2"/>
        <v>9750000</v>
      </c>
    </row>
    <row r="9" spans="1:12" x14ac:dyDescent="0.2">
      <c r="A9" t="s">
        <v>7</v>
      </c>
      <c r="B9">
        <v>15</v>
      </c>
      <c r="C9" s="1" t="s">
        <v>9</v>
      </c>
      <c r="D9">
        <v>12</v>
      </c>
      <c r="E9">
        <v>17</v>
      </c>
      <c r="F9">
        <f t="shared" si="0"/>
        <v>10000</v>
      </c>
      <c r="G9" s="2">
        <f t="shared" si="1"/>
        <v>7250000</v>
      </c>
      <c r="L9" s="2">
        <f t="shared" si="2"/>
        <v>7250000</v>
      </c>
    </row>
    <row r="10" spans="1:12" x14ac:dyDescent="0.2">
      <c r="A10" t="s">
        <v>7</v>
      </c>
      <c r="B10">
        <v>15</v>
      </c>
      <c r="C10" s="1" t="s">
        <v>10</v>
      </c>
      <c r="D10">
        <v>11</v>
      </c>
      <c r="E10">
        <v>9</v>
      </c>
      <c r="F10">
        <f t="shared" si="0"/>
        <v>10000</v>
      </c>
      <c r="G10" s="2">
        <f t="shared" si="1"/>
        <v>5000000</v>
      </c>
      <c r="L10" s="2">
        <f t="shared" si="2"/>
        <v>5000000</v>
      </c>
    </row>
    <row r="11" spans="1:12" x14ac:dyDescent="0.2">
      <c r="A11" t="s">
        <v>11</v>
      </c>
      <c r="B11">
        <v>15</v>
      </c>
      <c r="C11" s="1" t="s">
        <v>8</v>
      </c>
      <c r="D11">
        <v>45</v>
      </c>
      <c r="E11">
        <v>58</v>
      </c>
      <c r="F11">
        <f t="shared" si="0"/>
        <v>10000</v>
      </c>
      <c r="G11" s="2">
        <f t="shared" si="1"/>
        <v>25750000</v>
      </c>
      <c r="L11" s="2">
        <f t="shared" si="2"/>
        <v>25750000</v>
      </c>
    </row>
    <row r="12" spans="1:12" x14ac:dyDescent="0.2">
      <c r="A12" t="s">
        <v>11</v>
      </c>
      <c r="B12">
        <v>15</v>
      </c>
      <c r="C12" s="1" t="s">
        <v>9</v>
      </c>
      <c r="D12">
        <v>51</v>
      </c>
      <c r="E12">
        <v>41</v>
      </c>
      <c r="F12">
        <f t="shared" si="0"/>
        <v>10000</v>
      </c>
      <c r="G12" s="2">
        <f t="shared" si="1"/>
        <v>23000000</v>
      </c>
      <c r="L12" s="2">
        <f t="shared" si="2"/>
        <v>23000000</v>
      </c>
    </row>
    <row r="13" spans="1:12" x14ac:dyDescent="0.2">
      <c r="A13" t="s">
        <v>11</v>
      </c>
      <c r="B13">
        <v>15</v>
      </c>
      <c r="C13" s="1" t="s">
        <v>10</v>
      </c>
      <c r="D13">
        <v>39</v>
      </c>
      <c r="E13">
        <v>46</v>
      </c>
      <c r="F13">
        <f t="shared" si="0"/>
        <v>10000</v>
      </c>
      <c r="G13" s="2">
        <f t="shared" si="1"/>
        <v>21250000</v>
      </c>
      <c r="L13" s="2">
        <f t="shared" si="2"/>
        <v>21250000</v>
      </c>
    </row>
    <row r="14" spans="1:12" x14ac:dyDescent="0.2">
      <c r="A14" t="s">
        <v>7</v>
      </c>
      <c r="B14">
        <v>30</v>
      </c>
      <c r="C14" s="1" t="s">
        <v>8</v>
      </c>
      <c r="D14">
        <v>11</v>
      </c>
      <c r="E14">
        <v>7</v>
      </c>
      <c r="F14">
        <f t="shared" si="0"/>
        <v>10000</v>
      </c>
      <c r="G14" s="2">
        <f t="shared" si="1"/>
        <v>4500000</v>
      </c>
      <c r="L14" s="2">
        <f t="shared" si="2"/>
        <v>4500000</v>
      </c>
    </row>
    <row r="15" spans="1:12" x14ac:dyDescent="0.2">
      <c r="A15" t="s">
        <v>7</v>
      </c>
      <c r="B15">
        <v>30</v>
      </c>
      <c r="C15" s="1" t="s">
        <v>9</v>
      </c>
      <c r="D15">
        <v>11</v>
      </c>
      <c r="E15">
        <v>9</v>
      </c>
      <c r="F15">
        <f t="shared" si="0"/>
        <v>10000</v>
      </c>
      <c r="G15" s="2">
        <f t="shared" si="1"/>
        <v>5000000</v>
      </c>
      <c r="L15" s="2">
        <f t="shared" si="2"/>
        <v>5000000</v>
      </c>
    </row>
    <row r="16" spans="1:12" x14ac:dyDescent="0.2">
      <c r="A16" t="s">
        <v>7</v>
      </c>
      <c r="B16">
        <v>30</v>
      </c>
      <c r="C16" s="1" t="s">
        <v>10</v>
      </c>
      <c r="D16">
        <v>15</v>
      </c>
      <c r="E16">
        <v>16</v>
      </c>
      <c r="F16">
        <f t="shared" si="0"/>
        <v>10000</v>
      </c>
      <c r="G16" s="2">
        <f t="shared" si="1"/>
        <v>7750000</v>
      </c>
      <c r="L16" s="2">
        <f t="shared" si="2"/>
        <v>7750000</v>
      </c>
    </row>
    <row r="17" spans="1:12" x14ac:dyDescent="0.2">
      <c r="A17" t="s">
        <v>11</v>
      </c>
      <c r="B17">
        <v>30</v>
      </c>
      <c r="C17" s="1" t="s">
        <v>8</v>
      </c>
      <c r="D17">
        <v>43</v>
      </c>
      <c r="E17">
        <v>49</v>
      </c>
      <c r="F17">
        <f t="shared" si="0"/>
        <v>10000</v>
      </c>
      <c r="G17" s="2">
        <f t="shared" si="1"/>
        <v>23000000</v>
      </c>
      <c r="L17" s="2">
        <f t="shared" si="2"/>
        <v>23000000</v>
      </c>
    </row>
    <row r="18" spans="1:12" x14ac:dyDescent="0.2">
      <c r="A18" t="s">
        <v>11</v>
      </c>
      <c r="B18">
        <v>30</v>
      </c>
      <c r="C18" s="1" t="s">
        <v>9</v>
      </c>
      <c r="D18">
        <v>55</v>
      </c>
      <c r="E18">
        <v>49</v>
      </c>
      <c r="F18">
        <f t="shared" si="0"/>
        <v>10000</v>
      </c>
      <c r="G18" s="2">
        <f t="shared" si="1"/>
        <v>26000000</v>
      </c>
      <c r="L18" s="2">
        <f t="shared" si="2"/>
        <v>26000000</v>
      </c>
    </row>
    <row r="19" spans="1:12" x14ac:dyDescent="0.2">
      <c r="A19" t="s">
        <v>11</v>
      </c>
      <c r="B19">
        <v>30</v>
      </c>
      <c r="C19" s="1" t="s">
        <v>10</v>
      </c>
      <c r="D19">
        <v>8</v>
      </c>
      <c r="E19">
        <v>8</v>
      </c>
      <c r="F19">
        <f>10^5</f>
        <v>100000</v>
      </c>
      <c r="G19" s="2">
        <f t="shared" si="1"/>
        <v>40000000</v>
      </c>
      <c r="L19" s="2">
        <f t="shared" si="2"/>
        <v>40000000</v>
      </c>
    </row>
    <row r="20" spans="1:12" x14ac:dyDescent="0.2">
      <c r="A20" t="s">
        <v>12</v>
      </c>
      <c r="B20">
        <v>0</v>
      </c>
      <c r="C20" s="1" t="s">
        <v>8</v>
      </c>
      <c r="D20">
        <v>5</v>
      </c>
      <c r="E20">
        <v>2</v>
      </c>
      <c r="F20">
        <f>10^1</f>
        <v>10</v>
      </c>
      <c r="G20" s="2">
        <f t="shared" si="1"/>
        <v>1750</v>
      </c>
      <c r="L20" s="2">
        <f t="shared" si="2"/>
        <v>1750</v>
      </c>
    </row>
    <row r="21" spans="1:12" x14ac:dyDescent="0.2">
      <c r="A21" t="s">
        <v>12</v>
      </c>
      <c r="B21">
        <v>0</v>
      </c>
      <c r="C21" s="1" t="s">
        <v>9</v>
      </c>
      <c r="D21">
        <v>1</v>
      </c>
      <c r="E21">
        <v>0</v>
      </c>
      <c r="F21">
        <f>10^1</f>
        <v>10</v>
      </c>
      <c r="G21" s="2">
        <f t="shared" si="1"/>
        <v>250</v>
      </c>
      <c r="L21" s="2">
        <f t="shared" si="2"/>
        <v>250</v>
      </c>
    </row>
    <row r="22" spans="1:12" x14ac:dyDescent="0.2">
      <c r="A22" t="s">
        <v>12</v>
      </c>
      <c r="B22">
        <v>0</v>
      </c>
      <c r="C22" s="1" t="s">
        <v>10</v>
      </c>
      <c r="D22">
        <v>2</v>
      </c>
      <c r="E22">
        <v>0</v>
      </c>
      <c r="F22">
        <f>10</f>
        <v>10</v>
      </c>
      <c r="G22" s="2">
        <f t="shared" si="1"/>
        <v>500</v>
      </c>
      <c r="L22" s="2">
        <f t="shared" si="2"/>
        <v>500</v>
      </c>
    </row>
    <row r="23" spans="1:12" x14ac:dyDescent="0.2">
      <c r="A23" t="s">
        <v>12</v>
      </c>
      <c r="B23">
        <v>5</v>
      </c>
      <c r="C23" s="1" t="s">
        <v>8</v>
      </c>
      <c r="D23">
        <v>33</v>
      </c>
      <c r="E23">
        <v>38</v>
      </c>
      <c r="F23">
        <f>10</f>
        <v>10</v>
      </c>
      <c r="G23" s="2">
        <f t="shared" si="1"/>
        <v>17750</v>
      </c>
      <c r="L23" s="2">
        <f t="shared" si="2"/>
        <v>17750</v>
      </c>
    </row>
    <row r="24" spans="1:12" x14ac:dyDescent="0.2">
      <c r="A24" t="s">
        <v>12</v>
      </c>
      <c r="B24">
        <v>5</v>
      </c>
      <c r="C24" s="1" t="s">
        <v>9</v>
      </c>
      <c r="D24">
        <v>21</v>
      </c>
      <c r="E24">
        <v>23</v>
      </c>
      <c r="F24">
        <f>10</f>
        <v>10</v>
      </c>
      <c r="G24" s="2">
        <f t="shared" si="1"/>
        <v>11000</v>
      </c>
      <c r="L24" s="2">
        <f t="shared" si="2"/>
        <v>11000</v>
      </c>
    </row>
    <row r="25" spans="1:12" x14ac:dyDescent="0.2">
      <c r="A25" t="s">
        <v>12</v>
      </c>
      <c r="B25">
        <v>5</v>
      </c>
      <c r="C25" s="1" t="s">
        <v>10</v>
      </c>
      <c r="D25">
        <v>31</v>
      </c>
      <c r="E25">
        <v>29</v>
      </c>
      <c r="F25">
        <f>10</f>
        <v>10</v>
      </c>
      <c r="G25" s="2">
        <f t="shared" si="1"/>
        <v>15000</v>
      </c>
      <c r="L25" s="2">
        <f t="shared" si="2"/>
        <v>15000</v>
      </c>
    </row>
    <row r="26" spans="1:12" x14ac:dyDescent="0.2">
      <c r="A26" t="s">
        <v>12</v>
      </c>
      <c r="B26">
        <v>15</v>
      </c>
      <c r="C26" s="1" t="s">
        <v>8</v>
      </c>
      <c r="D26">
        <v>39</v>
      </c>
      <c r="E26">
        <v>41</v>
      </c>
      <c r="F26">
        <f>10^3</f>
        <v>1000</v>
      </c>
      <c r="G26" s="2">
        <f t="shared" si="1"/>
        <v>2000000</v>
      </c>
      <c r="L26" s="2">
        <f t="shared" si="2"/>
        <v>2000000</v>
      </c>
    </row>
    <row r="27" spans="1:12" x14ac:dyDescent="0.2">
      <c r="A27" t="s">
        <v>12</v>
      </c>
      <c r="B27">
        <v>15</v>
      </c>
      <c r="C27" s="1" t="s">
        <v>9</v>
      </c>
      <c r="D27">
        <v>36</v>
      </c>
      <c r="E27">
        <v>34</v>
      </c>
      <c r="F27">
        <f>10^3</f>
        <v>1000</v>
      </c>
      <c r="G27" s="2">
        <f t="shared" si="1"/>
        <v>1750000</v>
      </c>
      <c r="L27" s="2">
        <f t="shared" si="2"/>
        <v>1750000</v>
      </c>
    </row>
    <row r="28" spans="1:12" x14ac:dyDescent="0.2">
      <c r="A28" t="s">
        <v>12</v>
      </c>
      <c r="B28">
        <v>15</v>
      </c>
      <c r="C28" s="1" t="s">
        <v>10</v>
      </c>
      <c r="D28">
        <v>7</v>
      </c>
      <c r="E28">
        <v>10</v>
      </c>
      <c r="F28">
        <f>10^4</f>
        <v>10000</v>
      </c>
      <c r="G28" s="2">
        <f t="shared" si="1"/>
        <v>4250000</v>
      </c>
      <c r="L28" s="2">
        <f t="shared" si="2"/>
        <v>4250000</v>
      </c>
    </row>
    <row r="29" spans="1:12" x14ac:dyDescent="0.2">
      <c r="A29" t="s">
        <v>12</v>
      </c>
      <c r="B29">
        <v>30</v>
      </c>
      <c r="C29" s="1" t="s">
        <v>8</v>
      </c>
      <c r="D29">
        <v>50</v>
      </c>
      <c r="E29">
        <v>52</v>
      </c>
      <c r="F29">
        <f>10^2</f>
        <v>100</v>
      </c>
      <c r="G29" s="2">
        <f t="shared" si="1"/>
        <v>255000</v>
      </c>
      <c r="H29">
        <v>6</v>
      </c>
      <c r="I29">
        <v>6</v>
      </c>
      <c r="J29">
        <f>10^3</f>
        <v>1000</v>
      </c>
      <c r="K29" s="2">
        <f>AVERAGE(H29:I29)*J29/0.02</f>
        <v>300000</v>
      </c>
      <c r="L29" s="2">
        <f t="shared" si="2"/>
        <v>277500</v>
      </c>
    </row>
    <row r="30" spans="1:12" x14ac:dyDescent="0.2">
      <c r="A30" t="s">
        <v>12</v>
      </c>
      <c r="B30">
        <v>30</v>
      </c>
      <c r="C30" s="1" t="s">
        <v>9</v>
      </c>
      <c r="D30">
        <v>46</v>
      </c>
      <c r="E30">
        <v>40</v>
      </c>
      <c r="F30">
        <f>10^2</f>
        <v>100</v>
      </c>
      <c r="G30" s="2">
        <f t="shared" si="1"/>
        <v>215000</v>
      </c>
      <c r="H30">
        <v>5</v>
      </c>
      <c r="I30">
        <v>6</v>
      </c>
      <c r="J30">
        <f>10^3</f>
        <v>1000</v>
      </c>
      <c r="K30" s="2">
        <f t="shared" ref="K30:K31" si="3">AVERAGE(H30:I30)*J30/0.02</f>
        <v>275000</v>
      </c>
      <c r="L30" s="2">
        <f t="shared" si="2"/>
        <v>245000</v>
      </c>
    </row>
    <row r="31" spans="1:12" x14ac:dyDescent="0.2">
      <c r="A31" t="s">
        <v>12</v>
      </c>
      <c r="B31">
        <v>30</v>
      </c>
      <c r="C31" s="1" t="s">
        <v>10</v>
      </c>
      <c r="D31">
        <v>64</v>
      </c>
      <c r="E31">
        <v>60</v>
      </c>
      <c r="F31">
        <f>10^2</f>
        <v>100</v>
      </c>
      <c r="G31" s="2">
        <f t="shared" si="1"/>
        <v>310000</v>
      </c>
      <c r="H31">
        <v>8</v>
      </c>
      <c r="I31">
        <v>8</v>
      </c>
      <c r="J31">
        <f>10^3</f>
        <v>1000</v>
      </c>
      <c r="K31" s="2">
        <f t="shared" si="3"/>
        <v>400000</v>
      </c>
      <c r="L31" s="2">
        <f t="shared" si="2"/>
        <v>355000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Amelia Foley</dc:creator>
  <cp:lastModifiedBy>Amelia Foley</cp:lastModifiedBy>
  <dcterms:created xsi:type="dcterms:W3CDTF">2024-09-06T14:33:42Z</dcterms:created>
  <dcterms:modified xsi:type="dcterms:W3CDTF">2024-09-13T20:08:57Z</dcterms:modified>
</cp:coreProperties>
</file>