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Nhím\"/>
    </mc:Choice>
  </mc:AlternateContent>
  <bookViews>
    <workbookView xWindow="0" yWindow="0" windowWidth="19200" windowHeight="7050" firstSheet="4" activeTab="9"/>
  </bookViews>
  <sheets>
    <sheet name="THE Ranking" sheetId="4" r:id="rId1"/>
    <sheet name="Total number" sheetId="1" r:id="rId2"/>
    <sheet name="Commencing Students + States" sheetId="2" r:id="rId3"/>
    <sheet name="Commencing 2012-2021" sheetId="5" r:id="rId4"/>
    <sheet name="Broad Field of Education" sheetId="3" r:id="rId5"/>
    <sheet name="MQU" sheetId="6" r:id="rId6"/>
    <sheet name="MQU + Broad FOE" sheetId="7" r:id="rId7"/>
    <sheet name="Growth" sheetId="11" r:id="rId8"/>
    <sheet name="MQU Business" sheetId="12" r:id="rId9"/>
    <sheet name="MQU IT" sheetId="13" r:id="rId10"/>
  </sheets>
  <definedNames>
    <definedName name="_xlnm._FilterDatabase" localSheetId="4" hidden="1">'Broad Field of Education'!$B$1:$B$133</definedName>
    <definedName name="_xlnm._FilterDatabase" localSheetId="5" hidden="1">MQU!$B$1:$B$111</definedName>
    <definedName name="_xlnm._FilterDatabase" localSheetId="6" hidden="1">'MQU + Broad FOE'!$B$1:$B$126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3" i="13" l="1"/>
  <c r="D64" i="13"/>
  <c r="D65" i="13"/>
  <c r="D66" i="13"/>
  <c r="D67" i="13"/>
  <c r="D68" i="13"/>
  <c r="D69" i="13"/>
  <c r="D70" i="13"/>
  <c r="D71" i="13"/>
  <c r="D62" i="13"/>
  <c r="D53" i="13"/>
  <c r="D54" i="13"/>
  <c r="D55" i="13"/>
  <c r="D56" i="13"/>
  <c r="D57" i="13"/>
  <c r="D58" i="13"/>
  <c r="D59" i="13"/>
  <c r="D60" i="13"/>
  <c r="D61" i="13"/>
  <c r="D52" i="13"/>
  <c r="D43" i="13"/>
  <c r="D44" i="13"/>
  <c r="D45" i="13"/>
  <c r="D46" i="13"/>
  <c r="D47" i="13"/>
  <c r="D48" i="13"/>
  <c r="D49" i="13"/>
  <c r="D50" i="13"/>
  <c r="D51" i="13"/>
  <c r="D42" i="13"/>
  <c r="D33" i="13"/>
  <c r="D34" i="13"/>
  <c r="D35" i="13"/>
  <c r="D36" i="13"/>
  <c r="D37" i="13"/>
  <c r="D38" i="13"/>
  <c r="D39" i="13"/>
  <c r="D40" i="13"/>
  <c r="D41" i="13"/>
  <c r="D32" i="13"/>
  <c r="D63" i="12"/>
  <c r="D64" i="12"/>
  <c r="D65" i="12"/>
  <c r="D66" i="12"/>
  <c r="D67" i="12"/>
  <c r="D68" i="12"/>
  <c r="D69" i="12"/>
  <c r="D70" i="12"/>
  <c r="D71" i="12"/>
  <c r="D62" i="12"/>
  <c r="D53" i="12"/>
  <c r="D54" i="12"/>
  <c r="D55" i="12"/>
  <c r="D56" i="12"/>
  <c r="D57" i="12"/>
  <c r="D58" i="12"/>
  <c r="D59" i="12"/>
  <c r="D60" i="12"/>
  <c r="D61" i="12"/>
  <c r="D52" i="12"/>
  <c r="D43" i="12"/>
  <c r="D44" i="12"/>
  <c r="D45" i="12"/>
  <c r="D46" i="12"/>
  <c r="D47" i="12"/>
  <c r="D48" i="12"/>
  <c r="D49" i="12"/>
  <c r="D50" i="12"/>
  <c r="D51" i="12"/>
  <c r="D42" i="12"/>
  <c r="D33" i="12"/>
  <c r="D34" i="12"/>
  <c r="D35" i="12"/>
  <c r="D36" i="12"/>
  <c r="D37" i="12"/>
  <c r="D38" i="12"/>
  <c r="D39" i="12"/>
  <c r="D40" i="12"/>
  <c r="D41" i="12"/>
  <c r="D32" i="12"/>
  <c r="D23" i="13"/>
  <c r="D24" i="13"/>
  <c r="D25" i="13"/>
  <c r="D26" i="13"/>
  <c r="D27" i="13"/>
  <c r="D28" i="13"/>
  <c r="D29" i="13"/>
  <c r="D30" i="13"/>
  <c r="D31" i="13"/>
  <c r="D22" i="13"/>
  <c r="D13" i="13"/>
  <c r="D14" i="13"/>
  <c r="D15" i="13"/>
  <c r="D16" i="13"/>
  <c r="D17" i="13"/>
  <c r="D18" i="13"/>
  <c r="D19" i="13"/>
  <c r="D20" i="13"/>
  <c r="D21" i="13"/>
  <c r="D12" i="13"/>
  <c r="D3" i="13"/>
  <c r="D4" i="13"/>
  <c r="D5" i="13"/>
  <c r="D6" i="13"/>
  <c r="D7" i="13"/>
  <c r="D8" i="13"/>
  <c r="D9" i="13"/>
  <c r="D10" i="13"/>
  <c r="D11" i="13"/>
  <c r="D2" i="13"/>
  <c r="D23" i="12"/>
  <c r="D24" i="12"/>
  <c r="D25" i="12"/>
  <c r="D26" i="12"/>
  <c r="D27" i="12"/>
  <c r="D28" i="12"/>
  <c r="D29" i="12"/>
  <c r="D30" i="12"/>
  <c r="D31" i="12"/>
  <c r="D22" i="12"/>
  <c r="D13" i="12"/>
  <c r="D14" i="12"/>
  <c r="D15" i="12"/>
  <c r="D16" i="12"/>
  <c r="D17" i="12"/>
  <c r="D18" i="12"/>
  <c r="D19" i="12"/>
  <c r="D20" i="12"/>
  <c r="D21" i="12"/>
  <c r="D12" i="12"/>
  <c r="D3" i="12"/>
  <c r="D4" i="12"/>
  <c r="D5" i="12"/>
  <c r="D6" i="12"/>
  <c r="D7" i="12"/>
  <c r="D8" i="12"/>
  <c r="D9" i="12"/>
  <c r="D10" i="12"/>
  <c r="D11" i="12"/>
  <c r="D2" i="12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2" i="7"/>
  <c r="K113" i="7"/>
  <c r="D63" i="11"/>
  <c r="D64" i="11"/>
  <c r="D65" i="11"/>
  <c r="D66" i="11"/>
  <c r="D67" i="11"/>
  <c r="D68" i="11"/>
  <c r="D69" i="11"/>
  <c r="D70" i="11"/>
  <c r="D71" i="11"/>
  <c r="D62" i="11"/>
  <c r="D53" i="11"/>
  <c r="D54" i="11"/>
  <c r="D55" i="11"/>
  <c r="D56" i="11"/>
  <c r="D57" i="11"/>
  <c r="D58" i="11"/>
  <c r="D59" i="11"/>
  <c r="D60" i="11"/>
  <c r="D61" i="11"/>
  <c r="D52" i="11"/>
  <c r="D43" i="11"/>
  <c r="D44" i="11"/>
  <c r="D45" i="11"/>
  <c r="D46" i="11"/>
  <c r="D47" i="11"/>
  <c r="D48" i="11"/>
  <c r="D49" i="11"/>
  <c r="D50" i="11"/>
  <c r="D51" i="11"/>
  <c r="D42" i="11"/>
  <c r="D41" i="11"/>
  <c r="D33" i="11"/>
  <c r="D34" i="11"/>
  <c r="D35" i="11"/>
  <c r="D36" i="11"/>
  <c r="D37" i="11"/>
  <c r="D38" i="11"/>
  <c r="D39" i="11"/>
  <c r="D40" i="11"/>
  <c r="D32" i="11"/>
  <c r="D23" i="11"/>
  <c r="D24" i="11"/>
  <c r="D25" i="11"/>
  <c r="D26" i="11"/>
  <c r="D27" i="11"/>
  <c r="D28" i="11"/>
  <c r="D29" i="11"/>
  <c r="D30" i="11"/>
  <c r="D31" i="11"/>
  <c r="D22" i="11"/>
  <c r="D13" i="11"/>
  <c r="D14" i="11"/>
  <c r="D15" i="11"/>
  <c r="D16" i="11"/>
  <c r="D17" i="11"/>
  <c r="D18" i="11"/>
  <c r="D19" i="11"/>
  <c r="D20" i="11"/>
  <c r="D21" i="11"/>
  <c r="D12" i="11"/>
  <c r="D3" i="11"/>
  <c r="D4" i="11"/>
  <c r="D5" i="11"/>
  <c r="D6" i="11"/>
  <c r="D7" i="11"/>
  <c r="D8" i="11"/>
  <c r="D9" i="11"/>
  <c r="D10" i="11"/>
  <c r="D11" i="11"/>
  <c r="D2" i="11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2" i="3"/>
  <c r="D118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3" i="3"/>
  <c r="D114" i="3"/>
  <c r="D115" i="3"/>
  <c r="D116" i="3"/>
  <c r="D117" i="3"/>
  <c r="D14" i="3"/>
  <c r="D13" i="3"/>
  <c r="D12" i="3"/>
  <c r="D11" i="3"/>
  <c r="D10" i="3"/>
  <c r="D9" i="3"/>
  <c r="D8" i="3"/>
  <c r="D7" i="3"/>
  <c r="D6" i="3"/>
  <c r="D5" i="3"/>
  <c r="D4" i="3"/>
  <c r="D2" i="3"/>
  <c r="D3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19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06" i="3"/>
  <c r="E94" i="3"/>
  <c r="E95" i="3"/>
  <c r="E96" i="3"/>
  <c r="E97" i="3"/>
  <c r="E98" i="3"/>
  <c r="E99" i="3"/>
  <c r="E100" i="3"/>
  <c r="E101" i="3"/>
  <c r="E102" i="3"/>
  <c r="E103" i="3"/>
  <c r="E104" i="3"/>
  <c r="E105" i="3"/>
  <c r="E93" i="3"/>
  <c r="E81" i="3"/>
  <c r="E82" i="3"/>
  <c r="E83" i="3"/>
  <c r="E84" i="3"/>
  <c r="E85" i="3"/>
  <c r="E86" i="3"/>
  <c r="E87" i="3"/>
  <c r="E88" i="3"/>
  <c r="E89" i="3"/>
  <c r="E90" i="3"/>
  <c r="E91" i="3"/>
  <c r="E92" i="3"/>
  <c r="E80" i="3"/>
  <c r="E68" i="3"/>
  <c r="E69" i="3"/>
  <c r="E70" i="3"/>
  <c r="E71" i="3"/>
  <c r="E72" i="3"/>
  <c r="E73" i="3"/>
  <c r="E74" i="3"/>
  <c r="E75" i="3"/>
  <c r="E76" i="3"/>
  <c r="E77" i="3"/>
  <c r="E78" i="3"/>
  <c r="E79" i="3"/>
  <c r="E67" i="3"/>
  <c r="E55" i="3"/>
  <c r="E56" i="3"/>
  <c r="E57" i="3"/>
  <c r="E58" i="3"/>
  <c r="E59" i="3"/>
  <c r="E60" i="3"/>
  <c r="E61" i="3"/>
  <c r="E62" i="3"/>
  <c r="E63" i="3"/>
  <c r="E64" i="3"/>
  <c r="E65" i="3"/>
  <c r="E66" i="3"/>
  <c r="E54" i="3"/>
  <c r="E42" i="3"/>
  <c r="E43" i="3"/>
  <c r="E44" i="3"/>
  <c r="E45" i="3"/>
  <c r="E46" i="3"/>
  <c r="E47" i="3"/>
  <c r="E48" i="3"/>
  <c r="E49" i="3"/>
  <c r="E50" i="3"/>
  <c r="E51" i="3"/>
  <c r="E52" i="3"/>
  <c r="E53" i="3"/>
  <c r="E41" i="3"/>
  <c r="E29" i="3"/>
  <c r="E30" i="3"/>
  <c r="E31" i="3"/>
  <c r="E32" i="3"/>
  <c r="E33" i="3"/>
  <c r="E34" i="3"/>
  <c r="E35" i="3"/>
  <c r="E36" i="3"/>
  <c r="E37" i="3"/>
  <c r="E38" i="3"/>
  <c r="E39" i="3"/>
  <c r="E40" i="3"/>
  <c r="E28" i="3"/>
  <c r="E27" i="3"/>
  <c r="E16" i="3"/>
  <c r="E17" i="3"/>
  <c r="E18" i="3"/>
  <c r="E19" i="3"/>
  <c r="E20" i="3"/>
  <c r="E21" i="3"/>
  <c r="E22" i="3"/>
  <c r="E23" i="3"/>
  <c r="E24" i="3"/>
  <c r="E25" i="3"/>
  <c r="E26" i="3"/>
  <c r="E15" i="3"/>
  <c r="E3" i="3"/>
  <c r="E4" i="3"/>
  <c r="E5" i="3"/>
  <c r="E6" i="3"/>
  <c r="E7" i="3"/>
  <c r="E8" i="3"/>
  <c r="E9" i="3"/>
  <c r="E10" i="3"/>
  <c r="E11" i="3"/>
  <c r="E12" i="3"/>
  <c r="E13" i="3"/>
  <c r="E14" i="3"/>
  <c r="E2" i="3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3" i="6"/>
  <c r="E4" i="6"/>
  <c r="E5" i="6"/>
  <c r="E6" i="6"/>
  <c r="E7" i="6"/>
  <c r="E8" i="6"/>
  <c r="E9" i="6"/>
  <c r="E10" i="6"/>
  <c r="E11" i="6"/>
  <c r="E12" i="6"/>
  <c r="E2" i="6"/>
</calcChain>
</file>

<file path=xl/sharedStrings.xml><?xml version="1.0" encoding="utf-8"?>
<sst xmlns="http://schemas.openxmlformats.org/spreadsheetml/2006/main" count="910" uniqueCount="178">
  <si>
    <t>Year</t>
  </si>
  <si>
    <t>International students</t>
  </si>
  <si>
    <t>All international students</t>
  </si>
  <si>
    <t>State</t>
  </si>
  <si>
    <t>New South Wales</t>
  </si>
  <si>
    <t>Commencing international students</t>
  </si>
  <si>
    <t>Victoria</t>
  </si>
  <si>
    <t>Queensland</t>
  </si>
  <si>
    <t>Western Australia</t>
  </si>
  <si>
    <t>South Australia</t>
  </si>
  <si>
    <t>Tasmania</t>
  </si>
  <si>
    <t>Northern Territory</t>
  </si>
  <si>
    <t>Australian Capital Territory</t>
  </si>
  <si>
    <t>Multi-State</t>
  </si>
  <si>
    <t>Natural and Physical Sciences</t>
  </si>
  <si>
    <t>Information Technology</t>
  </si>
  <si>
    <t>Engineering and Related Technologies</t>
  </si>
  <si>
    <t>Architecture and Building</t>
  </si>
  <si>
    <t>Agriculture, Environmental and Related Studies</t>
  </si>
  <si>
    <t>Health</t>
  </si>
  <si>
    <t>Education</t>
  </si>
  <si>
    <t>Management and Commerce</t>
  </si>
  <si>
    <t>Society and Culture</t>
  </si>
  <si>
    <t>Creative Arts</t>
  </si>
  <si>
    <t>Food, Hospitality and Personal Services</t>
  </si>
  <si>
    <t>Mixed Field Programs</t>
  </si>
  <si>
    <t>Non-award courses</t>
  </si>
  <si>
    <t>Broad Field of Education</t>
  </si>
  <si>
    <t>Rank</t>
  </si>
  <si>
    <t>University</t>
  </si>
  <si>
    <t>Location</t>
  </si>
  <si>
    <t>University of Oxford</t>
  </si>
  <si>
    <t>United Kingdom</t>
  </si>
  <si>
    <t>Stanford University</t>
  </si>
  <si>
    <t>United States</t>
  </si>
  <si>
    <t>Harvard University</t>
  </si>
  <si>
    <t>California Institute of Technology</t>
  </si>
  <si>
    <t>Massachusetts Institute of Technology</t>
  </si>
  <si>
    <t>University of Cambridge</t>
  </si>
  <si>
    <t>University of California, Berkeley</t>
  </si>
  <si>
    <t>Yale University</t>
  </si>
  <si>
    <t>Princeton University</t>
  </si>
  <si>
    <t>The University of Chicago</t>
  </si>
  <si>
    <t>Imperial College London</t>
  </si>
  <si>
    <t>Johns Hopkins University</t>
  </si>
  <si>
    <t>University of Pennsylvania</t>
  </si>
  <si>
    <t>ETH Zurich</t>
  </si>
  <si>
    <t>Switzerland</t>
  </si>
  <si>
    <t>University of California, Los Angeles</t>
  </si>
  <si>
    <t>UCL</t>
  </si>
  <si>
    <t>Columbia University</t>
  </si>
  <si>
    <t>University of Toronto</t>
  </si>
  <si>
    <t>Canada</t>
  </si>
  <si>
    <t>Cornell University</t>
  </si>
  <si>
    <t>Duke University</t>
  </si>
  <si>
    <t>China</t>
  </si>
  <si>
    <t>Tsinghua University</t>
  </si>
  <si>
    <t>University of Michigan - Ann Arbor</t>
  </si>
  <si>
    <t>Peking University</t>
  </si>
  <si>
    <t>Northwestern University</t>
  </si>
  <si>
    <t>National University of Singapore</t>
  </si>
  <si>
    <t>Singapore</t>
  </si>
  <si>
    <t>New York University</t>
  </si>
  <si>
    <t>London School of Economics and Political Science</t>
  </si>
  <si>
    <t>Carnegie Mellon University</t>
  </si>
  <si>
    <t>University of Washington</t>
  </si>
  <si>
    <t>University of Edinburgh</t>
  </si>
  <si>
    <t>University of Melbourne</t>
  </si>
  <si>
    <t>Australia</t>
  </si>
  <si>
    <t>LMU Munich</t>
  </si>
  <si>
    <t>Germany</t>
  </si>
  <si>
    <t>University of California, San Diego</t>
  </si>
  <si>
    <t>University of British Columbia</t>
  </si>
  <si>
    <t>King's College London</t>
  </si>
  <si>
    <t>Karolinska Institute</t>
  </si>
  <si>
    <t>Sweden</t>
  </si>
  <si>
    <t>The University of Tokyo</t>
  </si>
  <si>
    <t>Japan</t>
  </si>
  <si>
    <t>Georgia Institute of Technology</t>
  </si>
  <si>
    <t>University of Hong Kong</t>
  </si>
  <si>
    <t>Hong Kong</t>
  </si>
  <si>
    <t>McGill University</t>
  </si>
  <si>
    <t>Technical University of Munich</t>
  </si>
  <si>
    <t>Universitat Heidelberg</t>
  </si>
  <si>
    <t>Ecole Polytechnique Federale de Lausanne</t>
  </si>
  <si>
    <t>University of Texas at Austin</t>
  </si>
  <si>
    <t>KU Leuven</t>
  </si>
  <si>
    <t>Belgium</t>
  </si>
  <si>
    <t>PSL Research University Paris</t>
  </si>
  <si>
    <t>France</t>
  </si>
  <si>
    <t>Nanyang Technological University, Singapore</t>
  </si>
  <si>
    <t>University of Illinois at Urbana-Champaign</t>
  </si>
  <si>
    <t>University of Wisconsin-Madison</t>
  </si>
  <si>
    <t>Washington University in St Louis</t>
  </si>
  <si>
    <t>University of Manchester</t>
  </si>
  <si>
    <t>The University of Sydney</t>
  </si>
  <si>
    <t>University of Southern California</t>
  </si>
  <si>
    <t>Boston University</t>
  </si>
  <si>
    <t>Kyoto University</t>
  </si>
  <si>
    <t>Chinese University of Hong Kong</t>
  </si>
  <si>
    <t>The Hong Kong University of Science and Technology</t>
  </si>
  <si>
    <t>University of North Carolina at Chapel Hill</t>
  </si>
  <si>
    <t>Australian National University</t>
  </si>
  <si>
    <t>Seoul National University</t>
  </si>
  <si>
    <t>South Korea</t>
  </si>
  <si>
    <t>Brown University</t>
  </si>
  <si>
    <t>The University of Queensland</t>
  </si>
  <si>
    <t>Wageningen University &amp; Research</t>
  </si>
  <si>
    <t>Netherlands</t>
  </si>
  <si>
    <t>University of California, Davis</t>
  </si>
  <si>
    <t>Monash University</t>
  </si>
  <si>
    <t>University of Amsterdam</t>
  </si>
  <si>
    <t>UNSW Sydney</t>
  </si>
  <si>
    <t>University of California, Santa Barbara</t>
  </si>
  <si>
    <t>McMaster University</t>
  </si>
  <si>
    <t>Fudan University</t>
  </si>
  <si>
    <t>Leiden University</t>
  </si>
  <si>
    <t>Erasmus University Rotterdam</t>
  </si>
  <si>
    <t>Universite de Montreal</t>
  </si>
  <si>
    <t>University of Zurich</t>
  </si>
  <si>
    <t>Charite - Universitatsmedizin Berlin</t>
  </si>
  <si>
    <t>Utrecht University</t>
  </si>
  <si>
    <t>University of Warwick</t>
  </si>
  <si>
    <t>Delft University of Technology</t>
  </si>
  <si>
    <t>University of Tubingen</t>
  </si>
  <si>
    <t>University of Groningen</t>
  </si>
  <si>
    <t>Humboldt University of Berlin</t>
  </si>
  <si>
    <t>Ohio State University (Main campus)</t>
  </si>
  <si>
    <t>University of Freiburg</t>
  </si>
  <si>
    <t>University of Copenhagen</t>
  </si>
  <si>
    <t>Denmark</t>
  </si>
  <si>
    <t>Emory University</t>
  </si>
  <si>
    <t>University of Minnesota</t>
  </si>
  <si>
    <t>Ecole Polytechnique</t>
  </si>
  <si>
    <t>University of Science and Technology of China</t>
  </si>
  <si>
    <t>Sorbonne University</t>
  </si>
  <si>
    <t>University of Maryland, College Park</t>
  </si>
  <si>
    <t>University of Bristol</t>
  </si>
  <si>
    <t>University of Basel</t>
  </si>
  <si>
    <t>University of Glasgow</t>
  </si>
  <si>
    <t>Purdue University West Lafayette</t>
  </si>
  <si>
    <t>Zhejiang University</t>
  </si>
  <si>
    <t>Korea Advanced Institute of Science and Technology (KAIST)</t>
  </si>
  <si>
    <t>National Taiwan University (NTU)</t>
  </si>
  <si>
    <t>Taiwan</t>
  </si>
  <si>
    <t>University of California, Irvine</t>
  </si>
  <si>
    <t>University of Helsinki</t>
  </si>
  <si>
    <t>Finland</t>
  </si>
  <si>
    <t>Shanghai Jiao Tong University</t>
  </si>
  <si>
    <t>Commencing 2021</t>
  </si>
  <si>
    <t>Commencing 2012</t>
  </si>
  <si>
    <t>Growth</t>
  </si>
  <si>
    <t>Education-related travel export</t>
  </si>
  <si>
    <t>Charles Sturt University</t>
  </si>
  <si>
    <t>Macquarie University</t>
  </si>
  <si>
    <t>Southern Cross University</t>
  </si>
  <si>
    <t>The University of New England</t>
  </si>
  <si>
    <t>The University of Newcastle</t>
  </si>
  <si>
    <t>University of New South Wales</t>
  </si>
  <si>
    <t>University of Technology Sydney</t>
  </si>
  <si>
    <t>University of Wollongong</t>
  </si>
  <si>
    <t>Western Sydney University</t>
  </si>
  <si>
    <t>Non-University Higher Education Institutions</t>
  </si>
  <si>
    <t>All students</t>
  </si>
  <si>
    <t>Proportion</t>
  </si>
  <si>
    <t xml:space="preserve">Information Technology </t>
  </si>
  <si>
    <t xml:space="preserve">Architecture and Building </t>
  </si>
  <si>
    <t xml:space="preserve">Health </t>
  </si>
  <si>
    <t xml:space="preserve">Education </t>
  </si>
  <si>
    <t xml:space="preserve">Management and Commerce </t>
  </si>
  <si>
    <t xml:space="preserve">Society and Culture </t>
  </si>
  <si>
    <t xml:space="preserve">Creative Arts </t>
  </si>
  <si>
    <t xml:space="preserve">Mixed Field Programs </t>
  </si>
  <si>
    <t xml:space="preserve">Non-award courses </t>
  </si>
  <si>
    <t>Uni/State</t>
  </si>
  <si>
    <t>Intl students</t>
  </si>
  <si>
    <t>joined year+uni</t>
  </si>
  <si>
    <t>Growth since 2012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</si>
</sst>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##,###,###,###,###,##0"/>
    <numFmt numFmtId="169" formatCode="0.0%"/>
    <numFmt numFmtId="170" formatCode="###,###,###,###,##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1"/>
      <name val="Arial"/>
      <family val="2"/>
    </font>
    <font>
      <sz val="10"/>
      <name val="Arial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18"/>
      <color theme="3"/>
      <name val="Calibri Light"/>
      <family val="2"/>
      <scheme val="major"/>
    </font>
    <font>
      <sz val="10"/>
      <color theme="1"/>
      <name val="Arial"/>
      <family val="2"/>
    </font>
    <font>
      <sz val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</borders>
  <cellStyleXfs count="877">
    <xf numFmtId="0" fontId="0" fillId="0" borderId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7" fillId="4" borderId="0" applyNumberFormat="0" applyBorder="0" applyAlignment="0" applyProtection="0"/>
    <xf numFmtId="0" fontId="8" fillId="5" borderId="4" applyNumberFormat="0" applyAlignment="0" applyProtection="0"/>
    <xf numFmtId="0" fontId="9" fillId="6" borderId="5" applyNumberFormat="0" applyAlignment="0" applyProtection="0"/>
    <xf numFmtId="0" fontId="10" fillId="6" borderId="4" applyNumberFormat="0" applyAlignment="0" applyProtection="0"/>
    <xf numFmtId="0" fontId="11" fillId="0" borderId="6" applyNumberFormat="0" applyFill="0" applyAlignment="0" applyProtection="0"/>
    <xf numFmtId="0" fontId="12" fillId="7" borderId="7" applyNumberFormat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6" fillId="12" borderId="0" applyNumberFormat="0" applyBorder="0" applyAlignment="0" applyProtection="0"/>
    <xf numFmtId="0" fontId="16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6" fillId="16" borderId="0" applyNumberFormat="0" applyBorder="0" applyAlignment="0" applyProtection="0"/>
    <xf numFmtId="0" fontId="16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6" fillId="20" borderId="0" applyNumberFormat="0" applyBorder="0" applyAlignment="0" applyProtection="0"/>
    <xf numFmtId="0" fontId="16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6" fillId="24" borderId="0" applyNumberFormat="0" applyBorder="0" applyAlignment="0" applyProtection="0"/>
    <xf numFmtId="0" fontId="16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6" fillId="28" borderId="0" applyNumberFormat="0" applyBorder="0" applyAlignment="0" applyProtection="0"/>
    <xf numFmtId="0" fontId="16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6" fillId="32" borderId="0" applyNumberFormat="0" applyBorder="0" applyAlignment="0" applyProtection="0"/>
    <xf numFmtId="0" fontId="1" fillId="0" borderId="0"/>
    <xf numFmtId="0" fontId="18" fillId="0" borderId="0"/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19" fillId="0" borderId="0"/>
    <xf numFmtId="0" fontId="19" fillId="0" borderId="0"/>
    <xf numFmtId="0" fontId="1" fillId="8" borderId="8" applyNumberFormat="0" applyFont="0" applyAlignment="0" applyProtection="0"/>
    <xf numFmtId="9" fontId="1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9" fontId="19" fillId="0" borderId="0" applyFont="0" applyFill="0" applyBorder="0" applyAlignment="0" applyProtection="0"/>
  </cellStyleXfs>
  <cellXfs count="68">
    <xf numFmtId="0" fontId="0" fillId="0" borderId="0" xfId="0"/>
    <xf numFmtId="164" fontId="0" fillId="33" borderId="10" xfId="0" applyNumberFormat="1" applyFont="1" applyFill="1" applyBorder="1" applyAlignment="1"/>
    <xf numFmtId="164" fontId="0" fillId="33" borderId="10" xfId="0" applyNumberFormat="1" applyFill="1" applyBorder="1" applyAlignment="1"/>
    <xf numFmtId="3" fontId="0" fillId="0" borderId="0" xfId="0" applyNumberFormat="1"/>
    <xf numFmtId="0" fontId="0" fillId="0" borderId="0" xfId="0" applyNumberFormat="1"/>
    <xf numFmtId="170" fontId="22" fillId="0" borderId="11" xfId="41" applyNumberFormat="1" applyFont="1" applyBorder="1" applyAlignment="1">
      <alignment horizontal="right"/>
    </xf>
    <xf numFmtId="3" fontId="22" fillId="0" borderId="11" xfId="41" applyNumberFormat="1" applyFont="1" applyBorder="1" applyAlignment="1">
      <alignment horizontal="right"/>
    </xf>
    <xf numFmtId="169" fontId="18" fillId="0" borderId="0" xfId="42" applyNumberFormat="1" applyBorder="1" applyAlignment="1">
      <alignment wrapText="1"/>
    </xf>
    <xf numFmtId="9" fontId="0" fillId="0" borderId="0" xfId="0" applyNumberFormat="1"/>
    <xf numFmtId="169" fontId="0" fillId="0" borderId="0" xfId="0" applyNumberFormat="1" applyBorder="1" applyAlignment="1">
      <alignment wrapText="1"/>
    </xf>
    <xf numFmtId="3" fontId="22" fillId="0" borderId="11" xfId="41" applyNumberFormat="1" applyFont="1" applyBorder="1" applyAlignment="1"/>
    <xf numFmtId="170" fontId="22" fillId="0" borderId="11" xfId="41" applyNumberFormat="1" applyFont="1" applyBorder="1" applyAlignment="1"/>
    <xf numFmtId="3" fontId="22" fillId="0" borderId="11" xfId="41" applyNumberFormat="1" applyFont="1" applyBorder="1"/>
    <xf numFmtId="169" fontId="18" fillId="0" borderId="0" xfId="42" applyNumberFormat="1" applyBorder="1" applyAlignment="1">
      <alignment wrapText="1"/>
    </xf>
    <xf numFmtId="169" fontId="18" fillId="0" borderId="0" xfId="42" applyNumberFormat="1" applyBorder="1" applyAlignment="1">
      <alignment wrapText="1"/>
    </xf>
    <xf numFmtId="169" fontId="18" fillId="0" borderId="0" xfId="42" applyNumberFormat="1" applyBorder="1" applyAlignment="1">
      <alignment wrapText="1"/>
    </xf>
    <xf numFmtId="169" fontId="18" fillId="0" borderId="0" xfId="42" applyNumberFormat="1" applyBorder="1" applyAlignment="1">
      <alignment wrapText="1"/>
    </xf>
    <xf numFmtId="0" fontId="22" fillId="0" borderId="13" xfId="41" applyFont="1" applyBorder="1" applyAlignment="1"/>
    <xf numFmtId="0" fontId="22" fillId="0" borderId="14" xfId="41" applyFont="1" applyBorder="1" applyAlignment="1"/>
    <xf numFmtId="3" fontId="22" fillId="0" borderId="0" xfId="41" applyNumberFormat="1" applyFont="1" applyBorder="1" applyAlignment="1"/>
    <xf numFmtId="0" fontId="22" fillId="0" borderId="15" xfId="41" applyFont="1" applyBorder="1" applyAlignment="1"/>
    <xf numFmtId="3" fontId="22" fillId="0" borderId="11" xfId="41" applyNumberFormat="1" applyFont="1" applyBorder="1" applyAlignment="1"/>
    <xf numFmtId="169" fontId="18" fillId="0" borderId="0" xfId="42" applyNumberFormat="1" applyBorder="1" applyAlignment="1">
      <alignment wrapText="1"/>
    </xf>
    <xf numFmtId="169" fontId="18" fillId="0" borderId="0" xfId="42" applyNumberFormat="1" applyBorder="1" applyAlignment="1">
      <alignment wrapText="1"/>
    </xf>
    <xf numFmtId="169" fontId="18" fillId="0" borderId="0" xfId="42" applyNumberFormat="1" applyFill="1" applyBorder="1" applyAlignment="1">
      <alignment wrapText="1"/>
    </xf>
    <xf numFmtId="169" fontId="18" fillId="0" borderId="0" xfId="42" applyNumberFormat="1" applyBorder="1" applyAlignment="1">
      <alignment wrapText="1"/>
    </xf>
    <xf numFmtId="3" fontId="22" fillId="0" borderId="12" xfId="41" applyNumberFormat="1" applyFont="1" applyBorder="1" applyAlignment="1"/>
    <xf numFmtId="169" fontId="18" fillId="0" borderId="0" xfId="42" applyNumberFormat="1" applyBorder="1" applyAlignment="1">
      <alignment vertical="top" wrapText="1"/>
    </xf>
    <xf numFmtId="169" fontId="18" fillId="0" borderId="0" xfId="42" applyNumberFormat="1" applyBorder="1" applyAlignment="1">
      <alignment vertical="top" wrapText="1"/>
    </xf>
    <xf numFmtId="3" fontId="23" fillId="0" borderId="0" xfId="0" applyNumberFormat="1" applyFont="1" applyAlignment="1">
      <alignment horizontal="right"/>
    </xf>
    <xf numFmtId="3" fontId="23" fillId="0" borderId="0" xfId="0" applyNumberFormat="1" applyFont="1"/>
    <xf numFmtId="10" fontId="0" fillId="0" borderId="0" xfId="1" applyNumberFormat="1" applyFont="1"/>
    <xf numFmtId="169" fontId="0" fillId="0" borderId="0" xfId="1" applyNumberFormat="1" applyFont="1"/>
    <xf numFmtId="9" fontId="0" fillId="0" borderId="0" xfId="1" applyFont="1"/>
    <xf numFmtId="3" fontId="22" fillId="0" borderId="0" xfId="41" applyNumberFormat="1" applyFont="1" applyAlignment="1">
      <alignment horizontal="right"/>
    </xf>
    <xf numFmtId="3" fontId="22" fillId="0" borderId="12" xfId="41" applyNumberFormat="1" applyFont="1" applyBorder="1" applyAlignment="1">
      <alignment horizontal="right"/>
    </xf>
    <xf numFmtId="3" fontId="22" fillId="0" borderId="11" xfId="41" applyNumberFormat="1" applyFont="1" applyBorder="1" applyAlignment="1">
      <alignment horizontal="right"/>
    </xf>
    <xf numFmtId="170" fontId="22" fillId="0" borderId="11" xfId="41" applyNumberFormat="1" applyFont="1" applyBorder="1" applyAlignment="1">
      <alignment horizontal="right"/>
    </xf>
    <xf numFmtId="3" fontId="22" fillId="0" borderId="12" xfId="41" applyNumberFormat="1" applyFont="1" applyBorder="1" applyAlignment="1"/>
    <xf numFmtId="0" fontId="22" fillId="0" borderId="13" xfId="41" applyFont="1" applyBorder="1" applyAlignment="1"/>
    <xf numFmtId="0" fontId="22" fillId="0" borderId="14" xfId="41" applyFont="1" applyBorder="1" applyAlignment="1"/>
    <xf numFmtId="3" fontId="22" fillId="0" borderId="0" xfId="41" applyNumberFormat="1" applyFont="1" applyBorder="1" applyAlignment="1"/>
    <xf numFmtId="0" fontId="22" fillId="0" borderId="15" xfId="41" applyFont="1" applyBorder="1" applyAlignment="1"/>
    <xf numFmtId="3" fontId="22" fillId="0" borderId="11" xfId="41" applyNumberFormat="1" applyFont="1" applyBorder="1" applyAlignment="1"/>
    <xf numFmtId="3" fontId="22" fillId="0" borderId="0" xfId="41" applyNumberFormat="1" applyFont="1" applyAlignment="1"/>
    <xf numFmtId="3" fontId="22" fillId="0" borderId="0" xfId="41" applyNumberFormat="1" applyFont="1"/>
    <xf numFmtId="3" fontId="22" fillId="0" borderId="0" xfId="41" applyNumberFormat="1" applyFont="1" applyAlignment="1"/>
    <xf numFmtId="3" fontId="22" fillId="0" borderId="0" xfId="41" applyNumberFormat="1" applyFont="1" applyAlignment="1"/>
    <xf numFmtId="3" fontId="22" fillId="0" borderId="0" xfId="41" applyNumberFormat="1" applyFont="1" applyAlignment="1"/>
    <xf numFmtId="3" fontId="22" fillId="0" borderId="0" xfId="41" applyNumberFormat="1" applyFont="1" applyAlignment="1"/>
    <xf numFmtId="3" fontId="22" fillId="0" borderId="0" xfId="41" applyNumberFormat="1" applyFont="1" applyAlignment="1"/>
    <xf numFmtId="3" fontId="22" fillId="0" borderId="0" xfId="41" applyNumberFormat="1" applyFont="1"/>
    <xf numFmtId="3" fontId="22" fillId="0" borderId="0" xfId="41" applyNumberFormat="1" applyFont="1" applyAlignment="1"/>
    <xf numFmtId="0" fontId="19" fillId="0" borderId="16" xfId="0" applyFont="1" applyFill="1" applyBorder="1" applyAlignment="1">
      <alignment horizontal="right"/>
    </xf>
    <xf numFmtId="3" fontId="22" fillId="0" borderId="0" xfId="41" applyNumberFormat="1" applyFont="1" applyAlignment="1"/>
    <xf numFmtId="3" fontId="22" fillId="0" borderId="0" xfId="41" applyNumberFormat="1" applyFont="1" applyAlignment="1"/>
    <xf numFmtId="0" fontId="22" fillId="0" borderId="0" xfId="41" applyFont="1" applyAlignment="1"/>
    <xf numFmtId="0" fontId="22" fillId="0" borderId="0" xfId="41" applyFont="1"/>
    <xf numFmtId="3" fontId="22" fillId="0" borderId="0" xfId="41" applyNumberFormat="1" applyFont="1"/>
    <xf numFmtId="3" fontId="17" fillId="0" borderId="0" xfId="41" applyNumberFormat="1" applyFont="1"/>
    <xf numFmtId="3" fontId="22" fillId="0" borderId="0" xfId="41" applyNumberFormat="1" applyFont="1" applyAlignment="1"/>
    <xf numFmtId="0" fontId="22" fillId="0" borderId="0" xfId="41" applyFont="1" applyBorder="1" applyAlignment="1"/>
    <xf numFmtId="0" fontId="15" fillId="0" borderId="0" xfId="0" applyFont="1"/>
    <xf numFmtId="0" fontId="22" fillId="0" borderId="14" xfId="41" applyFont="1" applyBorder="1" applyAlignment="1"/>
    <xf numFmtId="3" fontId="22" fillId="0" borderId="11" xfId="41" applyNumberFormat="1" applyFont="1" applyBorder="1" applyAlignment="1"/>
    <xf numFmtId="0" fontId="22" fillId="0" borderId="14" xfId="41" applyFont="1" applyFill="1" applyBorder="1" applyAlignment="1"/>
    <xf numFmtId="170" fontId="22" fillId="0" borderId="11" xfId="41" applyNumberFormat="1" applyFont="1" applyBorder="1" applyAlignment="1"/>
    <xf numFmtId="3" fontId="17" fillId="0" borderId="0" xfId="41" applyNumberFormat="1" applyFont="1" applyAlignment="1"/>
  </cellXfs>
  <cellStyles count="877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 2" xfId="43"/>
    <cellStyle name="Hyperlink 2 2" xfId="44"/>
    <cellStyle name="Hyperlink 3" xfId="50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100" xfId="51"/>
    <cellStyle name="Normal 100 2" xfId="52"/>
    <cellStyle name="Normal 101" xfId="53"/>
    <cellStyle name="Normal 101 2" xfId="54"/>
    <cellStyle name="Normal 102" xfId="55"/>
    <cellStyle name="Normal 102 2" xfId="56"/>
    <cellStyle name="Normal 103" xfId="57"/>
    <cellStyle name="Normal 103 2" xfId="58"/>
    <cellStyle name="Normal 104" xfId="59"/>
    <cellStyle name="Normal 104 2" xfId="60"/>
    <cellStyle name="Normal 105" xfId="61"/>
    <cellStyle name="Normal 105 2" xfId="62"/>
    <cellStyle name="Normal 106" xfId="63"/>
    <cellStyle name="Normal 106 2" xfId="64"/>
    <cellStyle name="Normal 107" xfId="65"/>
    <cellStyle name="Normal 107 2" xfId="66"/>
    <cellStyle name="Normal 108" xfId="67"/>
    <cellStyle name="Normal 108 2" xfId="68"/>
    <cellStyle name="Normal 109" xfId="69"/>
    <cellStyle name="Normal 109 2" xfId="70"/>
    <cellStyle name="Normal 110" xfId="71"/>
    <cellStyle name="Normal 110 2" xfId="72"/>
    <cellStyle name="Normal 111" xfId="73"/>
    <cellStyle name="Normal 111 2" xfId="74"/>
    <cellStyle name="Normal 112" xfId="75"/>
    <cellStyle name="Normal 112 2" xfId="76"/>
    <cellStyle name="Normal 113" xfId="77"/>
    <cellStyle name="Normal 113 2" xfId="78"/>
    <cellStyle name="Normal 114" xfId="79"/>
    <cellStyle name="Normal 114 2" xfId="80"/>
    <cellStyle name="Normal 115" xfId="81"/>
    <cellStyle name="Normal 115 2" xfId="82"/>
    <cellStyle name="Normal 116" xfId="83"/>
    <cellStyle name="Normal 116 2" xfId="84"/>
    <cellStyle name="Normal 117" xfId="85"/>
    <cellStyle name="Normal 117 2" xfId="86"/>
    <cellStyle name="Normal 118" xfId="87"/>
    <cellStyle name="Normal 118 2" xfId="88"/>
    <cellStyle name="Normal 119" xfId="89"/>
    <cellStyle name="Normal 119 2" xfId="90"/>
    <cellStyle name="Normal 120" xfId="91"/>
    <cellStyle name="Normal 120 2" xfId="92"/>
    <cellStyle name="Normal 121" xfId="93"/>
    <cellStyle name="Normal 121 2" xfId="94"/>
    <cellStyle name="Normal 122" xfId="95"/>
    <cellStyle name="Normal 122 2" xfId="96"/>
    <cellStyle name="Normal 123" xfId="97"/>
    <cellStyle name="Normal 123 2" xfId="98"/>
    <cellStyle name="Normal 124" xfId="99"/>
    <cellStyle name="Normal 124 2" xfId="100"/>
    <cellStyle name="Normal 125" xfId="101"/>
    <cellStyle name="Normal 125 2" xfId="102"/>
    <cellStyle name="Normal 126" xfId="103"/>
    <cellStyle name="Normal 126 2" xfId="104"/>
    <cellStyle name="Normal 127" xfId="105"/>
    <cellStyle name="Normal 127 2" xfId="106"/>
    <cellStyle name="Normal 128" xfId="107"/>
    <cellStyle name="Normal 128 2" xfId="108"/>
    <cellStyle name="Normal 129" xfId="109"/>
    <cellStyle name="Normal 129 2" xfId="110"/>
    <cellStyle name="Normal 130" xfId="111"/>
    <cellStyle name="Normal 130 2" xfId="112"/>
    <cellStyle name="Normal 131" xfId="113"/>
    <cellStyle name="Normal 131 2" xfId="114"/>
    <cellStyle name="Normal 132" xfId="115"/>
    <cellStyle name="Normal 132 2" xfId="116"/>
    <cellStyle name="Normal 133" xfId="117"/>
    <cellStyle name="Normal 133 2" xfId="118"/>
    <cellStyle name="Normal 134" xfId="119"/>
    <cellStyle name="Normal 134 2" xfId="120"/>
    <cellStyle name="Normal 136" xfId="121"/>
    <cellStyle name="Normal 136 2" xfId="122"/>
    <cellStyle name="Normal 137" xfId="123"/>
    <cellStyle name="Normal 137 2" xfId="124"/>
    <cellStyle name="Normal 138 2" xfId="125"/>
    <cellStyle name="Normal 139 2" xfId="126"/>
    <cellStyle name="Normal 140" xfId="127"/>
    <cellStyle name="Normal 140 2" xfId="128"/>
    <cellStyle name="Normal 141" xfId="129"/>
    <cellStyle name="Normal 141 2" xfId="130"/>
    <cellStyle name="Normal 142" xfId="131"/>
    <cellStyle name="Normal 142 2" xfId="132"/>
    <cellStyle name="Normal 143" xfId="133"/>
    <cellStyle name="Normal 143 2" xfId="134"/>
    <cellStyle name="Normal 144" xfId="135"/>
    <cellStyle name="Normal 144 2" xfId="136"/>
    <cellStyle name="Normal 145" xfId="137"/>
    <cellStyle name="Normal 145 2" xfId="138"/>
    <cellStyle name="Normal 146" xfId="139"/>
    <cellStyle name="Normal 146 2" xfId="140"/>
    <cellStyle name="Normal 147" xfId="141"/>
    <cellStyle name="Normal 147 2" xfId="142"/>
    <cellStyle name="Normal 148" xfId="143"/>
    <cellStyle name="Normal 148 2" xfId="144"/>
    <cellStyle name="Normal 149" xfId="145"/>
    <cellStyle name="Normal 149 2" xfId="146"/>
    <cellStyle name="Normal 150" xfId="147"/>
    <cellStyle name="Normal 150 2" xfId="148"/>
    <cellStyle name="Normal 151" xfId="149"/>
    <cellStyle name="Normal 151 2" xfId="150"/>
    <cellStyle name="Normal 152" xfId="151"/>
    <cellStyle name="Normal 152 2" xfId="152"/>
    <cellStyle name="Normal 153" xfId="153"/>
    <cellStyle name="Normal 153 2" xfId="154"/>
    <cellStyle name="Normal 154 2" xfId="155"/>
    <cellStyle name="Normal 155 2" xfId="156"/>
    <cellStyle name="Normal 156" xfId="157"/>
    <cellStyle name="Normal 156 2" xfId="158"/>
    <cellStyle name="Normal 157" xfId="159"/>
    <cellStyle name="Normal 157 2" xfId="160"/>
    <cellStyle name="Normal 158" xfId="161"/>
    <cellStyle name="Normal 158 2" xfId="162"/>
    <cellStyle name="Normal 159" xfId="163"/>
    <cellStyle name="Normal 159 2" xfId="164"/>
    <cellStyle name="Normal 160" xfId="165"/>
    <cellStyle name="Normal 160 2" xfId="166"/>
    <cellStyle name="Normal 161" xfId="167"/>
    <cellStyle name="Normal 161 2" xfId="168"/>
    <cellStyle name="Normal 162" xfId="169"/>
    <cellStyle name="Normal 162 2" xfId="170"/>
    <cellStyle name="Normal 163" xfId="171"/>
    <cellStyle name="Normal 163 2" xfId="172"/>
    <cellStyle name="Normal 164" xfId="173"/>
    <cellStyle name="Normal 164 2" xfId="174"/>
    <cellStyle name="Normal 165" xfId="175"/>
    <cellStyle name="Normal 165 2" xfId="176"/>
    <cellStyle name="Normal 166" xfId="177"/>
    <cellStyle name="Normal 166 2" xfId="178"/>
    <cellStyle name="Normal 167" xfId="179"/>
    <cellStyle name="Normal 167 2" xfId="180"/>
    <cellStyle name="Normal 168" xfId="181"/>
    <cellStyle name="Normal 168 2" xfId="182"/>
    <cellStyle name="Normal 169" xfId="183"/>
    <cellStyle name="Normal 169 2" xfId="184"/>
    <cellStyle name="Normal 170" xfId="185"/>
    <cellStyle name="Normal 170 2" xfId="186"/>
    <cellStyle name="Normal 171" xfId="187"/>
    <cellStyle name="Normal 171 2" xfId="188"/>
    <cellStyle name="Normal 172" xfId="189"/>
    <cellStyle name="Normal 172 2" xfId="190"/>
    <cellStyle name="Normal 173" xfId="191"/>
    <cellStyle name="Normal 173 2" xfId="192"/>
    <cellStyle name="Normal 174" xfId="193"/>
    <cellStyle name="Normal 174 2" xfId="194"/>
    <cellStyle name="Normal 175" xfId="195"/>
    <cellStyle name="Normal 175 2" xfId="196"/>
    <cellStyle name="Normal 176" xfId="197"/>
    <cellStyle name="Normal 176 2" xfId="198"/>
    <cellStyle name="Normal 177" xfId="199"/>
    <cellStyle name="Normal 177 2" xfId="200"/>
    <cellStyle name="Normal 178" xfId="201"/>
    <cellStyle name="Normal 178 2" xfId="202"/>
    <cellStyle name="Normal 179" xfId="203"/>
    <cellStyle name="Normal 179 2" xfId="204"/>
    <cellStyle name="Normal 180" xfId="205"/>
    <cellStyle name="Normal 180 2" xfId="206"/>
    <cellStyle name="Normal 181" xfId="207"/>
    <cellStyle name="Normal 181 2" xfId="208"/>
    <cellStyle name="Normal 182" xfId="209"/>
    <cellStyle name="Normal 182 2" xfId="210"/>
    <cellStyle name="Normal 183" xfId="211"/>
    <cellStyle name="Normal 183 2" xfId="212"/>
    <cellStyle name="Normal 184" xfId="213"/>
    <cellStyle name="Normal 184 2" xfId="214"/>
    <cellStyle name="Normal 185" xfId="215"/>
    <cellStyle name="Normal 185 2" xfId="216"/>
    <cellStyle name="Normal 186" xfId="217"/>
    <cellStyle name="Normal 186 2" xfId="218"/>
    <cellStyle name="Normal 187" xfId="219"/>
    <cellStyle name="Normal 187 2" xfId="220"/>
    <cellStyle name="Normal 188" xfId="221"/>
    <cellStyle name="Normal 188 2" xfId="222"/>
    <cellStyle name="Normal 189" xfId="223"/>
    <cellStyle name="Normal 189 2" xfId="224"/>
    <cellStyle name="Normal 190" xfId="225"/>
    <cellStyle name="Normal 190 2" xfId="226"/>
    <cellStyle name="Normal 191" xfId="227"/>
    <cellStyle name="Normal 191 2" xfId="228"/>
    <cellStyle name="Normal 192" xfId="229"/>
    <cellStyle name="Normal 192 2" xfId="230"/>
    <cellStyle name="Normal 193" xfId="231"/>
    <cellStyle name="Normal 193 2" xfId="232"/>
    <cellStyle name="Normal 194" xfId="233"/>
    <cellStyle name="Normal 194 2" xfId="234"/>
    <cellStyle name="Normal 195" xfId="235"/>
    <cellStyle name="Normal 195 2" xfId="236"/>
    <cellStyle name="Normal 196" xfId="237"/>
    <cellStyle name="Normal 196 2" xfId="238"/>
    <cellStyle name="Normal 197" xfId="239"/>
    <cellStyle name="Normal 197 2" xfId="240"/>
    <cellStyle name="Normal 198" xfId="241"/>
    <cellStyle name="Normal 198 2" xfId="242"/>
    <cellStyle name="Normal 199" xfId="243"/>
    <cellStyle name="Normal 199 2" xfId="244"/>
    <cellStyle name="Normal 2" xfId="41"/>
    <cellStyle name="Normal 2 2" xfId="245"/>
    <cellStyle name="Normal 2 3" xfId="246"/>
    <cellStyle name="Normal 200" xfId="247"/>
    <cellStyle name="Normal 200 2" xfId="248"/>
    <cellStyle name="Normal 201" xfId="249"/>
    <cellStyle name="Normal 201 2" xfId="250"/>
    <cellStyle name="Normal 202" xfId="251"/>
    <cellStyle name="Normal 202 2" xfId="252"/>
    <cellStyle name="Normal 203" xfId="253"/>
    <cellStyle name="Normal 203 2" xfId="254"/>
    <cellStyle name="Normal 204" xfId="255"/>
    <cellStyle name="Normal 204 2" xfId="256"/>
    <cellStyle name="Normal 205" xfId="257"/>
    <cellStyle name="Normal 205 2" xfId="258"/>
    <cellStyle name="Normal 206" xfId="259"/>
    <cellStyle name="Normal 206 2" xfId="260"/>
    <cellStyle name="Normal 207" xfId="261"/>
    <cellStyle name="Normal 207 2" xfId="262"/>
    <cellStyle name="Normal 208" xfId="263"/>
    <cellStyle name="Normal 208 2" xfId="264"/>
    <cellStyle name="Normal 209" xfId="265"/>
    <cellStyle name="Normal 209 2" xfId="266"/>
    <cellStyle name="Normal 210" xfId="267"/>
    <cellStyle name="Normal 210 2" xfId="268"/>
    <cellStyle name="Normal 211" xfId="269"/>
    <cellStyle name="Normal 211 2" xfId="270"/>
    <cellStyle name="Normal 212" xfId="271"/>
    <cellStyle name="Normal 212 2" xfId="272"/>
    <cellStyle name="Normal 213" xfId="273"/>
    <cellStyle name="Normal 213 2" xfId="274"/>
    <cellStyle name="Normal 214" xfId="275"/>
    <cellStyle name="Normal 214 2" xfId="276"/>
    <cellStyle name="Normal 215" xfId="277"/>
    <cellStyle name="Normal 215 2" xfId="278"/>
    <cellStyle name="Normal 216" xfId="279"/>
    <cellStyle name="Normal 216 2" xfId="280"/>
    <cellStyle name="Normal 217" xfId="281"/>
    <cellStyle name="Normal 217 2" xfId="282"/>
    <cellStyle name="Normal 218" xfId="283"/>
    <cellStyle name="Normal 218 2" xfId="284"/>
    <cellStyle name="Normal 219" xfId="285"/>
    <cellStyle name="Normal 219 2" xfId="286"/>
    <cellStyle name="Normal 220" xfId="287"/>
    <cellStyle name="Normal 220 2" xfId="288"/>
    <cellStyle name="Normal 221" xfId="289"/>
    <cellStyle name="Normal 221 2" xfId="290"/>
    <cellStyle name="Normal 222" xfId="291"/>
    <cellStyle name="Normal 222 2" xfId="292"/>
    <cellStyle name="Normal 223" xfId="293"/>
    <cellStyle name="Normal 223 2" xfId="294"/>
    <cellStyle name="Normal 224" xfId="295"/>
    <cellStyle name="Normal 224 2" xfId="296"/>
    <cellStyle name="Normal 225" xfId="297"/>
    <cellStyle name="Normal 225 2" xfId="298"/>
    <cellStyle name="Normal 226" xfId="299"/>
    <cellStyle name="Normal 226 2" xfId="300"/>
    <cellStyle name="Normal 227" xfId="301"/>
    <cellStyle name="Normal 227 2" xfId="302"/>
    <cellStyle name="Normal 228" xfId="303"/>
    <cellStyle name="Normal 228 2" xfId="304"/>
    <cellStyle name="Normal 229" xfId="305"/>
    <cellStyle name="Normal 229 2" xfId="306"/>
    <cellStyle name="Normal 230" xfId="307"/>
    <cellStyle name="Normal 230 2" xfId="308"/>
    <cellStyle name="Normal 231" xfId="309"/>
    <cellStyle name="Normal 231 2" xfId="310"/>
    <cellStyle name="Normal 232" xfId="311"/>
    <cellStyle name="Normal 232 2" xfId="312"/>
    <cellStyle name="Normal 233" xfId="313"/>
    <cellStyle name="Normal 233 2" xfId="314"/>
    <cellStyle name="Normal 234" xfId="315"/>
    <cellStyle name="Normal 234 2" xfId="316"/>
    <cellStyle name="Normal 235" xfId="317"/>
    <cellStyle name="Normal 235 2" xfId="318"/>
    <cellStyle name="Normal 236" xfId="319"/>
    <cellStyle name="Normal 236 2" xfId="320"/>
    <cellStyle name="Normal 237" xfId="321"/>
    <cellStyle name="Normal 237 2" xfId="322"/>
    <cellStyle name="Normal 238" xfId="323"/>
    <cellStyle name="Normal 238 2" xfId="324"/>
    <cellStyle name="Normal 239" xfId="325"/>
    <cellStyle name="Normal 239 2" xfId="326"/>
    <cellStyle name="Normal 240" xfId="327"/>
    <cellStyle name="Normal 240 2" xfId="328"/>
    <cellStyle name="Normal 241" xfId="329"/>
    <cellStyle name="Normal 241 2" xfId="330"/>
    <cellStyle name="Normal 242" xfId="331"/>
    <cellStyle name="Normal 242 2" xfId="332"/>
    <cellStyle name="Normal 243" xfId="333"/>
    <cellStyle name="Normal 243 2" xfId="334"/>
    <cellStyle name="Normal 244" xfId="335"/>
    <cellStyle name="Normal 244 2" xfId="336"/>
    <cellStyle name="Normal 245" xfId="337"/>
    <cellStyle name="Normal 245 2" xfId="338"/>
    <cellStyle name="Normal 246" xfId="339"/>
    <cellStyle name="Normal 246 2" xfId="340"/>
    <cellStyle name="Normal 247" xfId="341"/>
    <cellStyle name="Normal 247 2" xfId="342"/>
    <cellStyle name="Normal 248" xfId="343"/>
    <cellStyle name="Normal 248 2" xfId="344"/>
    <cellStyle name="Normal 249" xfId="345"/>
    <cellStyle name="Normal 249 2" xfId="346"/>
    <cellStyle name="Normal 250" xfId="347"/>
    <cellStyle name="Normal 250 2" xfId="348"/>
    <cellStyle name="Normal 251" xfId="349"/>
    <cellStyle name="Normal 251 2" xfId="350"/>
    <cellStyle name="Normal 252" xfId="351"/>
    <cellStyle name="Normal 252 2" xfId="352"/>
    <cellStyle name="Normal 253" xfId="353"/>
    <cellStyle name="Normal 253 2" xfId="354"/>
    <cellStyle name="Normal 254" xfId="355"/>
    <cellStyle name="Normal 254 2" xfId="356"/>
    <cellStyle name="Normal 255" xfId="357"/>
    <cellStyle name="Normal 255 2" xfId="358"/>
    <cellStyle name="Normal 3" xfId="45"/>
    <cellStyle name="Normal 3 2" xfId="46"/>
    <cellStyle name="Normal 4" xfId="42"/>
    <cellStyle name="Normal 4 2" xfId="359"/>
    <cellStyle name="Normal 5 2" xfId="360"/>
    <cellStyle name="Normal 6 2" xfId="361"/>
    <cellStyle name="Normal 81" xfId="362"/>
    <cellStyle name="Normal 81 2" xfId="363"/>
    <cellStyle name="Normal 95" xfId="364"/>
    <cellStyle name="Normal 95 2" xfId="365"/>
    <cellStyle name="Normal 96" xfId="366"/>
    <cellStyle name="Normal 96 2" xfId="367"/>
    <cellStyle name="Normal 97" xfId="368"/>
    <cellStyle name="Normal 97 2" xfId="369"/>
    <cellStyle name="Normal 98" xfId="370"/>
    <cellStyle name="Normal 98 2" xfId="371"/>
    <cellStyle name="Normal 99" xfId="372"/>
    <cellStyle name="Normal 99 2" xfId="373"/>
    <cellStyle name="Note 10" xfId="374"/>
    <cellStyle name="Note 10 2" xfId="375"/>
    <cellStyle name="Note 100" xfId="376"/>
    <cellStyle name="Note 100 2" xfId="377"/>
    <cellStyle name="Note 101" xfId="378"/>
    <cellStyle name="Note 101 2" xfId="379"/>
    <cellStyle name="Note 102" xfId="380"/>
    <cellStyle name="Note 102 2" xfId="381"/>
    <cellStyle name="Note 103" xfId="382"/>
    <cellStyle name="Note 103 2" xfId="383"/>
    <cellStyle name="Note 104" xfId="384"/>
    <cellStyle name="Note 104 2" xfId="385"/>
    <cellStyle name="Note 105" xfId="386"/>
    <cellStyle name="Note 105 2" xfId="387"/>
    <cellStyle name="Note 106" xfId="388"/>
    <cellStyle name="Note 106 2" xfId="389"/>
    <cellStyle name="Note 107" xfId="390"/>
    <cellStyle name="Note 107 2" xfId="391"/>
    <cellStyle name="Note 108" xfId="392"/>
    <cellStyle name="Note 108 2" xfId="393"/>
    <cellStyle name="Note 109" xfId="394"/>
    <cellStyle name="Note 109 2" xfId="395"/>
    <cellStyle name="Note 11" xfId="396"/>
    <cellStyle name="Note 11 2" xfId="397"/>
    <cellStyle name="Note 110" xfId="398"/>
    <cellStyle name="Note 110 2" xfId="399"/>
    <cellStyle name="Note 111" xfId="400"/>
    <cellStyle name="Note 111 2" xfId="401"/>
    <cellStyle name="Note 112" xfId="402"/>
    <cellStyle name="Note 112 2" xfId="403"/>
    <cellStyle name="Note 113" xfId="404"/>
    <cellStyle name="Note 113 2" xfId="405"/>
    <cellStyle name="Note 114" xfId="406"/>
    <cellStyle name="Note 114 2" xfId="407"/>
    <cellStyle name="Note 115" xfId="408"/>
    <cellStyle name="Note 115 2" xfId="409"/>
    <cellStyle name="Note 116" xfId="410"/>
    <cellStyle name="Note 116 2" xfId="411"/>
    <cellStyle name="Note 117" xfId="412"/>
    <cellStyle name="Note 117 2" xfId="413"/>
    <cellStyle name="Note 118" xfId="414"/>
    <cellStyle name="Note 118 2" xfId="415"/>
    <cellStyle name="Note 119" xfId="416"/>
    <cellStyle name="Note 119 2" xfId="417"/>
    <cellStyle name="Note 12" xfId="418"/>
    <cellStyle name="Note 12 2" xfId="419"/>
    <cellStyle name="Note 120" xfId="420"/>
    <cellStyle name="Note 120 2" xfId="421"/>
    <cellStyle name="Note 121" xfId="422"/>
    <cellStyle name="Note 121 2" xfId="423"/>
    <cellStyle name="Note 122" xfId="424"/>
    <cellStyle name="Note 122 2" xfId="425"/>
    <cellStyle name="Note 123" xfId="426"/>
    <cellStyle name="Note 123 2" xfId="427"/>
    <cellStyle name="Note 124" xfId="428"/>
    <cellStyle name="Note 124 2" xfId="429"/>
    <cellStyle name="Note 125" xfId="430"/>
    <cellStyle name="Note 125 2" xfId="431"/>
    <cellStyle name="Note 126" xfId="432"/>
    <cellStyle name="Note 126 2" xfId="433"/>
    <cellStyle name="Note 127" xfId="434"/>
    <cellStyle name="Note 127 2" xfId="435"/>
    <cellStyle name="Note 128" xfId="436"/>
    <cellStyle name="Note 128 2" xfId="437"/>
    <cellStyle name="Note 129" xfId="438"/>
    <cellStyle name="Note 129 2" xfId="439"/>
    <cellStyle name="Note 13" xfId="440"/>
    <cellStyle name="Note 13 2" xfId="441"/>
    <cellStyle name="Note 130" xfId="442"/>
    <cellStyle name="Note 130 2" xfId="443"/>
    <cellStyle name="Note 131" xfId="444"/>
    <cellStyle name="Note 131 2" xfId="445"/>
    <cellStyle name="Note 132" xfId="446"/>
    <cellStyle name="Note 132 2" xfId="447"/>
    <cellStyle name="Note 133" xfId="448"/>
    <cellStyle name="Note 133 2" xfId="449"/>
    <cellStyle name="Note 134" xfId="450"/>
    <cellStyle name="Note 134 2" xfId="451"/>
    <cellStyle name="Note 135" xfId="452"/>
    <cellStyle name="Note 135 2" xfId="453"/>
    <cellStyle name="Note 136" xfId="454"/>
    <cellStyle name="Note 136 2" xfId="455"/>
    <cellStyle name="Note 137" xfId="456"/>
    <cellStyle name="Note 137 2" xfId="457"/>
    <cellStyle name="Note 138" xfId="458"/>
    <cellStyle name="Note 138 2" xfId="459"/>
    <cellStyle name="Note 139" xfId="460"/>
    <cellStyle name="Note 139 2" xfId="461"/>
    <cellStyle name="Note 14" xfId="462"/>
    <cellStyle name="Note 14 2" xfId="463"/>
    <cellStyle name="Note 140" xfId="464"/>
    <cellStyle name="Note 140 2" xfId="465"/>
    <cellStyle name="Note 141" xfId="466"/>
    <cellStyle name="Note 141 2" xfId="467"/>
    <cellStyle name="Note 142" xfId="468"/>
    <cellStyle name="Note 142 2" xfId="469"/>
    <cellStyle name="Note 143" xfId="470"/>
    <cellStyle name="Note 143 2" xfId="471"/>
    <cellStyle name="Note 144" xfId="472"/>
    <cellStyle name="Note 144 2" xfId="473"/>
    <cellStyle name="Note 145" xfId="474"/>
    <cellStyle name="Note 145 2" xfId="475"/>
    <cellStyle name="Note 146" xfId="476"/>
    <cellStyle name="Note 146 2" xfId="477"/>
    <cellStyle name="Note 147" xfId="478"/>
    <cellStyle name="Note 147 2" xfId="479"/>
    <cellStyle name="Note 148" xfId="480"/>
    <cellStyle name="Note 148 2" xfId="481"/>
    <cellStyle name="Note 149" xfId="482"/>
    <cellStyle name="Note 149 2" xfId="483"/>
    <cellStyle name="Note 15" xfId="484"/>
    <cellStyle name="Note 15 2" xfId="485"/>
    <cellStyle name="Note 150" xfId="486"/>
    <cellStyle name="Note 150 2" xfId="487"/>
    <cellStyle name="Note 151" xfId="488"/>
    <cellStyle name="Note 151 2" xfId="489"/>
    <cellStyle name="Note 152" xfId="490"/>
    <cellStyle name="Note 152 2" xfId="491"/>
    <cellStyle name="Note 153" xfId="492"/>
    <cellStyle name="Note 153 2" xfId="493"/>
    <cellStyle name="Note 154" xfId="494"/>
    <cellStyle name="Note 154 2" xfId="495"/>
    <cellStyle name="Note 155" xfId="496"/>
    <cellStyle name="Note 155 2" xfId="497"/>
    <cellStyle name="Note 156" xfId="498"/>
    <cellStyle name="Note 156 2" xfId="499"/>
    <cellStyle name="Note 157" xfId="500"/>
    <cellStyle name="Note 157 2" xfId="501"/>
    <cellStyle name="Note 158" xfId="502"/>
    <cellStyle name="Note 158 2" xfId="503"/>
    <cellStyle name="Note 159" xfId="504"/>
    <cellStyle name="Note 159 2" xfId="505"/>
    <cellStyle name="Note 16" xfId="506"/>
    <cellStyle name="Note 16 2" xfId="507"/>
    <cellStyle name="Note 160" xfId="508"/>
    <cellStyle name="Note 160 2" xfId="509"/>
    <cellStyle name="Note 161" xfId="510"/>
    <cellStyle name="Note 161 2" xfId="511"/>
    <cellStyle name="Note 162" xfId="512"/>
    <cellStyle name="Note 162 2" xfId="513"/>
    <cellStyle name="Note 163" xfId="514"/>
    <cellStyle name="Note 163 2" xfId="515"/>
    <cellStyle name="Note 164" xfId="516"/>
    <cellStyle name="Note 164 2" xfId="517"/>
    <cellStyle name="Note 165" xfId="518"/>
    <cellStyle name="Note 165 2" xfId="519"/>
    <cellStyle name="Note 166" xfId="520"/>
    <cellStyle name="Note 166 2" xfId="521"/>
    <cellStyle name="Note 167" xfId="522"/>
    <cellStyle name="Note 167 2" xfId="523"/>
    <cellStyle name="Note 168" xfId="524"/>
    <cellStyle name="Note 168 2" xfId="525"/>
    <cellStyle name="Note 169" xfId="526"/>
    <cellStyle name="Note 169 2" xfId="527"/>
    <cellStyle name="Note 17" xfId="528"/>
    <cellStyle name="Note 17 2" xfId="529"/>
    <cellStyle name="Note 170" xfId="530"/>
    <cellStyle name="Note 170 2" xfId="531"/>
    <cellStyle name="Note 171" xfId="532"/>
    <cellStyle name="Note 171 2" xfId="533"/>
    <cellStyle name="Note 172" xfId="534"/>
    <cellStyle name="Note 172 2" xfId="535"/>
    <cellStyle name="Note 173" xfId="536"/>
    <cellStyle name="Note 173 2" xfId="537"/>
    <cellStyle name="Note 174" xfId="538"/>
    <cellStyle name="Note 174 2" xfId="539"/>
    <cellStyle name="Note 175" xfId="540"/>
    <cellStyle name="Note 175 2" xfId="541"/>
    <cellStyle name="Note 176" xfId="542"/>
    <cellStyle name="Note 176 2" xfId="543"/>
    <cellStyle name="Note 177" xfId="544"/>
    <cellStyle name="Note 177 2" xfId="545"/>
    <cellStyle name="Note 178" xfId="546"/>
    <cellStyle name="Note 178 2" xfId="547"/>
    <cellStyle name="Note 179" xfId="548"/>
    <cellStyle name="Note 179 2" xfId="549"/>
    <cellStyle name="Note 18" xfId="550"/>
    <cellStyle name="Note 18 2" xfId="551"/>
    <cellStyle name="Note 180" xfId="552"/>
    <cellStyle name="Note 180 2" xfId="553"/>
    <cellStyle name="Note 181" xfId="554"/>
    <cellStyle name="Note 181 2" xfId="555"/>
    <cellStyle name="Note 182" xfId="556"/>
    <cellStyle name="Note 182 2" xfId="557"/>
    <cellStyle name="Note 183" xfId="558"/>
    <cellStyle name="Note 183 2" xfId="559"/>
    <cellStyle name="Note 184" xfId="560"/>
    <cellStyle name="Note 184 2" xfId="561"/>
    <cellStyle name="Note 185" xfId="562"/>
    <cellStyle name="Note 185 2" xfId="563"/>
    <cellStyle name="Note 186" xfId="564"/>
    <cellStyle name="Note 186 2" xfId="565"/>
    <cellStyle name="Note 187" xfId="566"/>
    <cellStyle name="Note 187 2" xfId="567"/>
    <cellStyle name="Note 188" xfId="568"/>
    <cellStyle name="Note 188 2" xfId="569"/>
    <cellStyle name="Note 189" xfId="570"/>
    <cellStyle name="Note 189 2" xfId="571"/>
    <cellStyle name="Note 19" xfId="572"/>
    <cellStyle name="Note 19 2" xfId="573"/>
    <cellStyle name="Note 190" xfId="574"/>
    <cellStyle name="Note 190 2" xfId="575"/>
    <cellStyle name="Note 191" xfId="576"/>
    <cellStyle name="Note 191 2" xfId="577"/>
    <cellStyle name="Note 192" xfId="578"/>
    <cellStyle name="Note 192 2" xfId="579"/>
    <cellStyle name="Note 193" xfId="580"/>
    <cellStyle name="Note 193 2" xfId="581"/>
    <cellStyle name="Note 194" xfId="582"/>
    <cellStyle name="Note 194 2" xfId="583"/>
    <cellStyle name="Note 195" xfId="584"/>
    <cellStyle name="Note 195 2" xfId="585"/>
    <cellStyle name="Note 196" xfId="586"/>
    <cellStyle name="Note 196 2" xfId="587"/>
    <cellStyle name="Note 197" xfId="588"/>
    <cellStyle name="Note 197 2" xfId="589"/>
    <cellStyle name="Note 198" xfId="590"/>
    <cellStyle name="Note 198 2" xfId="591"/>
    <cellStyle name="Note 199" xfId="592"/>
    <cellStyle name="Note 199 2" xfId="593"/>
    <cellStyle name="Note 2" xfId="47"/>
    <cellStyle name="Note 2 2" xfId="594"/>
    <cellStyle name="Note 20" xfId="595"/>
    <cellStyle name="Note 20 2" xfId="596"/>
    <cellStyle name="Note 200" xfId="597"/>
    <cellStyle name="Note 200 2" xfId="598"/>
    <cellStyle name="Note 201" xfId="599"/>
    <cellStyle name="Note 201 2" xfId="600"/>
    <cellStyle name="Note 202" xfId="601"/>
    <cellStyle name="Note 202 2" xfId="602"/>
    <cellStyle name="Note 203" xfId="603"/>
    <cellStyle name="Note 203 2" xfId="604"/>
    <cellStyle name="Note 204" xfId="605"/>
    <cellStyle name="Note 204 2" xfId="606"/>
    <cellStyle name="Note 205" xfId="607"/>
    <cellStyle name="Note 205 2" xfId="608"/>
    <cellStyle name="Note 206" xfId="609"/>
    <cellStyle name="Note 206 2" xfId="610"/>
    <cellStyle name="Note 207" xfId="611"/>
    <cellStyle name="Note 207 2" xfId="612"/>
    <cellStyle name="Note 208" xfId="613"/>
    <cellStyle name="Note 208 2" xfId="614"/>
    <cellStyle name="Note 209" xfId="615"/>
    <cellStyle name="Note 209 2" xfId="616"/>
    <cellStyle name="Note 21" xfId="617"/>
    <cellStyle name="Note 21 2" xfId="618"/>
    <cellStyle name="Note 210" xfId="619"/>
    <cellStyle name="Note 210 2" xfId="620"/>
    <cellStyle name="Note 211" xfId="621"/>
    <cellStyle name="Note 211 2" xfId="622"/>
    <cellStyle name="Note 212" xfId="623"/>
    <cellStyle name="Note 212 2" xfId="624"/>
    <cellStyle name="Note 213" xfId="625"/>
    <cellStyle name="Note 213 2" xfId="626"/>
    <cellStyle name="Note 214" xfId="627"/>
    <cellStyle name="Note 214 2" xfId="628"/>
    <cellStyle name="Note 215" xfId="629"/>
    <cellStyle name="Note 215 2" xfId="630"/>
    <cellStyle name="Note 216" xfId="631"/>
    <cellStyle name="Note 216 2" xfId="632"/>
    <cellStyle name="Note 217" xfId="633"/>
    <cellStyle name="Note 217 2" xfId="634"/>
    <cellStyle name="Note 218" xfId="635"/>
    <cellStyle name="Note 218 2" xfId="636"/>
    <cellStyle name="Note 219" xfId="637"/>
    <cellStyle name="Note 219 2" xfId="638"/>
    <cellStyle name="Note 22" xfId="639"/>
    <cellStyle name="Note 22 2" xfId="640"/>
    <cellStyle name="Note 220" xfId="641"/>
    <cellStyle name="Note 220 2" xfId="642"/>
    <cellStyle name="Note 221" xfId="643"/>
    <cellStyle name="Note 221 2" xfId="644"/>
    <cellStyle name="Note 222" xfId="645"/>
    <cellStyle name="Note 222 2" xfId="646"/>
    <cellStyle name="Note 223" xfId="647"/>
    <cellStyle name="Note 223 2" xfId="648"/>
    <cellStyle name="Note 224" xfId="649"/>
    <cellStyle name="Note 224 2" xfId="650"/>
    <cellStyle name="Note 225" xfId="651"/>
    <cellStyle name="Note 225 2" xfId="652"/>
    <cellStyle name="Note 226" xfId="653"/>
    <cellStyle name="Note 226 2" xfId="654"/>
    <cellStyle name="Note 227" xfId="655"/>
    <cellStyle name="Note 227 2" xfId="656"/>
    <cellStyle name="Note 228" xfId="657"/>
    <cellStyle name="Note 228 2" xfId="658"/>
    <cellStyle name="Note 229" xfId="659"/>
    <cellStyle name="Note 229 2" xfId="660"/>
    <cellStyle name="Note 23" xfId="661"/>
    <cellStyle name="Note 23 2" xfId="662"/>
    <cellStyle name="Note 230" xfId="663"/>
    <cellStyle name="Note 230 2" xfId="664"/>
    <cellStyle name="Note 231" xfId="665"/>
    <cellStyle name="Note 231 2" xfId="666"/>
    <cellStyle name="Note 232" xfId="667"/>
    <cellStyle name="Note 232 2" xfId="668"/>
    <cellStyle name="Note 233" xfId="669"/>
    <cellStyle name="Note 233 2" xfId="670"/>
    <cellStyle name="Note 234" xfId="671"/>
    <cellStyle name="Note 234 2" xfId="672"/>
    <cellStyle name="Note 235" xfId="673"/>
    <cellStyle name="Note 235 2" xfId="674"/>
    <cellStyle name="Note 236" xfId="675"/>
    <cellStyle name="Note 236 2" xfId="676"/>
    <cellStyle name="Note 237" xfId="677"/>
    <cellStyle name="Note 237 2" xfId="678"/>
    <cellStyle name="Note 238" xfId="679"/>
    <cellStyle name="Note 238 2" xfId="680"/>
    <cellStyle name="Note 239" xfId="681"/>
    <cellStyle name="Note 239 2" xfId="682"/>
    <cellStyle name="Note 24" xfId="683"/>
    <cellStyle name="Note 24 2" xfId="684"/>
    <cellStyle name="Note 240" xfId="685"/>
    <cellStyle name="Note 240 2" xfId="686"/>
    <cellStyle name="Note 241" xfId="687"/>
    <cellStyle name="Note 241 2" xfId="688"/>
    <cellStyle name="Note 242" xfId="689"/>
    <cellStyle name="Note 242 2" xfId="690"/>
    <cellStyle name="Note 243" xfId="691"/>
    <cellStyle name="Note 243 2" xfId="692"/>
    <cellStyle name="Note 244" xfId="693"/>
    <cellStyle name="Note 244 2" xfId="694"/>
    <cellStyle name="Note 245" xfId="695"/>
    <cellStyle name="Note 245 2" xfId="696"/>
    <cellStyle name="Note 246" xfId="697"/>
    <cellStyle name="Note 246 2" xfId="698"/>
    <cellStyle name="Note 247" xfId="699"/>
    <cellStyle name="Note 247 2" xfId="700"/>
    <cellStyle name="Note 248" xfId="701"/>
    <cellStyle name="Note 248 2" xfId="702"/>
    <cellStyle name="Note 249" xfId="703"/>
    <cellStyle name="Note 249 2" xfId="704"/>
    <cellStyle name="Note 25" xfId="705"/>
    <cellStyle name="Note 25 2" xfId="706"/>
    <cellStyle name="Note 250" xfId="707"/>
    <cellStyle name="Note 250 2" xfId="708"/>
    <cellStyle name="Note 251" xfId="709"/>
    <cellStyle name="Note 251 2" xfId="710"/>
    <cellStyle name="Note 252" xfId="711"/>
    <cellStyle name="Note 252 2" xfId="712"/>
    <cellStyle name="Note 253" xfId="713"/>
    <cellStyle name="Note 26" xfId="714"/>
    <cellStyle name="Note 26 2" xfId="715"/>
    <cellStyle name="Note 27" xfId="716"/>
    <cellStyle name="Note 27 2" xfId="717"/>
    <cellStyle name="Note 28" xfId="718"/>
    <cellStyle name="Note 28 2" xfId="719"/>
    <cellStyle name="Note 29" xfId="720"/>
    <cellStyle name="Note 29 2" xfId="721"/>
    <cellStyle name="Note 3" xfId="722"/>
    <cellStyle name="Note 3 2" xfId="723"/>
    <cellStyle name="Note 30" xfId="724"/>
    <cellStyle name="Note 30 2" xfId="725"/>
    <cellStyle name="Note 31" xfId="726"/>
    <cellStyle name="Note 31 2" xfId="727"/>
    <cellStyle name="Note 32" xfId="728"/>
    <cellStyle name="Note 32 2" xfId="729"/>
    <cellStyle name="Note 33" xfId="730"/>
    <cellStyle name="Note 33 2" xfId="731"/>
    <cellStyle name="Note 34" xfId="732"/>
    <cellStyle name="Note 34 2" xfId="733"/>
    <cellStyle name="Note 35" xfId="734"/>
    <cellStyle name="Note 35 2" xfId="735"/>
    <cellStyle name="Note 36" xfId="736"/>
    <cellStyle name="Note 36 2" xfId="737"/>
    <cellStyle name="Note 37" xfId="738"/>
    <cellStyle name="Note 37 2" xfId="739"/>
    <cellStyle name="Note 38" xfId="740"/>
    <cellStyle name="Note 38 2" xfId="741"/>
    <cellStyle name="Note 39" xfId="742"/>
    <cellStyle name="Note 39 2" xfId="743"/>
    <cellStyle name="Note 4" xfId="744"/>
    <cellStyle name="Note 4 2" xfId="745"/>
    <cellStyle name="Note 40" xfId="746"/>
    <cellStyle name="Note 40 2" xfId="747"/>
    <cellStyle name="Note 41" xfId="748"/>
    <cellStyle name="Note 41 2" xfId="749"/>
    <cellStyle name="Note 42" xfId="750"/>
    <cellStyle name="Note 42 2" xfId="751"/>
    <cellStyle name="Note 43" xfId="752"/>
    <cellStyle name="Note 43 2" xfId="753"/>
    <cellStyle name="Note 44" xfId="754"/>
    <cellStyle name="Note 44 2" xfId="755"/>
    <cellStyle name="Note 45" xfId="756"/>
    <cellStyle name="Note 45 2" xfId="757"/>
    <cellStyle name="Note 46" xfId="758"/>
    <cellStyle name="Note 46 2" xfId="759"/>
    <cellStyle name="Note 47" xfId="760"/>
    <cellStyle name="Note 47 2" xfId="761"/>
    <cellStyle name="Note 48" xfId="762"/>
    <cellStyle name="Note 48 2" xfId="763"/>
    <cellStyle name="Note 49" xfId="764"/>
    <cellStyle name="Note 49 2" xfId="765"/>
    <cellStyle name="Note 5" xfId="766"/>
    <cellStyle name="Note 5 2" xfId="767"/>
    <cellStyle name="Note 50" xfId="768"/>
    <cellStyle name="Note 50 2" xfId="769"/>
    <cellStyle name="Note 51" xfId="770"/>
    <cellStyle name="Note 51 2" xfId="771"/>
    <cellStyle name="Note 52" xfId="772"/>
    <cellStyle name="Note 52 2" xfId="773"/>
    <cellStyle name="Note 53" xfId="774"/>
    <cellStyle name="Note 53 2" xfId="775"/>
    <cellStyle name="Note 54" xfId="776"/>
    <cellStyle name="Note 54 2" xfId="777"/>
    <cellStyle name="Note 55" xfId="778"/>
    <cellStyle name="Note 55 2" xfId="779"/>
    <cellStyle name="Note 56" xfId="780"/>
    <cellStyle name="Note 56 2" xfId="781"/>
    <cellStyle name="Note 57" xfId="782"/>
    <cellStyle name="Note 57 2" xfId="783"/>
    <cellStyle name="Note 58" xfId="784"/>
    <cellStyle name="Note 58 2" xfId="785"/>
    <cellStyle name="Note 59" xfId="786"/>
    <cellStyle name="Note 59 2" xfId="787"/>
    <cellStyle name="Note 6" xfId="788"/>
    <cellStyle name="Note 6 2" xfId="789"/>
    <cellStyle name="Note 60" xfId="790"/>
    <cellStyle name="Note 60 2" xfId="791"/>
    <cellStyle name="Note 61" xfId="792"/>
    <cellStyle name="Note 61 2" xfId="793"/>
    <cellStyle name="Note 62" xfId="794"/>
    <cellStyle name="Note 62 2" xfId="795"/>
    <cellStyle name="Note 63" xfId="796"/>
    <cellStyle name="Note 63 2" xfId="797"/>
    <cellStyle name="Note 64" xfId="798"/>
    <cellStyle name="Note 64 2" xfId="799"/>
    <cellStyle name="Note 65" xfId="800"/>
    <cellStyle name="Note 65 2" xfId="801"/>
    <cellStyle name="Note 66" xfId="802"/>
    <cellStyle name="Note 66 2" xfId="803"/>
    <cellStyle name="Note 67" xfId="804"/>
    <cellStyle name="Note 67 2" xfId="805"/>
    <cellStyle name="Note 68" xfId="806"/>
    <cellStyle name="Note 68 2" xfId="807"/>
    <cellStyle name="Note 69" xfId="808"/>
    <cellStyle name="Note 69 2" xfId="809"/>
    <cellStyle name="Note 7" xfId="810"/>
    <cellStyle name="Note 7 2" xfId="811"/>
    <cellStyle name="Note 70" xfId="812"/>
    <cellStyle name="Note 70 2" xfId="813"/>
    <cellStyle name="Note 71" xfId="814"/>
    <cellStyle name="Note 71 2" xfId="815"/>
    <cellStyle name="Note 72" xfId="816"/>
    <cellStyle name="Note 72 2" xfId="817"/>
    <cellStyle name="Note 73" xfId="818"/>
    <cellStyle name="Note 73 2" xfId="819"/>
    <cellStyle name="Note 74" xfId="820"/>
    <cellStyle name="Note 74 2" xfId="821"/>
    <cellStyle name="Note 75" xfId="822"/>
    <cellStyle name="Note 75 2" xfId="823"/>
    <cellStyle name="Note 76" xfId="824"/>
    <cellStyle name="Note 76 2" xfId="825"/>
    <cellStyle name="Note 77" xfId="826"/>
    <cellStyle name="Note 77 2" xfId="827"/>
    <cellStyle name="Note 78" xfId="828"/>
    <cellStyle name="Note 78 2" xfId="829"/>
    <cellStyle name="Note 79" xfId="830"/>
    <cellStyle name="Note 79 2" xfId="831"/>
    <cellStyle name="Note 8" xfId="832"/>
    <cellStyle name="Note 8 2" xfId="833"/>
    <cellStyle name="Note 80" xfId="834"/>
    <cellStyle name="Note 80 2" xfId="835"/>
    <cellStyle name="Note 81" xfId="836"/>
    <cellStyle name="Note 81 2" xfId="837"/>
    <cellStyle name="Note 82" xfId="838"/>
    <cellStyle name="Note 82 2" xfId="839"/>
    <cellStyle name="Note 83" xfId="840"/>
    <cellStyle name="Note 83 2" xfId="841"/>
    <cellStyle name="Note 84" xfId="842"/>
    <cellStyle name="Note 84 2" xfId="843"/>
    <cellStyle name="Note 85" xfId="844"/>
    <cellStyle name="Note 85 2" xfId="845"/>
    <cellStyle name="Note 86" xfId="846"/>
    <cellStyle name="Note 86 2" xfId="847"/>
    <cellStyle name="Note 87" xfId="848"/>
    <cellStyle name="Note 87 2" xfId="849"/>
    <cellStyle name="Note 88" xfId="850"/>
    <cellStyle name="Note 88 2" xfId="851"/>
    <cellStyle name="Note 89" xfId="852"/>
    <cellStyle name="Note 89 2" xfId="853"/>
    <cellStyle name="Note 9" xfId="854"/>
    <cellStyle name="Note 9 2" xfId="855"/>
    <cellStyle name="Note 90" xfId="856"/>
    <cellStyle name="Note 90 2" xfId="857"/>
    <cellStyle name="Note 91" xfId="858"/>
    <cellStyle name="Note 91 2" xfId="859"/>
    <cellStyle name="Note 92" xfId="860"/>
    <cellStyle name="Note 92 2" xfId="861"/>
    <cellStyle name="Note 93" xfId="862"/>
    <cellStyle name="Note 93 2" xfId="863"/>
    <cellStyle name="Note 94" xfId="864"/>
    <cellStyle name="Note 94 2" xfId="865"/>
    <cellStyle name="Note 95" xfId="866"/>
    <cellStyle name="Note 95 2" xfId="867"/>
    <cellStyle name="Note 96" xfId="868"/>
    <cellStyle name="Note 96 2" xfId="869"/>
    <cellStyle name="Note 97" xfId="870"/>
    <cellStyle name="Note 97 2" xfId="871"/>
    <cellStyle name="Note 98" xfId="872"/>
    <cellStyle name="Note 98 2" xfId="873"/>
    <cellStyle name="Note 99" xfId="874"/>
    <cellStyle name="Note 99 2" xfId="875"/>
    <cellStyle name="Output" xfId="10" builtinId="21" customBuiltin="1"/>
    <cellStyle name="Percent" xfId="1" builtinId="5"/>
    <cellStyle name="Percent 2" xfId="48"/>
    <cellStyle name="Percent 2 2" xfId="876"/>
    <cellStyle name="Title 2" xfId="49"/>
    <cellStyle name="Total" xfId="16" builtinId="25" customBuiltin="1"/>
    <cellStyle name="Warning Text" xfId="14" builtinId="11" customBuiltin="1"/>
  </cellStyles>
  <dxfs count="18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workbookViewId="0"/>
  </sheetViews>
  <sheetFormatPr defaultRowHeight="14.5" x14ac:dyDescent="0.35"/>
  <cols>
    <col min="2" max="2" width="17.7265625" bestFit="1" customWidth="1"/>
    <col min="3" max="3" width="14.1796875" bestFit="1" customWidth="1"/>
    <col min="4" max="4" width="19.453125" bestFit="1" customWidth="1"/>
  </cols>
  <sheetData>
    <row r="1" spans="1:4" x14ac:dyDescent="0.35">
      <c r="A1" t="s">
        <v>28</v>
      </c>
      <c r="B1" t="s">
        <v>29</v>
      </c>
      <c r="C1" t="s">
        <v>30</v>
      </c>
      <c r="D1" t="s">
        <v>1</v>
      </c>
    </row>
    <row r="2" spans="1:4" x14ac:dyDescent="0.35">
      <c r="A2">
        <v>1</v>
      </c>
      <c r="B2" t="s">
        <v>31</v>
      </c>
      <c r="C2" t="s">
        <v>32</v>
      </c>
      <c r="D2" s="8">
        <v>0.41</v>
      </c>
    </row>
    <row r="3" spans="1:4" x14ac:dyDescent="0.35">
      <c r="A3">
        <v>2</v>
      </c>
      <c r="B3" t="s">
        <v>33</v>
      </c>
      <c r="C3" t="s">
        <v>34</v>
      </c>
      <c r="D3" s="8">
        <v>0.23</v>
      </c>
    </row>
    <row r="4" spans="1:4" x14ac:dyDescent="0.35">
      <c r="A4">
        <v>3</v>
      </c>
      <c r="B4" t="s">
        <v>35</v>
      </c>
      <c r="C4" t="s">
        <v>34</v>
      </c>
      <c r="D4" s="8">
        <v>0.25</v>
      </c>
    </row>
    <row r="5" spans="1:4" x14ac:dyDescent="0.35">
      <c r="A5">
        <v>4</v>
      </c>
      <c r="B5" t="s">
        <v>36</v>
      </c>
      <c r="C5" t="s">
        <v>34</v>
      </c>
      <c r="D5" s="8">
        <v>0.33</v>
      </c>
    </row>
    <row r="6" spans="1:4" x14ac:dyDescent="0.35">
      <c r="A6">
        <v>5</v>
      </c>
      <c r="B6" t="s">
        <v>37</v>
      </c>
      <c r="C6" t="s">
        <v>34</v>
      </c>
      <c r="D6" s="8">
        <v>0.34</v>
      </c>
    </row>
    <row r="7" spans="1:4" x14ac:dyDescent="0.35">
      <c r="A7">
        <v>6</v>
      </c>
      <c r="B7" t="s">
        <v>38</v>
      </c>
      <c r="C7" t="s">
        <v>32</v>
      </c>
      <c r="D7" s="8">
        <v>0.38</v>
      </c>
    </row>
    <row r="8" spans="1:4" x14ac:dyDescent="0.35">
      <c r="A8">
        <v>7</v>
      </c>
      <c r="B8" t="s">
        <v>39</v>
      </c>
      <c r="C8" t="s">
        <v>34</v>
      </c>
      <c r="D8" s="8">
        <v>0.17</v>
      </c>
    </row>
    <row r="9" spans="1:4" x14ac:dyDescent="0.35">
      <c r="A9">
        <v>8</v>
      </c>
      <c r="B9" t="s">
        <v>40</v>
      </c>
      <c r="C9" t="s">
        <v>34</v>
      </c>
      <c r="D9" s="8">
        <v>0.2</v>
      </c>
    </row>
    <row r="10" spans="1:4" x14ac:dyDescent="0.35">
      <c r="A10">
        <v>9</v>
      </c>
      <c r="B10" t="s">
        <v>41</v>
      </c>
      <c r="C10" t="s">
        <v>34</v>
      </c>
      <c r="D10" s="8">
        <v>0.23</v>
      </c>
    </row>
    <row r="11" spans="1:4" x14ac:dyDescent="0.35">
      <c r="A11">
        <v>10</v>
      </c>
      <c r="B11" t="s">
        <v>42</v>
      </c>
      <c r="C11" t="s">
        <v>34</v>
      </c>
      <c r="D11" s="8">
        <v>0.31</v>
      </c>
    </row>
    <row r="12" spans="1:4" x14ac:dyDescent="0.35">
      <c r="A12">
        <v>11</v>
      </c>
      <c r="B12" t="s">
        <v>43</v>
      </c>
      <c r="C12" t="s">
        <v>32</v>
      </c>
      <c r="D12" s="8">
        <v>0.57999999999999996</v>
      </c>
    </row>
    <row r="13" spans="1:4" x14ac:dyDescent="0.35">
      <c r="A13">
        <v>12</v>
      </c>
      <c r="B13" t="s">
        <v>44</v>
      </c>
      <c r="C13" t="s">
        <v>34</v>
      </c>
      <c r="D13" s="8">
        <v>0.27</v>
      </c>
    </row>
    <row r="14" spans="1:4" x14ac:dyDescent="0.35">
      <c r="A14">
        <v>13</v>
      </c>
      <c r="B14" t="s">
        <v>45</v>
      </c>
      <c r="C14" t="s">
        <v>34</v>
      </c>
      <c r="D14" s="8">
        <v>0.21</v>
      </c>
    </row>
    <row r="15" spans="1:4" x14ac:dyDescent="0.35">
      <c r="A15">
        <v>14</v>
      </c>
      <c r="B15" t="s">
        <v>46</v>
      </c>
      <c r="C15" t="s">
        <v>47</v>
      </c>
      <c r="D15" s="8">
        <v>0.4</v>
      </c>
    </row>
    <row r="16" spans="1:4" x14ac:dyDescent="0.35">
      <c r="A16">
        <v>15</v>
      </c>
      <c r="B16" t="s">
        <v>48</v>
      </c>
      <c r="C16" t="s">
        <v>34</v>
      </c>
      <c r="D16" s="8">
        <v>0.17</v>
      </c>
    </row>
    <row r="17" spans="1:4" x14ac:dyDescent="0.35">
      <c r="A17">
        <v>16</v>
      </c>
      <c r="B17" t="s">
        <v>49</v>
      </c>
      <c r="C17" t="s">
        <v>32</v>
      </c>
      <c r="D17" s="8">
        <v>0.55000000000000004</v>
      </c>
    </row>
    <row r="18" spans="1:4" x14ac:dyDescent="0.35">
      <c r="A18">
        <v>17</v>
      </c>
      <c r="B18" t="s">
        <v>50</v>
      </c>
      <c r="C18" t="s">
        <v>34</v>
      </c>
      <c r="D18" s="8">
        <v>0.39</v>
      </c>
    </row>
    <row r="19" spans="1:4" x14ac:dyDescent="0.35">
      <c r="A19">
        <v>18</v>
      </c>
      <c r="B19" t="s">
        <v>51</v>
      </c>
      <c r="C19" t="s">
        <v>52</v>
      </c>
      <c r="D19" s="8">
        <v>0.22</v>
      </c>
    </row>
    <row r="20" spans="1:4" x14ac:dyDescent="0.35">
      <c r="A20">
        <v>19</v>
      </c>
      <c r="B20" t="s">
        <v>53</v>
      </c>
      <c r="C20" t="s">
        <v>34</v>
      </c>
      <c r="D20" s="8">
        <v>0.25</v>
      </c>
    </row>
    <row r="21" spans="1:4" x14ac:dyDescent="0.35">
      <c r="A21">
        <v>20</v>
      </c>
      <c r="B21" t="s">
        <v>54</v>
      </c>
      <c r="C21" t="s">
        <v>34</v>
      </c>
      <c r="D21" s="8">
        <v>0.21</v>
      </c>
    </row>
    <row r="22" spans="1:4" x14ac:dyDescent="0.35">
      <c r="A22">
        <v>21</v>
      </c>
      <c r="B22" t="s">
        <v>56</v>
      </c>
      <c r="C22" t="s">
        <v>55</v>
      </c>
      <c r="D22" s="8">
        <v>0.13</v>
      </c>
    </row>
    <row r="23" spans="1:4" x14ac:dyDescent="0.35">
      <c r="A23">
        <v>22</v>
      </c>
      <c r="B23" t="s">
        <v>57</v>
      </c>
      <c r="C23" t="s">
        <v>34</v>
      </c>
      <c r="D23" s="8">
        <v>0.17</v>
      </c>
    </row>
    <row r="24" spans="1:4" x14ac:dyDescent="0.35">
      <c r="A24">
        <v>23</v>
      </c>
      <c r="B24" t="s">
        <v>58</v>
      </c>
      <c r="C24" t="s">
        <v>55</v>
      </c>
      <c r="D24" s="8">
        <v>0.16</v>
      </c>
    </row>
    <row r="25" spans="1:4" x14ac:dyDescent="0.35">
      <c r="A25">
        <v>24</v>
      </c>
      <c r="B25" t="s">
        <v>59</v>
      </c>
      <c r="C25" t="s">
        <v>34</v>
      </c>
      <c r="D25" s="8">
        <v>0.19</v>
      </c>
    </row>
    <row r="26" spans="1:4" x14ac:dyDescent="0.35">
      <c r="A26">
        <v>25</v>
      </c>
      <c r="B26" t="s">
        <v>60</v>
      </c>
      <c r="C26" t="s">
        <v>61</v>
      </c>
      <c r="D26" s="8">
        <v>0.26</v>
      </c>
    </row>
    <row r="27" spans="1:4" x14ac:dyDescent="0.35">
      <c r="A27">
        <v>26</v>
      </c>
      <c r="B27" t="s">
        <v>62</v>
      </c>
      <c r="C27" t="s">
        <v>34</v>
      </c>
      <c r="D27" s="8">
        <v>0.34</v>
      </c>
    </row>
    <row r="28" spans="1:4" x14ac:dyDescent="0.35">
      <c r="A28">
        <v>27</v>
      </c>
      <c r="B28" t="s">
        <v>63</v>
      </c>
      <c r="C28" t="s">
        <v>32</v>
      </c>
      <c r="D28" s="8">
        <v>0.72</v>
      </c>
    </row>
    <row r="29" spans="1:4" x14ac:dyDescent="0.35">
      <c r="A29">
        <v>28</v>
      </c>
      <c r="B29" t="s">
        <v>64</v>
      </c>
      <c r="C29" t="s">
        <v>34</v>
      </c>
      <c r="D29" s="8">
        <v>0.48</v>
      </c>
    </row>
    <row r="30" spans="1:4" x14ac:dyDescent="0.35">
      <c r="A30">
        <v>29</v>
      </c>
      <c r="B30" t="s">
        <v>65</v>
      </c>
      <c r="C30" t="s">
        <v>34</v>
      </c>
      <c r="D30" s="8">
        <v>0.17</v>
      </c>
    </row>
    <row r="31" spans="1:4" x14ac:dyDescent="0.35">
      <c r="A31">
        <v>30</v>
      </c>
      <c r="B31" t="s">
        <v>66</v>
      </c>
      <c r="C31" t="s">
        <v>32</v>
      </c>
      <c r="D31" s="8">
        <v>0.42</v>
      </c>
    </row>
    <row r="32" spans="1:4" x14ac:dyDescent="0.35">
      <c r="A32">
        <v>31</v>
      </c>
      <c r="B32" t="s">
        <v>67</v>
      </c>
      <c r="C32" t="s">
        <v>68</v>
      </c>
      <c r="D32" s="8">
        <v>0.48</v>
      </c>
    </row>
    <row r="33" spans="1:4" x14ac:dyDescent="0.35">
      <c r="A33">
        <v>32</v>
      </c>
      <c r="B33" t="s">
        <v>69</v>
      </c>
      <c r="C33" t="s">
        <v>70</v>
      </c>
      <c r="D33" s="8">
        <v>0.17</v>
      </c>
    </row>
    <row r="34" spans="1:4" x14ac:dyDescent="0.35">
      <c r="A34">
        <v>33</v>
      </c>
      <c r="B34" t="s">
        <v>71</v>
      </c>
      <c r="C34" t="s">
        <v>34</v>
      </c>
      <c r="D34" s="8">
        <v>0.3</v>
      </c>
    </row>
    <row r="35" spans="1:4" x14ac:dyDescent="0.35">
      <c r="A35">
        <v>34</v>
      </c>
      <c r="B35" t="s">
        <v>72</v>
      </c>
      <c r="C35" t="s">
        <v>52</v>
      </c>
      <c r="D35" s="8">
        <v>0.32</v>
      </c>
    </row>
    <row r="36" spans="1:4" x14ac:dyDescent="0.35">
      <c r="A36">
        <v>35</v>
      </c>
      <c r="B36" t="s">
        <v>73</v>
      </c>
      <c r="C36" t="s">
        <v>32</v>
      </c>
      <c r="D36" s="8">
        <v>0.46</v>
      </c>
    </row>
    <row r="37" spans="1:4" x14ac:dyDescent="0.35">
      <c r="A37">
        <v>36</v>
      </c>
      <c r="B37" t="s">
        <v>74</v>
      </c>
      <c r="C37" t="s">
        <v>75</v>
      </c>
      <c r="D37" s="8">
        <v>0.26</v>
      </c>
    </row>
    <row r="38" spans="1:4" x14ac:dyDescent="0.35">
      <c r="A38">
        <v>37</v>
      </c>
      <c r="B38" t="s">
        <v>76</v>
      </c>
      <c r="C38" t="s">
        <v>77</v>
      </c>
      <c r="D38" s="8">
        <v>0.13</v>
      </c>
    </row>
    <row r="39" spans="1:4" x14ac:dyDescent="0.35">
      <c r="A39">
        <v>38</v>
      </c>
      <c r="B39" t="s">
        <v>78</v>
      </c>
      <c r="C39" t="s">
        <v>34</v>
      </c>
      <c r="D39" s="8">
        <v>0.27</v>
      </c>
    </row>
    <row r="40" spans="1:4" x14ac:dyDescent="0.35">
      <c r="A40">
        <v>39</v>
      </c>
      <c r="B40" t="s">
        <v>79</v>
      </c>
      <c r="C40" t="s">
        <v>80</v>
      </c>
      <c r="D40" s="8">
        <v>0.43</v>
      </c>
    </row>
    <row r="41" spans="1:4" x14ac:dyDescent="0.35">
      <c r="A41">
        <v>40</v>
      </c>
      <c r="B41" t="s">
        <v>81</v>
      </c>
      <c r="C41" t="s">
        <v>52</v>
      </c>
      <c r="D41" s="8">
        <v>0.31</v>
      </c>
    </row>
    <row r="42" spans="1:4" x14ac:dyDescent="0.35">
      <c r="A42">
        <v>41</v>
      </c>
      <c r="B42" t="s">
        <v>82</v>
      </c>
      <c r="C42" t="s">
        <v>70</v>
      </c>
      <c r="D42" s="8">
        <v>0.31</v>
      </c>
    </row>
    <row r="43" spans="1:4" x14ac:dyDescent="0.35">
      <c r="A43">
        <v>42</v>
      </c>
      <c r="B43" t="s">
        <v>83</v>
      </c>
      <c r="C43" t="s">
        <v>70</v>
      </c>
      <c r="D43" s="8">
        <v>0.18</v>
      </c>
    </row>
    <row r="44" spans="1:4" x14ac:dyDescent="0.35">
      <c r="A44">
        <v>43</v>
      </c>
      <c r="B44" t="s">
        <v>84</v>
      </c>
      <c r="C44" t="s">
        <v>47</v>
      </c>
      <c r="D44" s="8">
        <v>0.6</v>
      </c>
    </row>
    <row r="45" spans="1:4" x14ac:dyDescent="0.35">
      <c r="A45">
        <v>44</v>
      </c>
      <c r="B45" t="s">
        <v>85</v>
      </c>
      <c r="C45" t="s">
        <v>34</v>
      </c>
      <c r="D45" s="8">
        <v>0.1</v>
      </c>
    </row>
    <row r="46" spans="1:4" x14ac:dyDescent="0.35">
      <c r="A46">
        <v>45</v>
      </c>
      <c r="B46" t="s">
        <v>86</v>
      </c>
      <c r="C46" t="s">
        <v>87</v>
      </c>
      <c r="D46" s="8">
        <v>0.15</v>
      </c>
    </row>
    <row r="47" spans="1:4" x14ac:dyDescent="0.35">
      <c r="A47">
        <v>46</v>
      </c>
      <c r="B47" t="s">
        <v>88</v>
      </c>
      <c r="C47" t="s">
        <v>89</v>
      </c>
      <c r="D47" s="8">
        <v>0.24</v>
      </c>
    </row>
    <row r="48" spans="1:4" x14ac:dyDescent="0.35">
      <c r="A48">
        <v>47</v>
      </c>
      <c r="B48" t="s">
        <v>90</v>
      </c>
      <c r="C48" s="8" t="s">
        <v>61</v>
      </c>
      <c r="D48" s="8">
        <v>0.25</v>
      </c>
    </row>
    <row r="49" spans="1:4" x14ac:dyDescent="0.35">
      <c r="A49">
        <v>48</v>
      </c>
      <c r="B49" t="s">
        <v>91</v>
      </c>
      <c r="C49" t="s">
        <v>34</v>
      </c>
      <c r="D49" s="8">
        <v>0.24</v>
      </c>
    </row>
    <row r="50" spans="1:4" x14ac:dyDescent="0.35">
      <c r="A50">
        <v>49</v>
      </c>
      <c r="B50" t="s">
        <v>92</v>
      </c>
      <c r="C50" t="s">
        <v>34</v>
      </c>
      <c r="D50" s="8">
        <v>0.13</v>
      </c>
    </row>
    <row r="51" spans="1:4" x14ac:dyDescent="0.35">
      <c r="A51">
        <v>50</v>
      </c>
      <c r="B51" t="s">
        <v>93</v>
      </c>
      <c r="C51" t="s">
        <v>34</v>
      </c>
      <c r="D51" s="8">
        <v>0.21</v>
      </c>
    </row>
    <row r="52" spans="1:4" x14ac:dyDescent="0.35">
      <c r="A52">
        <v>51</v>
      </c>
      <c r="B52" t="s">
        <v>94</v>
      </c>
      <c r="C52" t="s">
        <v>32</v>
      </c>
      <c r="D52" s="8">
        <v>0.41</v>
      </c>
    </row>
    <row r="53" spans="1:4" x14ac:dyDescent="0.35">
      <c r="A53">
        <v>52</v>
      </c>
      <c r="B53" t="s">
        <v>95</v>
      </c>
      <c r="C53" t="s">
        <v>68</v>
      </c>
      <c r="D53" s="8">
        <v>0.43</v>
      </c>
    </row>
    <row r="54" spans="1:4" x14ac:dyDescent="0.35">
      <c r="A54">
        <v>53</v>
      </c>
      <c r="B54" t="s">
        <v>96</v>
      </c>
      <c r="C54" t="s">
        <v>34</v>
      </c>
      <c r="D54" s="8">
        <v>0.23</v>
      </c>
    </row>
    <row r="55" spans="1:4" x14ac:dyDescent="0.35">
      <c r="A55">
        <v>54</v>
      </c>
      <c r="B55" t="s">
        <v>97</v>
      </c>
      <c r="C55" t="s">
        <v>34</v>
      </c>
      <c r="D55" s="8">
        <v>0.28000000000000003</v>
      </c>
    </row>
    <row r="56" spans="1:4" x14ac:dyDescent="0.35">
      <c r="A56">
        <v>55</v>
      </c>
      <c r="B56" t="s">
        <v>98</v>
      </c>
      <c r="C56" t="s">
        <v>77</v>
      </c>
      <c r="D56" s="8">
        <v>0.11</v>
      </c>
    </row>
    <row r="57" spans="1:4" x14ac:dyDescent="0.35">
      <c r="A57">
        <v>56</v>
      </c>
      <c r="B57" t="s">
        <v>99</v>
      </c>
      <c r="C57" t="s">
        <v>80</v>
      </c>
      <c r="D57" s="8">
        <v>0.33</v>
      </c>
    </row>
    <row r="58" spans="1:4" x14ac:dyDescent="0.35">
      <c r="A58">
        <v>57</v>
      </c>
      <c r="B58" t="s">
        <v>100</v>
      </c>
      <c r="C58" t="s">
        <v>80</v>
      </c>
      <c r="D58" s="8">
        <v>0.3</v>
      </c>
    </row>
    <row r="59" spans="1:4" x14ac:dyDescent="0.35">
      <c r="A59">
        <v>58</v>
      </c>
      <c r="B59" t="s">
        <v>101</v>
      </c>
      <c r="C59" t="s">
        <v>34</v>
      </c>
      <c r="D59" s="8">
        <v>0.08</v>
      </c>
    </row>
    <row r="60" spans="1:4" x14ac:dyDescent="0.35">
      <c r="A60">
        <v>59</v>
      </c>
      <c r="B60" t="s">
        <v>102</v>
      </c>
      <c r="C60" t="s">
        <v>68</v>
      </c>
      <c r="D60" s="8">
        <v>0.47</v>
      </c>
    </row>
    <row r="61" spans="1:4" x14ac:dyDescent="0.35">
      <c r="A61">
        <v>60</v>
      </c>
      <c r="B61" t="s">
        <v>103</v>
      </c>
      <c r="C61" t="s">
        <v>104</v>
      </c>
      <c r="D61" s="8">
        <v>0.11</v>
      </c>
    </row>
    <row r="62" spans="1:4" x14ac:dyDescent="0.35">
      <c r="A62">
        <v>61</v>
      </c>
      <c r="B62" t="s">
        <v>105</v>
      </c>
      <c r="C62" t="s">
        <v>34</v>
      </c>
      <c r="D62" s="8">
        <v>0.2</v>
      </c>
    </row>
    <row r="63" spans="1:4" x14ac:dyDescent="0.35">
      <c r="A63">
        <v>62</v>
      </c>
      <c r="B63" t="s">
        <v>106</v>
      </c>
      <c r="C63" t="s">
        <v>68</v>
      </c>
      <c r="D63" s="8">
        <v>0.38</v>
      </c>
    </row>
    <row r="64" spans="1:4" x14ac:dyDescent="0.35">
      <c r="A64">
        <v>63</v>
      </c>
      <c r="B64" t="s">
        <v>107</v>
      </c>
      <c r="C64" t="s">
        <v>108</v>
      </c>
      <c r="D64" s="8">
        <v>0.27</v>
      </c>
    </row>
    <row r="65" spans="1:4" x14ac:dyDescent="0.35">
      <c r="A65">
        <v>64</v>
      </c>
      <c r="B65" t="s">
        <v>109</v>
      </c>
      <c r="C65" t="s">
        <v>34</v>
      </c>
      <c r="D65" s="8">
        <v>0.17</v>
      </c>
    </row>
    <row r="66" spans="1:4" x14ac:dyDescent="0.35">
      <c r="A66">
        <v>65</v>
      </c>
      <c r="B66" t="s">
        <v>110</v>
      </c>
      <c r="C66" t="s">
        <v>68</v>
      </c>
      <c r="D66" s="8">
        <v>0.43</v>
      </c>
    </row>
    <row r="67" spans="1:4" x14ac:dyDescent="0.35">
      <c r="A67">
        <v>66</v>
      </c>
      <c r="B67" t="s">
        <v>111</v>
      </c>
      <c r="C67" t="s">
        <v>108</v>
      </c>
      <c r="D67" s="8">
        <v>0.24</v>
      </c>
    </row>
    <row r="68" spans="1:4" x14ac:dyDescent="0.35">
      <c r="A68">
        <v>67</v>
      </c>
      <c r="B68" t="s">
        <v>112</v>
      </c>
      <c r="C68" t="s">
        <v>68</v>
      </c>
      <c r="D68" s="8">
        <v>0.44</v>
      </c>
    </row>
    <row r="69" spans="1:4" x14ac:dyDescent="0.35">
      <c r="A69">
        <v>68</v>
      </c>
      <c r="B69" t="s">
        <v>113</v>
      </c>
      <c r="C69" t="s">
        <v>34</v>
      </c>
      <c r="D69" s="8">
        <v>0.18</v>
      </c>
    </row>
    <row r="70" spans="1:4" x14ac:dyDescent="0.35">
      <c r="A70">
        <v>69</v>
      </c>
      <c r="B70" t="s">
        <v>114</v>
      </c>
      <c r="C70" t="s">
        <v>52</v>
      </c>
      <c r="D70" s="8">
        <v>0.18</v>
      </c>
    </row>
    <row r="71" spans="1:4" x14ac:dyDescent="0.35">
      <c r="A71">
        <v>70</v>
      </c>
      <c r="B71" t="s">
        <v>115</v>
      </c>
      <c r="C71" t="s">
        <v>55</v>
      </c>
      <c r="D71" s="8">
        <v>0.13</v>
      </c>
    </row>
    <row r="72" spans="1:4" x14ac:dyDescent="0.35">
      <c r="A72">
        <v>71</v>
      </c>
      <c r="B72" t="s">
        <v>116</v>
      </c>
      <c r="C72" t="s">
        <v>108</v>
      </c>
      <c r="D72" s="8">
        <v>0.18</v>
      </c>
    </row>
    <row r="73" spans="1:4" x14ac:dyDescent="0.35">
      <c r="A73">
        <v>72</v>
      </c>
      <c r="B73" t="s">
        <v>117</v>
      </c>
      <c r="C73" t="s">
        <v>108</v>
      </c>
      <c r="D73" s="8">
        <v>0.22</v>
      </c>
    </row>
    <row r="74" spans="1:4" x14ac:dyDescent="0.35">
      <c r="A74">
        <v>73</v>
      </c>
      <c r="B74" t="s">
        <v>118</v>
      </c>
      <c r="C74" t="s">
        <v>52</v>
      </c>
      <c r="D74" s="8">
        <v>0.21</v>
      </c>
    </row>
    <row r="75" spans="1:4" x14ac:dyDescent="0.35">
      <c r="A75">
        <v>74</v>
      </c>
      <c r="B75" t="s">
        <v>119</v>
      </c>
      <c r="C75" t="s">
        <v>47</v>
      </c>
      <c r="D75" s="8">
        <v>0.21</v>
      </c>
    </row>
    <row r="76" spans="1:4" x14ac:dyDescent="0.35">
      <c r="A76">
        <v>75</v>
      </c>
      <c r="B76" t="s">
        <v>120</v>
      </c>
      <c r="C76" t="s">
        <v>70</v>
      </c>
      <c r="D76" s="8">
        <v>0.2</v>
      </c>
    </row>
    <row r="77" spans="1:4" x14ac:dyDescent="0.35">
      <c r="A77">
        <v>76</v>
      </c>
      <c r="B77" t="s">
        <v>121</v>
      </c>
      <c r="C77" t="s">
        <v>108</v>
      </c>
      <c r="D77" s="8">
        <v>0.1</v>
      </c>
    </row>
    <row r="78" spans="1:4" x14ac:dyDescent="0.35">
      <c r="A78">
        <v>77</v>
      </c>
      <c r="B78" t="s">
        <v>122</v>
      </c>
      <c r="C78" t="s">
        <v>32</v>
      </c>
      <c r="D78" s="8">
        <v>0.41</v>
      </c>
    </row>
    <row r="79" spans="1:4" x14ac:dyDescent="0.35">
      <c r="A79">
        <v>78</v>
      </c>
      <c r="B79" t="s">
        <v>123</v>
      </c>
      <c r="C79" t="s">
        <v>108</v>
      </c>
      <c r="D79" s="8">
        <v>0.31</v>
      </c>
    </row>
    <row r="80" spans="1:4" x14ac:dyDescent="0.35">
      <c r="A80">
        <v>79</v>
      </c>
      <c r="B80" t="s">
        <v>124</v>
      </c>
      <c r="C80" t="s">
        <v>70</v>
      </c>
      <c r="D80" s="8">
        <v>0.14000000000000001</v>
      </c>
    </row>
    <row r="81" spans="1:4" x14ac:dyDescent="0.35">
      <c r="A81">
        <v>80</v>
      </c>
      <c r="B81" t="s">
        <v>125</v>
      </c>
      <c r="C81" t="s">
        <v>108</v>
      </c>
      <c r="D81" s="8">
        <v>0.23</v>
      </c>
    </row>
    <row r="82" spans="1:4" x14ac:dyDescent="0.35">
      <c r="A82">
        <v>81</v>
      </c>
      <c r="B82" t="s">
        <v>126</v>
      </c>
      <c r="C82" t="s">
        <v>70</v>
      </c>
      <c r="D82" s="8">
        <v>0.18</v>
      </c>
    </row>
    <row r="83" spans="1:4" x14ac:dyDescent="0.35">
      <c r="A83">
        <v>82</v>
      </c>
      <c r="B83" t="s">
        <v>127</v>
      </c>
      <c r="C83" t="s">
        <v>34</v>
      </c>
      <c r="D83" s="8">
        <v>0.13</v>
      </c>
    </row>
    <row r="84" spans="1:4" x14ac:dyDescent="0.35">
      <c r="A84">
        <v>83</v>
      </c>
      <c r="B84" t="s">
        <v>128</v>
      </c>
      <c r="C84" t="s">
        <v>70</v>
      </c>
      <c r="D84" s="8">
        <v>0.21</v>
      </c>
    </row>
    <row r="85" spans="1:4" x14ac:dyDescent="0.35">
      <c r="A85">
        <v>84</v>
      </c>
      <c r="B85" t="s">
        <v>129</v>
      </c>
      <c r="C85" t="s">
        <v>130</v>
      </c>
      <c r="D85" s="8">
        <v>0.17</v>
      </c>
    </row>
    <row r="86" spans="1:4" x14ac:dyDescent="0.35">
      <c r="A86">
        <v>85</v>
      </c>
      <c r="B86" t="s">
        <v>131</v>
      </c>
      <c r="C86" t="s">
        <v>34</v>
      </c>
      <c r="D86" s="8">
        <v>0.2</v>
      </c>
    </row>
    <row r="87" spans="1:4" x14ac:dyDescent="0.35">
      <c r="A87">
        <v>86</v>
      </c>
      <c r="B87" t="s">
        <v>132</v>
      </c>
      <c r="C87" t="s">
        <v>34</v>
      </c>
      <c r="D87" s="8">
        <v>0.11</v>
      </c>
    </row>
    <row r="88" spans="1:4" x14ac:dyDescent="0.35">
      <c r="A88">
        <v>87</v>
      </c>
      <c r="B88" t="s">
        <v>133</v>
      </c>
      <c r="C88" t="s">
        <v>89</v>
      </c>
      <c r="D88" s="8">
        <v>0.44</v>
      </c>
    </row>
    <row r="89" spans="1:4" x14ac:dyDescent="0.35">
      <c r="A89">
        <v>88</v>
      </c>
      <c r="B89" t="s">
        <v>134</v>
      </c>
      <c r="C89" t="s">
        <v>55</v>
      </c>
      <c r="D89" s="8">
        <v>0.05</v>
      </c>
    </row>
    <row r="90" spans="1:4" x14ac:dyDescent="0.35">
      <c r="A90">
        <v>89</v>
      </c>
      <c r="B90" t="s">
        <v>135</v>
      </c>
      <c r="C90" t="s">
        <v>89</v>
      </c>
      <c r="D90" s="8">
        <v>0.2</v>
      </c>
    </row>
    <row r="91" spans="1:4" x14ac:dyDescent="0.35">
      <c r="A91">
        <v>90</v>
      </c>
      <c r="B91" t="s">
        <v>136</v>
      </c>
      <c r="C91" t="s">
        <v>34</v>
      </c>
      <c r="D91" s="8">
        <v>0.11</v>
      </c>
    </row>
    <row r="92" spans="1:4" x14ac:dyDescent="0.35">
      <c r="A92">
        <v>91</v>
      </c>
      <c r="B92" t="s">
        <v>137</v>
      </c>
      <c r="C92" t="s">
        <v>32</v>
      </c>
      <c r="D92" s="8">
        <v>0.28000000000000003</v>
      </c>
    </row>
    <row r="93" spans="1:4" x14ac:dyDescent="0.35">
      <c r="A93">
        <v>92</v>
      </c>
      <c r="B93" t="s">
        <v>138</v>
      </c>
      <c r="C93" t="s">
        <v>47</v>
      </c>
      <c r="D93" s="8">
        <v>0.3</v>
      </c>
    </row>
    <row r="94" spans="1:4" x14ac:dyDescent="0.35">
      <c r="A94">
        <v>93</v>
      </c>
      <c r="B94" t="s">
        <v>139</v>
      </c>
      <c r="C94" t="s">
        <v>32</v>
      </c>
      <c r="D94" s="8">
        <v>0.38</v>
      </c>
    </row>
    <row r="95" spans="1:4" x14ac:dyDescent="0.35">
      <c r="A95">
        <v>94</v>
      </c>
      <c r="B95" t="s">
        <v>140</v>
      </c>
      <c r="C95" t="s">
        <v>34</v>
      </c>
      <c r="D95" s="8">
        <v>0.22</v>
      </c>
    </row>
    <row r="96" spans="1:4" x14ac:dyDescent="0.35">
      <c r="A96">
        <v>95</v>
      </c>
      <c r="B96" t="s">
        <v>141</v>
      </c>
      <c r="C96" t="s">
        <v>55</v>
      </c>
      <c r="D96" s="8">
        <v>0.23</v>
      </c>
    </row>
    <row r="97" spans="1:4" x14ac:dyDescent="0.35">
      <c r="A97">
        <v>96</v>
      </c>
      <c r="B97" t="s">
        <v>142</v>
      </c>
      <c r="C97" t="s">
        <v>104</v>
      </c>
      <c r="D97" s="8">
        <v>0.09</v>
      </c>
    </row>
    <row r="98" spans="1:4" x14ac:dyDescent="0.35">
      <c r="A98">
        <v>97</v>
      </c>
      <c r="B98" t="s">
        <v>143</v>
      </c>
      <c r="C98" t="s">
        <v>144</v>
      </c>
      <c r="D98" s="8">
        <v>0.12</v>
      </c>
    </row>
    <row r="99" spans="1:4" x14ac:dyDescent="0.35">
      <c r="A99">
        <v>98</v>
      </c>
      <c r="B99" t="s">
        <v>145</v>
      </c>
      <c r="C99" t="s">
        <v>34</v>
      </c>
      <c r="D99" s="8">
        <v>0.27</v>
      </c>
    </row>
    <row r="100" spans="1:4" x14ac:dyDescent="0.35">
      <c r="A100">
        <v>99</v>
      </c>
      <c r="B100" t="s">
        <v>146</v>
      </c>
      <c r="C100" t="s">
        <v>147</v>
      </c>
      <c r="D100" s="8">
        <v>0.05</v>
      </c>
    </row>
    <row r="101" spans="1:4" x14ac:dyDescent="0.35">
      <c r="A101">
        <v>100</v>
      </c>
      <c r="B101" t="s">
        <v>148</v>
      </c>
      <c r="C101" t="s">
        <v>55</v>
      </c>
      <c r="D101" s="8">
        <v>0.11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1"/>
  <sheetViews>
    <sheetView tabSelected="1" workbookViewId="0"/>
  </sheetViews>
  <sheetFormatPr defaultRowHeight="14.5" x14ac:dyDescent="0.35"/>
  <cols>
    <col min="2" max="2" width="27" bestFit="1" customWidth="1"/>
    <col min="3" max="3" width="11.1796875" bestFit="1" customWidth="1"/>
    <col min="4" max="4" width="16.26953125" bestFit="1" customWidth="1"/>
  </cols>
  <sheetData>
    <row r="1" spans="1:4" x14ac:dyDescent="0.35">
      <c r="A1" t="s">
        <v>0</v>
      </c>
      <c r="B1" t="s">
        <v>174</v>
      </c>
      <c r="C1" t="s">
        <v>175</v>
      </c>
      <c r="D1" t="s">
        <v>177</v>
      </c>
    </row>
    <row r="2" spans="1:4" x14ac:dyDescent="0.35">
      <c r="A2">
        <v>2021</v>
      </c>
      <c r="B2" t="s">
        <v>154</v>
      </c>
      <c r="C2">
        <v>1153</v>
      </c>
      <c r="D2" s="33">
        <f>C2/$C$11-1</f>
        <v>3.7061224489795919</v>
      </c>
    </row>
    <row r="3" spans="1:4" x14ac:dyDescent="0.35">
      <c r="A3">
        <v>2020</v>
      </c>
      <c r="B3" t="s">
        <v>154</v>
      </c>
      <c r="C3">
        <v>1325</v>
      </c>
      <c r="D3" s="33">
        <f t="shared" ref="D3:D11" si="0">C3/$C$11-1</f>
        <v>4.408163265306122</v>
      </c>
    </row>
    <row r="4" spans="1:4" x14ac:dyDescent="0.35">
      <c r="A4">
        <v>2019</v>
      </c>
      <c r="B4" t="s">
        <v>154</v>
      </c>
      <c r="C4">
        <v>1087</v>
      </c>
      <c r="D4" s="33">
        <f t="shared" si="0"/>
        <v>3.4367346938775514</v>
      </c>
    </row>
    <row r="5" spans="1:4" x14ac:dyDescent="0.35">
      <c r="A5">
        <v>2018</v>
      </c>
      <c r="B5" t="s">
        <v>154</v>
      </c>
      <c r="C5" s="3">
        <v>643</v>
      </c>
      <c r="D5" s="33">
        <f t="shared" si="0"/>
        <v>1.6244897959183673</v>
      </c>
    </row>
    <row r="6" spans="1:4" x14ac:dyDescent="0.35">
      <c r="A6">
        <v>2017</v>
      </c>
      <c r="B6" t="s">
        <v>154</v>
      </c>
      <c r="C6">
        <v>495</v>
      </c>
      <c r="D6" s="33">
        <f t="shared" si="0"/>
        <v>1.0204081632653059</v>
      </c>
    </row>
    <row r="7" spans="1:4" x14ac:dyDescent="0.35">
      <c r="A7">
        <v>2016</v>
      </c>
      <c r="B7" t="s">
        <v>154</v>
      </c>
      <c r="C7">
        <v>341</v>
      </c>
      <c r="D7" s="33">
        <f t="shared" si="0"/>
        <v>0.39183673469387759</v>
      </c>
    </row>
    <row r="8" spans="1:4" x14ac:dyDescent="0.35">
      <c r="A8">
        <v>2015</v>
      </c>
      <c r="B8" t="s">
        <v>154</v>
      </c>
      <c r="C8">
        <v>285</v>
      </c>
      <c r="D8" s="33">
        <f t="shared" si="0"/>
        <v>0.16326530612244894</v>
      </c>
    </row>
    <row r="9" spans="1:4" x14ac:dyDescent="0.35">
      <c r="A9">
        <v>2014</v>
      </c>
      <c r="B9" t="s">
        <v>154</v>
      </c>
      <c r="C9">
        <v>276</v>
      </c>
      <c r="D9" s="33">
        <f t="shared" si="0"/>
        <v>0.12653061224489792</v>
      </c>
    </row>
    <row r="10" spans="1:4" x14ac:dyDescent="0.35">
      <c r="A10">
        <v>2013</v>
      </c>
      <c r="B10" t="s">
        <v>154</v>
      </c>
      <c r="C10">
        <v>256</v>
      </c>
      <c r="D10" s="33">
        <f t="shared" si="0"/>
        <v>4.4897959183673564E-2</v>
      </c>
    </row>
    <row r="11" spans="1:4" x14ac:dyDescent="0.35">
      <c r="A11">
        <v>2012</v>
      </c>
      <c r="B11" t="s">
        <v>154</v>
      </c>
      <c r="C11">
        <v>245</v>
      </c>
      <c r="D11" s="33">
        <f t="shared" si="0"/>
        <v>0</v>
      </c>
    </row>
    <row r="12" spans="1:4" x14ac:dyDescent="0.35">
      <c r="A12">
        <v>2021</v>
      </c>
      <c r="B12" t="s">
        <v>68</v>
      </c>
      <c r="C12" s="37">
        <v>63155</v>
      </c>
      <c r="D12" s="33">
        <f>C12/$C$21-1</f>
        <v>1.7045950922872684</v>
      </c>
    </row>
    <row r="13" spans="1:4" x14ac:dyDescent="0.35">
      <c r="A13">
        <v>2020</v>
      </c>
      <c r="B13" t="s">
        <v>68</v>
      </c>
      <c r="C13" s="37">
        <v>73470</v>
      </c>
      <c r="D13" s="33">
        <f t="shared" ref="D13:D21" si="1">C13/$C$21-1</f>
        <v>2.1463320628666867</v>
      </c>
    </row>
    <row r="14" spans="1:4" x14ac:dyDescent="0.35">
      <c r="A14">
        <v>2019</v>
      </c>
      <c r="B14" t="s">
        <v>68</v>
      </c>
      <c r="C14" s="66">
        <v>75643</v>
      </c>
      <c r="D14" s="33">
        <f t="shared" si="1"/>
        <v>2.2393901760095929</v>
      </c>
    </row>
    <row r="15" spans="1:4" x14ac:dyDescent="0.35">
      <c r="A15">
        <v>2018</v>
      </c>
      <c r="B15" t="s">
        <v>68</v>
      </c>
      <c r="C15" s="64">
        <v>61016</v>
      </c>
      <c r="D15" s="33">
        <f t="shared" si="1"/>
        <v>1.6129930195708964</v>
      </c>
    </row>
    <row r="16" spans="1:4" x14ac:dyDescent="0.35">
      <c r="A16">
        <v>2017</v>
      </c>
      <c r="B16" t="s">
        <v>68</v>
      </c>
      <c r="C16" s="64">
        <v>43891</v>
      </c>
      <c r="D16" s="33">
        <f t="shared" si="1"/>
        <v>0.87961971650036408</v>
      </c>
    </row>
    <row r="17" spans="1:4" x14ac:dyDescent="0.35">
      <c r="A17">
        <v>2016</v>
      </c>
      <c r="B17" t="s">
        <v>68</v>
      </c>
      <c r="C17" s="64">
        <v>33986</v>
      </c>
      <c r="D17" s="33">
        <f t="shared" si="1"/>
        <v>0.4554408804762109</v>
      </c>
    </row>
    <row r="18" spans="1:4" x14ac:dyDescent="0.35">
      <c r="A18">
        <v>2015</v>
      </c>
      <c r="B18" t="s">
        <v>68</v>
      </c>
      <c r="C18" s="64">
        <v>29614</v>
      </c>
      <c r="D18" s="33">
        <f t="shared" si="1"/>
        <v>0.26821121151128424</v>
      </c>
    </row>
    <row r="19" spans="1:4" x14ac:dyDescent="0.35">
      <c r="A19">
        <v>2014</v>
      </c>
      <c r="B19" t="s">
        <v>68</v>
      </c>
      <c r="C19" s="64">
        <v>27934</v>
      </c>
      <c r="D19" s="33">
        <f t="shared" si="1"/>
        <v>0.1962656845531241</v>
      </c>
    </row>
    <row r="20" spans="1:4" x14ac:dyDescent="0.35">
      <c r="A20">
        <v>2013</v>
      </c>
      <c r="B20" t="s">
        <v>68</v>
      </c>
      <c r="C20" s="36">
        <v>24843</v>
      </c>
      <c r="D20" s="33">
        <f t="shared" si="1"/>
        <v>6.3894479893794598E-2</v>
      </c>
    </row>
    <row r="21" spans="1:4" x14ac:dyDescent="0.35">
      <c r="A21">
        <v>2012</v>
      </c>
      <c r="B21" t="s">
        <v>68</v>
      </c>
      <c r="C21" s="12">
        <v>23351</v>
      </c>
      <c r="D21" s="33">
        <f t="shared" si="1"/>
        <v>0</v>
      </c>
    </row>
    <row r="22" spans="1:4" x14ac:dyDescent="0.35">
      <c r="A22">
        <v>2021</v>
      </c>
      <c r="B22" t="s">
        <v>4</v>
      </c>
      <c r="C22">
        <v>20268</v>
      </c>
      <c r="D22" s="33">
        <f>C22/$C$31-1</f>
        <v>2.4993093922651934</v>
      </c>
    </row>
    <row r="23" spans="1:4" x14ac:dyDescent="0.35">
      <c r="A23">
        <v>2020</v>
      </c>
      <c r="B23" t="s">
        <v>4</v>
      </c>
      <c r="C23">
        <v>21984</v>
      </c>
      <c r="D23" s="33">
        <f t="shared" ref="D23:D31" si="2">C23/$C$31-1</f>
        <v>2.7955801104972378</v>
      </c>
    </row>
    <row r="24" spans="1:4" x14ac:dyDescent="0.35">
      <c r="A24">
        <v>2019</v>
      </c>
      <c r="B24" t="s">
        <v>4</v>
      </c>
      <c r="C24">
        <v>21683</v>
      </c>
      <c r="D24" s="33">
        <f t="shared" si="2"/>
        <v>2.7436118784530388</v>
      </c>
    </row>
    <row r="25" spans="1:4" x14ac:dyDescent="0.35">
      <c r="A25">
        <v>2018</v>
      </c>
      <c r="B25" t="s">
        <v>4</v>
      </c>
      <c r="C25">
        <v>17551</v>
      </c>
      <c r="D25" s="33">
        <f t="shared" si="2"/>
        <v>2.0302140883977899</v>
      </c>
    </row>
    <row r="26" spans="1:4" x14ac:dyDescent="0.35">
      <c r="A26">
        <v>2017</v>
      </c>
      <c r="B26" t="s">
        <v>4</v>
      </c>
      <c r="C26">
        <v>13748</v>
      </c>
      <c r="D26" s="33">
        <f t="shared" si="2"/>
        <v>1.3736187845303869</v>
      </c>
    </row>
    <row r="27" spans="1:4" x14ac:dyDescent="0.35">
      <c r="A27">
        <v>2016</v>
      </c>
      <c r="B27" t="s">
        <v>4</v>
      </c>
      <c r="C27">
        <v>9911</v>
      </c>
      <c r="D27" s="33">
        <f t="shared" si="2"/>
        <v>0.71115331491712697</v>
      </c>
    </row>
    <row r="28" spans="1:4" x14ac:dyDescent="0.35">
      <c r="A28">
        <v>2015</v>
      </c>
      <c r="B28" t="s">
        <v>4</v>
      </c>
      <c r="C28">
        <v>7535</v>
      </c>
      <c r="D28" s="33">
        <f t="shared" si="2"/>
        <v>0.30093232044198892</v>
      </c>
    </row>
    <row r="29" spans="1:4" x14ac:dyDescent="0.35">
      <c r="A29">
        <v>2014</v>
      </c>
      <c r="B29" t="s">
        <v>4</v>
      </c>
      <c r="C29">
        <v>6702</v>
      </c>
      <c r="D29" s="33">
        <f t="shared" si="2"/>
        <v>0.15711325966850831</v>
      </c>
    </row>
    <row r="30" spans="1:4" x14ac:dyDescent="0.35">
      <c r="A30">
        <v>2013</v>
      </c>
      <c r="B30" t="s">
        <v>4</v>
      </c>
      <c r="C30">
        <v>6070</v>
      </c>
      <c r="D30" s="33">
        <f t="shared" si="2"/>
        <v>4.7997237569060713E-2</v>
      </c>
    </row>
    <row r="31" spans="1:4" x14ac:dyDescent="0.35">
      <c r="A31">
        <v>2012</v>
      </c>
      <c r="B31" t="s">
        <v>4</v>
      </c>
      <c r="C31">
        <v>5792</v>
      </c>
      <c r="D31" s="33">
        <f t="shared" si="2"/>
        <v>0</v>
      </c>
    </row>
    <row r="32" spans="1:4" x14ac:dyDescent="0.35">
      <c r="A32">
        <v>2021</v>
      </c>
      <c r="B32" s="63" t="s">
        <v>158</v>
      </c>
      <c r="C32">
        <v>2550</v>
      </c>
      <c r="D32" s="33">
        <f>C32/$C$41-1</f>
        <v>4.1307847082494966</v>
      </c>
    </row>
    <row r="33" spans="1:4" x14ac:dyDescent="0.35">
      <c r="A33">
        <v>2020</v>
      </c>
      <c r="B33" s="63" t="s">
        <v>158</v>
      </c>
      <c r="C33">
        <v>2390</v>
      </c>
      <c r="D33" s="33">
        <f t="shared" ref="D33:D41" si="3">C33/$C$41-1</f>
        <v>3.8088531187122738</v>
      </c>
    </row>
    <row r="34" spans="1:4" x14ac:dyDescent="0.35">
      <c r="A34">
        <v>2019</v>
      </c>
      <c r="B34" s="63" t="s">
        <v>158</v>
      </c>
      <c r="C34">
        <v>2347</v>
      </c>
      <c r="D34" s="33">
        <f t="shared" si="3"/>
        <v>3.7223340040241446</v>
      </c>
    </row>
    <row r="35" spans="1:4" x14ac:dyDescent="0.35">
      <c r="A35">
        <v>2018</v>
      </c>
      <c r="B35" s="63" t="s">
        <v>158</v>
      </c>
      <c r="C35" s="3">
        <v>1899</v>
      </c>
      <c r="D35" s="33">
        <f t="shared" si="3"/>
        <v>2.8209255533199196</v>
      </c>
    </row>
    <row r="36" spans="1:4" x14ac:dyDescent="0.35">
      <c r="A36">
        <v>2017</v>
      </c>
      <c r="B36" s="63" t="s">
        <v>158</v>
      </c>
      <c r="C36">
        <v>1259</v>
      </c>
      <c r="D36" s="33">
        <f t="shared" si="3"/>
        <v>1.5331991951710262</v>
      </c>
    </row>
    <row r="37" spans="1:4" x14ac:dyDescent="0.35">
      <c r="A37">
        <v>2016</v>
      </c>
      <c r="B37" s="63" t="s">
        <v>158</v>
      </c>
      <c r="C37">
        <v>828</v>
      </c>
      <c r="D37" s="33">
        <f t="shared" si="3"/>
        <v>0.66599597585513082</v>
      </c>
    </row>
    <row r="38" spans="1:4" x14ac:dyDescent="0.35">
      <c r="A38">
        <v>2015</v>
      </c>
      <c r="B38" s="63" t="s">
        <v>158</v>
      </c>
      <c r="C38">
        <v>554</v>
      </c>
      <c r="D38" s="33">
        <f t="shared" si="3"/>
        <v>0.11468812877263579</v>
      </c>
    </row>
    <row r="39" spans="1:4" x14ac:dyDescent="0.35">
      <c r="A39">
        <v>2014</v>
      </c>
      <c r="B39" s="63" t="s">
        <v>158</v>
      </c>
      <c r="C39">
        <v>490</v>
      </c>
      <c r="D39" s="33">
        <f t="shared" si="3"/>
        <v>-1.4084507042253502E-2</v>
      </c>
    </row>
    <row r="40" spans="1:4" x14ac:dyDescent="0.35">
      <c r="A40">
        <v>2013</v>
      </c>
      <c r="B40" s="63" t="s">
        <v>158</v>
      </c>
      <c r="C40">
        <v>476</v>
      </c>
      <c r="D40" s="33">
        <f t="shared" si="3"/>
        <v>-4.2253521126760618E-2</v>
      </c>
    </row>
    <row r="41" spans="1:4" x14ac:dyDescent="0.35">
      <c r="A41">
        <v>2012</v>
      </c>
      <c r="B41" s="63" t="s">
        <v>158</v>
      </c>
      <c r="C41">
        <v>497</v>
      </c>
      <c r="D41" s="33">
        <f t="shared" si="3"/>
        <v>0</v>
      </c>
    </row>
    <row r="42" spans="1:4" x14ac:dyDescent="0.35">
      <c r="A42">
        <v>2021</v>
      </c>
      <c r="B42" s="63" t="s">
        <v>159</v>
      </c>
      <c r="C42">
        <v>1809</v>
      </c>
      <c r="D42" s="33">
        <f>C42/$C$51-1</f>
        <v>1.1083916083916083</v>
      </c>
    </row>
    <row r="43" spans="1:4" x14ac:dyDescent="0.35">
      <c r="A43">
        <v>2020</v>
      </c>
      <c r="B43" s="63" t="s">
        <v>159</v>
      </c>
      <c r="C43">
        <v>2069</v>
      </c>
      <c r="D43" s="33">
        <f t="shared" ref="D43:D51" si="4">C43/$C$51-1</f>
        <v>1.4114219114219115</v>
      </c>
    </row>
    <row r="44" spans="1:4" x14ac:dyDescent="0.35">
      <c r="A44">
        <v>2019</v>
      </c>
      <c r="B44" s="63" t="s">
        <v>159</v>
      </c>
      <c r="C44">
        <v>1956</v>
      </c>
      <c r="D44" s="33">
        <f t="shared" si="4"/>
        <v>1.2797202797202796</v>
      </c>
    </row>
    <row r="45" spans="1:4" x14ac:dyDescent="0.35">
      <c r="A45">
        <v>2018</v>
      </c>
      <c r="B45" s="63" t="s">
        <v>159</v>
      </c>
      <c r="C45" s="3">
        <v>1699</v>
      </c>
      <c r="D45" s="33">
        <f t="shared" si="4"/>
        <v>0.98018648018648014</v>
      </c>
    </row>
    <row r="46" spans="1:4" x14ac:dyDescent="0.35">
      <c r="A46">
        <v>2017</v>
      </c>
      <c r="B46" s="63" t="s">
        <v>159</v>
      </c>
      <c r="C46">
        <v>1477</v>
      </c>
      <c r="D46" s="33">
        <f t="shared" si="4"/>
        <v>0.72144522144522139</v>
      </c>
    </row>
    <row r="47" spans="1:4" x14ac:dyDescent="0.35">
      <c r="A47">
        <v>2016</v>
      </c>
      <c r="B47" s="63" t="s">
        <v>159</v>
      </c>
      <c r="C47">
        <v>1180</v>
      </c>
      <c r="D47" s="33">
        <f t="shared" si="4"/>
        <v>0.37529137529137535</v>
      </c>
    </row>
    <row r="48" spans="1:4" x14ac:dyDescent="0.35">
      <c r="A48">
        <v>2015</v>
      </c>
      <c r="B48" s="63" t="s">
        <v>159</v>
      </c>
      <c r="C48">
        <v>1000</v>
      </c>
      <c r="D48" s="33">
        <f t="shared" si="4"/>
        <v>0.16550116550116556</v>
      </c>
    </row>
    <row r="49" spans="1:4" x14ac:dyDescent="0.35">
      <c r="A49">
        <v>2014</v>
      </c>
      <c r="B49" s="63" t="s">
        <v>159</v>
      </c>
      <c r="C49">
        <v>909</v>
      </c>
      <c r="D49" s="33">
        <f t="shared" si="4"/>
        <v>5.9440559440559371E-2</v>
      </c>
    </row>
    <row r="50" spans="1:4" x14ac:dyDescent="0.35">
      <c r="A50">
        <v>2013</v>
      </c>
      <c r="B50" s="63" t="s">
        <v>159</v>
      </c>
      <c r="C50">
        <v>881</v>
      </c>
      <c r="D50" s="33">
        <f t="shared" si="4"/>
        <v>2.6806526806526731E-2</v>
      </c>
    </row>
    <row r="51" spans="1:4" x14ac:dyDescent="0.35">
      <c r="A51">
        <v>2012</v>
      </c>
      <c r="B51" s="63" t="s">
        <v>159</v>
      </c>
      <c r="C51">
        <v>858</v>
      </c>
      <c r="D51" s="33">
        <f t="shared" si="4"/>
        <v>0</v>
      </c>
    </row>
    <row r="52" spans="1:4" x14ac:dyDescent="0.35">
      <c r="A52">
        <v>2021</v>
      </c>
      <c r="B52" s="63" t="s">
        <v>95</v>
      </c>
      <c r="C52">
        <v>2590</v>
      </c>
      <c r="D52" s="33">
        <f>C52/$C$61-1</f>
        <v>7.6333333333333329</v>
      </c>
    </row>
    <row r="53" spans="1:4" x14ac:dyDescent="0.35">
      <c r="A53">
        <v>2020</v>
      </c>
      <c r="B53" s="63" t="s">
        <v>95</v>
      </c>
      <c r="C53">
        <v>2122</v>
      </c>
      <c r="D53" s="33">
        <f t="shared" ref="D53:D61" si="5">C53/$C$61-1</f>
        <v>6.0733333333333333</v>
      </c>
    </row>
    <row r="54" spans="1:4" x14ac:dyDescent="0.35">
      <c r="A54">
        <v>2019</v>
      </c>
      <c r="B54" s="63" t="s">
        <v>95</v>
      </c>
      <c r="C54">
        <v>1669</v>
      </c>
      <c r="D54" s="33">
        <f t="shared" si="5"/>
        <v>4.5633333333333335</v>
      </c>
    </row>
    <row r="55" spans="1:4" x14ac:dyDescent="0.35">
      <c r="A55">
        <v>2018</v>
      </c>
      <c r="B55" s="63" t="s">
        <v>95</v>
      </c>
      <c r="C55" s="3">
        <v>1275</v>
      </c>
      <c r="D55" s="33">
        <f t="shared" si="5"/>
        <v>3.25</v>
      </c>
    </row>
    <row r="56" spans="1:4" x14ac:dyDescent="0.35">
      <c r="A56">
        <v>2017</v>
      </c>
      <c r="B56" s="63" t="s">
        <v>95</v>
      </c>
      <c r="C56">
        <v>996</v>
      </c>
      <c r="D56" s="33">
        <f t="shared" si="5"/>
        <v>2.3199999999999998</v>
      </c>
    </row>
    <row r="57" spans="1:4" x14ac:dyDescent="0.35">
      <c r="A57">
        <v>2016</v>
      </c>
      <c r="B57" s="63" t="s">
        <v>95</v>
      </c>
      <c r="C57">
        <v>618</v>
      </c>
      <c r="D57" s="33">
        <f t="shared" si="5"/>
        <v>1.06</v>
      </c>
    </row>
    <row r="58" spans="1:4" x14ac:dyDescent="0.35">
      <c r="A58">
        <v>2015</v>
      </c>
      <c r="B58" s="63" t="s">
        <v>95</v>
      </c>
      <c r="C58">
        <v>386</v>
      </c>
      <c r="D58" s="33">
        <f t="shared" si="5"/>
        <v>0.28666666666666663</v>
      </c>
    </row>
    <row r="59" spans="1:4" x14ac:dyDescent="0.35">
      <c r="A59">
        <v>2014</v>
      </c>
      <c r="B59" s="63" t="s">
        <v>95</v>
      </c>
      <c r="C59">
        <v>381</v>
      </c>
      <c r="D59" s="33">
        <f t="shared" si="5"/>
        <v>0.27</v>
      </c>
    </row>
    <row r="60" spans="1:4" x14ac:dyDescent="0.35">
      <c r="A60">
        <v>2013</v>
      </c>
      <c r="B60" s="63" t="s">
        <v>95</v>
      </c>
      <c r="C60">
        <v>363</v>
      </c>
      <c r="D60" s="33">
        <f t="shared" si="5"/>
        <v>0.20999999999999996</v>
      </c>
    </row>
    <row r="61" spans="1:4" x14ac:dyDescent="0.35">
      <c r="A61">
        <v>2012</v>
      </c>
      <c r="B61" s="63" t="s">
        <v>95</v>
      </c>
      <c r="C61">
        <v>300</v>
      </c>
      <c r="D61" s="33">
        <f t="shared" si="5"/>
        <v>0</v>
      </c>
    </row>
    <row r="62" spans="1:4" x14ac:dyDescent="0.35">
      <c r="A62">
        <v>2021</v>
      </c>
      <c r="B62" s="63" t="s">
        <v>161</v>
      </c>
      <c r="C62">
        <v>586</v>
      </c>
      <c r="D62" s="33">
        <f>C62/$C$71-1</f>
        <v>2.5301204819277108</v>
      </c>
    </row>
    <row r="63" spans="1:4" x14ac:dyDescent="0.35">
      <c r="A63">
        <v>2020</v>
      </c>
      <c r="B63" s="63" t="s">
        <v>161</v>
      </c>
      <c r="C63">
        <v>709</v>
      </c>
      <c r="D63" s="33">
        <f t="shared" ref="D63:D71" si="6">C63/$C$71-1</f>
        <v>3.2710843373493974</v>
      </c>
    </row>
    <row r="64" spans="1:4" x14ac:dyDescent="0.35">
      <c r="A64">
        <v>2019</v>
      </c>
      <c r="B64" s="63" t="s">
        <v>161</v>
      </c>
      <c r="C64">
        <v>744</v>
      </c>
      <c r="D64" s="33">
        <f t="shared" si="6"/>
        <v>3.4819277108433733</v>
      </c>
    </row>
    <row r="65" spans="1:4" x14ac:dyDescent="0.35">
      <c r="A65">
        <v>2018</v>
      </c>
      <c r="B65" s="63" t="s">
        <v>161</v>
      </c>
      <c r="C65" s="3">
        <v>656</v>
      </c>
      <c r="D65" s="33">
        <f t="shared" si="6"/>
        <v>2.9518072289156625</v>
      </c>
    </row>
    <row r="66" spans="1:4" x14ac:dyDescent="0.35">
      <c r="A66">
        <v>2017</v>
      </c>
      <c r="B66" s="63" t="s">
        <v>161</v>
      </c>
      <c r="C66">
        <v>474</v>
      </c>
      <c r="D66" s="33">
        <f t="shared" si="6"/>
        <v>1.8554216867469879</v>
      </c>
    </row>
    <row r="67" spans="1:4" x14ac:dyDescent="0.35">
      <c r="A67">
        <v>2016</v>
      </c>
      <c r="B67" s="63" t="s">
        <v>161</v>
      </c>
      <c r="C67">
        <v>378</v>
      </c>
      <c r="D67" s="33">
        <f t="shared" si="6"/>
        <v>1.2771084337349397</v>
      </c>
    </row>
    <row r="68" spans="1:4" x14ac:dyDescent="0.35">
      <c r="A68">
        <v>2015</v>
      </c>
      <c r="B68" s="63" t="s">
        <v>161</v>
      </c>
      <c r="C68">
        <v>329</v>
      </c>
      <c r="D68" s="33">
        <f t="shared" si="6"/>
        <v>0.98192771084337349</v>
      </c>
    </row>
    <row r="69" spans="1:4" x14ac:dyDescent="0.35">
      <c r="A69">
        <v>2014</v>
      </c>
      <c r="B69" s="63" t="s">
        <v>161</v>
      </c>
      <c r="C69">
        <v>276</v>
      </c>
      <c r="D69" s="33">
        <f t="shared" si="6"/>
        <v>0.66265060240963858</v>
      </c>
    </row>
    <row r="70" spans="1:4" x14ac:dyDescent="0.35">
      <c r="A70">
        <v>2013</v>
      </c>
      <c r="B70" s="63" t="s">
        <v>161</v>
      </c>
      <c r="C70">
        <v>186</v>
      </c>
      <c r="D70" s="33">
        <f t="shared" si="6"/>
        <v>0.12048192771084332</v>
      </c>
    </row>
    <row r="71" spans="1:4" x14ac:dyDescent="0.35">
      <c r="A71">
        <v>2012</v>
      </c>
      <c r="B71" s="63" t="s">
        <v>161</v>
      </c>
      <c r="C71">
        <v>166</v>
      </c>
      <c r="D71" s="33">
        <f t="shared" si="6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A2" sqref="A2:B2"/>
    </sheetView>
  </sheetViews>
  <sheetFormatPr defaultRowHeight="14.5" x14ac:dyDescent="0.35"/>
  <cols>
    <col min="2" max="2" width="22" bestFit="1" customWidth="1"/>
    <col min="3" max="3" width="27.08984375" bestFit="1" customWidth="1"/>
  </cols>
  <sheetData>
    <row r="1" spans="1:3" x14ac:dyDescent="0.35">
      <c r="A1" t="s">
        <v>0</v>
      </c>
      <c r="B1" t="s">
        <v>2</v>
      </c>
      <c r="C1" t="s">
        <v>152</v>
      </c>
    </row>
    <row r="2" spans="1:3" x14ac:dyDescent="0.35">
      <c r="A2">
        <v>2012</v>
      </c>
      <c r="B2" s="1">
        <v>323612</v>
      </c>
      <c r="C2" s="29">
        <v>16940</v>
      </c>
    </row>
    <row r="3" spans="1:3" x14ac:dyDescent="0.35">
      <c r="A3">
        <v>2013</v>
      </c>
      <c r="B3" s="1">
        <v>328402</v>
      </c>
      <c r="C3" s="29">
        <v>16655</v>
      </c>
    </row>
    <row r="4" spans="1:3" x14ac:dyDescent="0.35">
      <c r="A4">
        <v>2014</v>
      </c>
      <c r="B4" s="1">
        <v>347560</v>
      </c>
      <c r="C4" s="29">
        <v>18273</v>
      </c>
    </row>
    <row r="5" spans="1:3" x14ac:dyDescent="0.35">
      <c r="A5">
        <v>2015</v>
      </c>
      <c r="B5" s="1">
        <v>363298</v>
      </c>
      <c r="C5" s="29">
        <v>21000</v>
      </c>
    </row>
    <row r="6" spans="1:3" x14ac:dyDescent="0.35">
      <c r="A6">
        <v>2016</v>
      </c>
      <c r="B6" s="1">
        <v>391136</v>
      </c>
      <c r="C6" s="29">
        <v>23908</v>
      </c>
    </row>
    <row r="7" spans="1:3" x14ac:dyDescent="0.35">
      <c r="A7">
        <v>2017</v>
      </c>
      <c r="B7" s="1">
        <v>431438</v>
      </c>
      <c r="C7" s="29">
        <v>27913</v>
      </c>
    </row>
    <row r="8" spans="1:3" x14ac:dyDescent="0.35">
      <c r="A8">
        <v>2018</v>
      </c>
      <c r="B8" s="1">
        <v>479987</v>
      </c>
      <c r="C8" s="29">
        <v>32379</v>
      </c>
    </row>
    <row r="9" spans="1:3" x14ac:dyDescent="0.35">
      <c r="A9">
        <v>2019</v>
      </c>
      <c r="B9" s="1">
        <v>521948</v>
      </c>
      <c r="C9" s="29">
        <v>37346</v>
      </c>
    </row>
    <row r="10" spans="1:3" x14ac:dyDescent="0.35">
      <c r="A10">
        <v>2020</v>
      </c>
      <c r="B10" s="2">
        <v>489234</v>
      </c>
      <c r="C10" s="29">
        <v>37154</v>
      </c>
    </row>
    <row r="11" spans="1:3" x14ac:dyDescent="0.35">
      <c r="A11">
        <v>2021</v>
      </c>
      <c r="B11" s="2">
        <v>440309</v>
      </c>
      <c r="C11" s="30">
        <v>27430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1"/>
  <sheetViews>
    <sheetView workbookViewId="0">
      <selection activeCell="D1" sqref="D1"/>
    </sheetView>
  </sheetViews>
  <sheetFormatPr defaultRowHeight="14.5" x14ac:dyDescent="0.35"/>
  <cols>
    <col min="2" max="2" width="23.453125" bestFit="1" customWidth="1"/>
    <col min="3" max="3" width="30.90625" bestFit="1" customWidth="1"/>
  </cols>
  <sheetData>
    <row r="1" spans="1:3" x14ac:dyDescent="0.35">
      <c r="A1" t="s">
        <v>0</v>
      </c>
      <c r="B1" t="s">
        <v>3</v>
      </c>
      <c r="C1" t="s">
        <v>5</v>
      </c>
    </row>
    <row r="2" spans="1:3" x14ac:dyDescent="0.35">
      <c r="A2">
        <v>2021</v>
      </c>
      <c r="B2" t="s">
        <v>4</v>
      </c>
      <c r="C2">
        <v>50781</v>
      </c>
    </row>
    <row r="3" spans="1:3" x14ac:dyDescent="0.35">
      <c r="A3">
        <v>2021</v>
      </c>
      <c r="B3" t="s">
        <v>6</v>
      </c>
      <c r="C3">
        <v>54327</v>
      </c>
    </row>
    <row r="4" spans="1:3" x14ac:dyDescent="0.35">
      <c r="A4">
        <v>2021</v>
      </c>
      <c r="B4" t="s">
        <v>7</v>
      </c>
      <c r="C4">
        <v>16955</v>
      </c>
    </row>
    <row r="5" spans="1:3" x14ac:dyDescent="0.35">
      <c r="A5">
        <v>2021</v>
      </c>
      <c r="B5" t="s">
        <v>8</v>
      </c>
      <c r="C5">
        <v>11999</v>
      </c>
    </row>
    <row r="6" spans="1:3" x14ac:dyDescent="0.35">
      <c r="A6">
        <v>2021</v>
      </c>
      <c r="B6" t="s">
        <v>9</v>
      </c>
      <c r="C6">
        <v>11876</v>
      </c>
    </row>
    <row r="7" spans="1:3" x14ac:dyDescent="0.35">
      <c r="A7">
        <v>2021</v>
      </c>
      <c r="B7" t="s">
        <v>10</v>
      </c>
      <c r="C7">
        <v>1820</v>
      </c>
    </row>
    <row r="8" spans="1:3" x14ac:dyDescent="0.35">
      <c r="A8">
        <v>2021</v>
      </c>
      <c r="B8" t="s">
        <v>11</v>
      </c>
      <c r="C8">
        <v>637</v>
      </c>
    </row>
    <row r="9" spans="1:3" ht="14.5" customHeight="1" x14ac:dyDescent="0.35">
      <c r="A9">
        <v>2021</v>
      </c>
      <c r="B9" t="s">
        <v>12</v>
      </c>
      <c r="C9">
        <v>4525</v>
      </c>
    </row>
    <row r="10" spans="1:3" x14ac:dyDescent="0.35">
      <c r="A10">
        <v>2021</v>
      </c>
      <c r="B10" t="s">
        <v>13</v>
      </c>
      <c r="C10">
        <v>1155</v>
      </c>
    </row>
    <row r="11" spans="1:3" x14ac:dyDescent="0.35">
      <c r="A11">
        <v>2020</v>
      </c>
      <c r="B11" t="s">
        <v>4</v>
      </c>
      <c r="C11" s="4">
        <v>60686</v>
      </c>
    </row>
    <row r="12" spans="1:3" x14ac:dyDescent="0.35">
      <c r="A12">
        <v>2020</v>
      </c>
      <c r="B12" t="s">
        <v>6</v>
      </c>
      <c r="C12" s="4">
        <v>66691</v>
      </c>
    </row>
    <row r="13" spans="1:3" x14ac:dyDescent="0.35">
      <c r="A13">
        <v>2020</v>
      </c>
      <c r="B13" t="s">
        <v>7</v>
      </c>
      <c r="C13" s="4">
        <v>22387</v>
      </c>
    </row>
    <row r="14" spans="1:3" x14ac:dyDescent="0.35">
      <c r="A14">
        <v>2020</v>
      </c>
      <c r="B14" t="s">
        <v>8</v>
      </c>
      <c r="C14" s="4">
        <v>13708</v>
      </c>
    </row>
    <row r="15" spans="1:3" x14ac:dyDescent="0.35">
      <c r="A15">
        <v>2020</v>
      </c>
      <c r="B15" t="s">
        <v>9</v>
      </c>
      <c r="C15" s="4">
        <v>17639</v>
      </c>
    </row>
    <row r="16" spans="1:3" x14ac:dyDescent="0.35">
      <c r="A16">
        <v>2020</v>
      </c>
      <c r="B16" t="s">
        <v>10</v>
      </c>
      <c r="C16" s="4">
        <v>2921</v>
      </c>
    </row>
    <row r="17" spans="1:3" x14ac:dyDescent="0.35">
      <c r="A17">
        <v>2020</v>
      </c>
      <c r="B17" t="s">
        <v>11</v>
      </c>
      <c r="C17" s="4">
        <v>870</v>
      </c>
    </row>
    <row r="18" spans="1:3" x14ac:dyDescent="0.35">
      <c r="A18">
        <v>2020</v>
      </c>
      <c r="B18" t="s">
        <v>12</v>
      </c>
      <c r="C18" s="4">
        <v>4711</v>
      </c>
    </row>
    <row r="19" spans="1:3" x14ac:dyDescent="0.35">
      <c r="A19">
        <v>2020</v>
      </c>
      <c r="B19" t="s">
        <v>13</v>
      </c>
      <c r="C19" s="4">
        <v>1927</v>
      </c>
    </row>
    <row r="20" spans="1:3" x14ac:dyDescent="0.35">
      <c r="A20">
        <v>2019</v>
      </c>
      <c r="B20" t="s">
        <v>4</v>
      </c>
      <c r="C20" s="4">
        <v>74883</v>
      </c>
    </row>
    <row r="21" spans="1:3" x14ac:dyDescent="0.35">
      <c r="A21">
        <v>2019</v>
      </c>
      <c r="B21" t="s">
        <v>6</v>
      </c>
      <c r="C21" s="4">
        <v>85181</v>
      </c>
    </row>
    <row r="22" spans="1:3" x14ac:dyDescent="0.35">
      <c r="A22">
        <v>2019</v>
      </c>
      <c r="B22" t="s">
        <v>7</v>
      </c>
      <c r="C22" s="4">
        <v>31357</v>
      </c>
    </row>
    <row r="23" spans="1:3" x14ac:dyDescent="0.35">
      <c r="A23">
        <v>2019</v>
      </c>
      <c r="B23" t="s">
        <v>8</v>
      </c>
      <c r="C23" s="4">
        <v>16774</v>
      </c>
    </row>
    <row r="24" spans="1:3" x14ac:dyDescent="0.35">
      <c r="A24">
        <v>2019</v>
      </c>
      <c r="B24" t="s">
        <v>9</v>
      </c>
      <c r="C24" s="4">
        <v>16387</v>
      </c>
    </row>
    <row r="25" spans="1:3" x14ac:dyDescent="0.35">
      <c r="A25">
        <v>2019</v>
      </c>
      <c r="B25" t="s">
        <v>10</v>
      </c>
      <c r="C25" s="4">
        <v>3507</v>
      </c>
    </row>
    <row r="26" spans="1:3" x14ac:dyDescent="0.35">
      <c r="A26">
        <v>2019</v>
      </c>
      <c r="B26" t="s">
        <v>11</v>
      </c>
      <c r="C26" s="4">
        <v>698</v>
      </c>
    </row>
    <row r="27" spans="1:3" x14ac:dyDescent="0.35">
      <c r="A27">
        <v>2019</v>
      </c>
      <c r="B27" t="s">
        <v>12</v>
      </c>
      <c r="C27" s="4">
        <v>6073</v>
      </c>
    </row>
    <row r="28" spans="1:3" x14ac:dyDescent="0.35">
      <c r="A28">
        <v>2019</v>
      </c>
      <c r="B28" t="s">
        <v>13</v>
      </c>
      <c r="C28" s="4">
        <v>2266</v>
      </c>
    </row>
    <row r="29" spans="1:3" x14ac:dyDescent="0.35">
      <c r="A29">
        <v>2018</v>
      </c>
      <c r="B29" t="s">
        <v>4</v>
      </c>
      <c r="C29" s="4">
        <v>68801</v>
      </c>
    </row>
    <row r="30" spans="1:3" x14ac:dyDescent="0.35">
      <c r="A30">
        <v>2018</v>
      </c>
      <c r="B30" t="s">
        <v>6</v>
      </c>
      <c r="C30" s="4">
        <v>82685</v>
      </c>
    </row>
    <row r="31" spans="1:3" x14ac:dyDescent="0.35">
      <c r="A31">
        <v>2018</v>
      </c>
      <c r="B31" t="s">
        <v>7</v>
      </c>
      <c r="C31">
        <v>30149</v>
      </c>
    </row>
    <row r="32" spans="1:3" x14ac:dyDescent="0.35">
      <c r="A32">
        <v>2018</v>
      </c>
      <c r="B32" t="s">
        <v>8</v>
      </c>
      <c r="C32">
        <v>15033</v>
      </c>
    </row>
    <row r="33" spans="1:3" x14ac:dyDescent="0.35">
      <c r="A33">
        <v>2018</v>
      </c>
      <c r="B33" t="s">
        <v>9</v>
      </c>
      <c r="C33">
        <v>12893</v>
      </c>
    </row>
    <row r="34" spans="1:3" x14ac:dyDescent="0.35">
      <c r="A34">
        <v>2018</v>
      </c>
      <c r="B34" t="s">
        <v>10</v>
      </c>
      <c r="C34" s="4">
        <v>3181</v>
      </c>
    </row>
    <row r="35" spans="1:3" x14ac:dyDescent="0.35">
      <c r="A35">
        <v>2018</v>
      </c>
      <c r="B35" t="s">
        <v>11</v>
      </c>
      <c r="C35" s="4">
        <v>676</v>
      </c>
    </row>
    <row r="36" spans="1:3" x14ac:dyDescent="0.35">
      <c r="A36">
        <v>2018</v>
      </c>
      <c r="B36" t="s">
        <v>12</v>
      </c>
      <c r="C36" s="4">
        <v>6695</v>
      </c>
    </row>
    <row r="37" spans="1:3" x14ac:dyDescent="0.35">
      <c r="A37">
        <v>2018</v>
      </c>
      <c r="B37" t="s">
        <v>13</v>
      </c>
      <c r="C37" s="4">
        <v>2371</v>
      </c>
    </row>
    <row r="38" spans="1:3" x14ac:dyDescent="0.35">
      <c r="A38">
        <v>2017</v>
      </c>
      <c r="B38" t="s">
        <v>4</v>
      </c>
      <c r="C38" s="4">
        <v>64285</v>
      </c>
    </row>
    <row r="39" spans="1:3" x14ac:dyDescent="0.35">
      <c r="A39">
        <v>2017</v>
      </c>
      <c r="B39" t="s">
        <v>6</v>
      </c>
      <c r="C39" s="4">
        <v>72950</v>
      </c>
    </row>
    <row r="40" spans="1:3" x14ac:dyDescent="0.35">
      <c r="A40">
        <v>2017</v>
      </c>
      <c r="B40" t="s">
        <v>7</v>
      </c>
      <c r="C40">
        <v>27203</v>
      </c>
    </row>
    <row r="41" spans="1:3" x14ac:dyDescent="0.35">
      <c r="A41">
        <v>2017</v>
      </c>
      <c r="B41" t="s">
        <v>8</v>
      </c>
      <c r="C41">
        <v>14621</v>
      </c>
    </row>
    <row r="42" spans="1:3" x14ac:dyDescent="0.35">
      <c r="A42">
        <v>2017</v>
      </c>
      <c r="B42" t="s">
        <v>9</v>
      </c>
      <c r="C42">
        <v>11594</v>
      </c>
    </row>
    <row r="43" spans="1:3" x14ac:dyDescent="0.35">
      <c r="A43">
        <v>2017</v>
      </c>
      <c r="B43" t="s">
        <v>10</v>
      </c>
      <c r="C43">
        <v>2996</v>
      </c>
    </row>
    <row r="44" spans="1:3" x14ac:dyDescent="0.35">
      <c r="A44">
        <v>2017</v>
      </c>
      <c r="B44" t="s">
        <v>11</v>
      </c>
      <c r="C44">
        <v>837</v>
      </c>
    </row>
    <row r="45" spans="1:3" x14ac:dyDescent="0.35">
      <c r="A45">
        <v>2017</v>
      </c>
      <c r="B45" t="s">
        <v>12</v>
      </c>
      <c r="C45">
        <v>5893</v>
      </c>
    </row>
    <row r="46" spans="1:3" x14ac:dyDescent="0.35">
      <c r="A46">
        <v>2017</v>
      </c>
      <c r="B46" t="s">
        <v>13</v>
      </c>
      <c r="C46">
        <v>2334</v>
      </c>
    </row>
    <row r="47" spans="1:3" x14ac:dyDescent="0.35">
      <c r="A47">
        <v>2016</v>
      </c>
      <c r="B47" t="s">
        <v>4</v>
      </c>
      <c r="C47">
        <v>55854</v>
      </c>
    </row>
    <row r="48" spans="1:3" x14ac:dyDescent="0.35">
      <c r="A48">
        <v>2016</v>
      </c>
      <c r="B48" t="s">
        <v>6</v>
      </c>
      <c r="C48">
        <v>64975</v>
      </c>
    </row>
    <row r="49" spans="1:3" x14ac:dyDescent="0.35">
      <c r="A49">
        <v>2016</v>
      </c>
      <c r="B49" t="s">
        <v>7</v>
      </c>
      <c r="C49">
        <v>25075</v>
      </c>
    </row>
    <row r="50" spans="1:3" x14ac:dyDescent="0.35">
      <c r="A50">
        <v>2016</v>
      </c>
      <c r="B50" t="s">
        <v>8</v>
      </c>
      <c r="C50">
        <v>14475</v>
      </c>
    </row>
    <row r="51" spans="1:3" x14ac:dyDescent="0.35">
      <c r="A51">
        <v>2016</v>
      </c>
      <c r="B51" t="s">
        <v>9</v>
      </c>
      <c r="C51">
        <v>13083</v>
      </c>
    </row>
    <row r="52" spans="1:3" x14ac:dyDescent="0.35">
      <c r="A52">
        <v>2016</v>
      </c>
      <c r="B52" t="s">
        <v>10</v>
      </c>
      <c r="C52">
        <v>2340</v>
      </c>
    </row>
    <row r="53" spans="1:3" x14ac:dyDescent="0.35">
      <c r="A53">
        <v>2016</v>
      </c>
      <c r="B53" t="s">
        <v>11</v>
      </c>
      <c r="C53">
        <v>1215</v>
      </c>
    </row>
    <row r="54" spans="1:3" x14ac:dyDescent="0.35">
      <c r="A54">
        <v>2016</v>
      </c>
      <c r="B54" t="s">
        <v>12</v>
      </c>
      <c r="C54">
        <v>5221</v>
      </c>
    </row>
    <row r="55" spans="1:3" x14ac:dyDescent="0.35">
      <c r="A55">
        <v>2016</v>
      </c>
      <c r="B55" t="s">
        <v>13</v>
      </c>
      <c r="C55">
        <v>1754</v>
      </c>
    </row>
    <row r="56" spans="1:3" x14ac:dyDescent="0.35">
      <c r="A56">
        <v>2015</v>
      </c>
      <c r="B56" t="s">
        <v>4</v>
      </c>
      <c r="C56">
        <v>48680</v>
      </c>
    </row>
    <row r="57" spans="1:3" x14ac:dyDescent="0.35">
      <c r="A57">
        <v>2015</v>
      </c>
      <c r="B57" t="s">
        <v>6</v>
      </c>
      <c r="C57">
        <v>58724</v>
      </c>
    </row>
    <row r="58" spans="1:3" x14ac:dyDescent="0.35">
      <c r="A58">
        <v>2015</v>
      </c>
      <c r="B58" t="s">
        <v>7</v>
      </c>
      <c r="C58">
        <v>23833</v>
      </c>
    </row>
    <row r="59" spans="1:3" x14ac:dyDescent="0.35">
      <c r="A59">
        <v>2015</v>
      </c>
      <c r="B59" t="s">
        <v>8</v>
      </c>
      <c r="C59">
        <v>14111</v>
      </c>
    </row>
    <row r="60" spans="1:3" x14ac:dyDescent="0.35">
      <c r="A60">
        <v>2015</v>
      </c>
      <c r="B60" t="s">
        <v>9</v>
      </c>
      <c r="C60">
        <v>10006</v>
      </c>
    </row>
    <row r="61" spans="1:3" x14ac:dyDescent="0.35">
      <c r="A61">
        <v>2015</v>
      </c>
      <c r="B61" t="s">
        <v>10</v>
      </c>
      <c r="C61">
        <v>2355</v>
      </c>
    </row>
    <row r="62" spans="1:3" x14ac:dyDescent="0.35">
      <c r="A62">
        <v>2015</v>
      </c>
      <c r="B62" t="s">
        <v>11</v>
      </c>
      <c r="C62">
        <v>1294</v>
      </c>
    </row>
    <row r="63" spans="1:3" x14ac:dyDescent="0.35">
      <c r="A63">
        <v>2015</v>
      </c>
      <c r="B63" t="s">
        <v>12</v>
      </c>
      <c r="C63">
        <v>4903</v>
      </c>
    </row>
    <row r="64" spans="1:3" x14ac:dyDescent="0.35">
      <c r="A64">
        <v>2015</v>
      </c>
      <c r="B64" t="s">
        <v>13</v>
      </c>
      <c r="C64">
        <v>1745</v>
      </c>
    </row>
    <row r="65" spans="1:3" x14ac:dyDescent="0.35">
      <c r="A65">
        <v>2014</v>
      </c>
      <c r="B65" t="s">
        <v>4</v>
      </c>
      <c r="C65">
        <v>45380</v>
      </c>
    </row>
    <row r="66" spans="1:3" x14ac:dyDescent="0.35">
      <c r="A66">
        <v>2014</v>
      </c>
      <c r="B66" t="s">
        <v>6</v>
      </c>
      <c r="C66">
        <v>55963</v>
      </c>
    </row>
    <row r="67" spans="1:3" x14ac:dyDescent="0.35">
      <c r="A67">
        <v>2014</v>
      </c>
      <c r="B67" t="s">
        <v>7</v>
      </c>
      <c r="C67">
        <v>25824</v>
      </c>
    </row>
    <row r="68" spans="1:3" x14ac:dyDescent="0.35">
      <c r="A68">
        <v>2014</v>
      </c>
      <c r="B68" t="s">
        <v>8</v>
      </c>
      <c r="C68">
        <v>14750</v>
      </c>
    </row>
    <row r="69" spans="1:3" x14ac:dyDescent="0.35">
      <c r="A69">
        <v>2014</v>
      </c>
      <c r="B69" t="s">
        <v>9</v>
      </c>
      <c r="C69">
        <v>9785</v>
      </c>
    </row>
    <row r="70" spans="1:3" x14ac:dyDescent="0.35">
      <c r="A70">
        <v>2014</v>
      </c>
      <c r="B70" t="s">
        <v>10</v>
      </c>
      <c r="C70">
        <v>1782</v>
      </c>
    </row>
    <row r="71" spans="1:3" x14ac:dyDescent="0.35">
      <c r="A71">
        <v>2014</v>
      </c>
      <c r="B71" t="s">
        <v>11</v>
      </c>
      <c r="C71">
        <v>1073</v>
      </c>
    </row>
    <row r="72" spans="1:3" x14ac:dyDescent="0.35">
      <c r="A72">
        <v>2014</v>
      </c>
      <c r="B72" t="s">
        <v>12</v>
      </c>
      <c r="C72">
        <v>5310</v>
      </c>
    </row>
    <row r="73" spans="1:3" x14ac:dyDescent="0.35">
      <c r="A73">
        <v>2014</v>
      </c>
      <c r="B73" t="s">
        <v>13</v>
      </c>
      <c r="C73">
        <v>1675</v>
      </c>
    </row>
    <row r="74" spans="1:3" x14ac:dyDescent="0.35">
      <c r="A74">
        <v>2013</v>
      </c>
      <c r="B74" t="s">
        <v>4</v>
      </c>
      <c r="C74">
        <v>40960</v>
      </c>
    </row>
    <row r="75" spans="1:3" x14ac:dyDescent="0.35">
      <c r="A75">
        <v>2013</v>
      </c>
      <c r="B75" t="s">
        <v>6</v>
      </c>
      <c r="C75">
        <v>50101</v>
      </c>
    </row>
    <row r="76" spans="1:3" x14ac:dyDescent="0.35">
      <c r="A76">
        <v>2013</v>
      </c>
      <c r="B76" t="s">
        <v>7</v>
      </c>
      <c r="C76">
        <v>23913</v>
      </c>
    </row>
    <row r="77" spans="1:3" x14ac:dyDescent="0.35">
      <c r="A77">
        <v>2013</v>
      </c>
      <c r="B77" t="s">
        <v>8</v>
      </c>
      <c r="C77">
        <v>14446</v>
      </c>
    </row>
    <row r="78" spans="1:3" x14ac:dyDescent="0.35">
      <c r="A78">
        <v>2013</v>
      </c>
      <c r="B78" t="s">
        <v>9</v>
      </c>
      <c r="C78">
        <v>10013</v>
      </c>
    </row>
    <row r="79" spans="1:3" x14ac:dyDescent="0.35">
      <c r="A79">
        <v>2013</v>
      </c>
      <c r="B79" t="s">
        <v>10</v>
      </c>
      <c r="C79">
        <v>1602</v>
      </c>
    </row>
    <row r="80" spans="1:3" x14ac:dyDescent="0.35">
      <c r="A80">
        <v>2013</v>
      </c>
      <c r="B80" t="s">
        <v>11</v>
      </c>
      <c r="C80">
        <v>596</v>
      </c>
    </row>
    <row r="81" spans="1:3" x14ac:dyDescent="0.35">
      <c r="A81">
        <v>2013</v>
      </c>
      <c r="B81" t="s">
        <v>12</v>
      </c>
      <c r="C81">
        <v>4406</v>
      </c>
    </row>
    <row r="82" spans="1:3" x14ac:dyDescent="0.35">
      <c r="A82">
        <v>2013</v>
      </c>
      <c r="B82" t="s">
        <v>13</v>
      </c>
      <c r="C82">
        <v>1384</v>
      </c>
    </row>
    <row r="83" spans="1:3" x14ac:dyDescent="0.35">
      <c r="A83">
        <v>2012</v>
      </c>
      <c r="B83" t="s">
        <v>4</v>
      </c>
      <c r="C83">
        <v>39103</v>
      </c>
    </row>
    <row r="84" spans="1:3" x14ac:dyDescent="0.35">
      <c r="A84">
        <v>2012</v>
      </c>
      <c r="B84" t="s">
        <v>6</v>
      </c>
      <c r="C84">
        <v>45507</v>
      </c>
    </row>
    <row r="85" spans="1:3" x14ac:dyDescent="0.35">
      <c r="A85">
        <v>2012</v>
      </c>
      <c r="B85" t="s">
        <v>7</v>
      </c>
      <c r="C85">
        <v>23085</v>
      </c>
    </row>
    <row r="86" spans="1:3" x14ac:dyDescent="0.35">
      <c r="A86">
        <v>2012</v>
      </c>
      <c r="B86" t="s">
        <v>8</v>
      </c>
      <c r="C86">
        <v>15284</v>
      </c>
    </row>
    <row r="87" spans="1:3" x14ac:dyDescent="0.35">
      <c r="A87">
        <v>2012</v>
      </c>
      <c r="B87" t="s">
        <v>9</v>
      </c>
      <c r="C87">
        <v>8084</v>
      </c>
    </row>
    <row r="88" spans="1:3" x14ac:dyDescent="0.35">
      <c r="A88">
        <v>2012</v>
      </c>
      <c r="B88" t="s">
        <v>10</v>
      </c>
      <c r="C88">
        <v>2113</v>
      </c>
    </row>
    <row r="89" spans="1:3" x14ac:dyDescent="0.35">
      <c r="A89">
        <v>2012</v>
      </c>
      <c r="B89" t="s">
        <v>11</v>
      </c>
      <c r="C89">
        <v>408</v>
      </c>
    </row>
    <row r="90" spans="1:3" x14ac:dyDescent="0.35">
      <c r="A90">
        <v>2012</v>
      </c>
      <c r="B90" t="s">
        <v>12</v>
      </c>
      <c r="C90">
        <v>4386</v>
      </c>
    </row>
    <row r="91" spans="1:3" x14ac:dyDescent="0.35">
      <c r="A91">
        <v>2012</v>
      </c>
      <c r="B91" t="s">
        <v>13</v>
      </c>
      <c r="C91">
        <v>1482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C2" sqref="C2"/>
    </sheetView>
  </sheetViews>
  <sheetFormatPr defaultRowHeight="14.5" x14ac:dyDescent="0.35"/>
  <cols>
    <col min="1" max="1" width="23.453125" bestFit="1" customWidth="1"/>
    <col min="2" max="3" width="16.1796875" bestFit="1" customWidth="1"/>
  </cols>
  <sheetData>
    <row r="1" spans="1:3" x14ac:dyDescent="0.35">
      <c r="A1" t="s">
        <v>3</v>
      </c>
      <c r="B1" t="s">
        <v>149</v>
      </c>
      <c r="C1" t="s">
        <v>150</v>
      </c>
    </row>
    <row r="2" spans="1:3" x14ac:dyDescent="0.35">
      <c r="A2" t="s">
        <v>4</v>
      </c>
      <c r="B2">
        <v>50781</v>
      </c>
      <c r="C2">
        <v>39103</v>
      </c>
    </row>
    <row r="3" spans="1:3" x14ac:dyDescent="0.35">
      <c r="A3" t="s">
        <v>6</v>
      </c>
      <c r="B3">
        <v>54327</v>
      </c>
      <c r="C3">
        <v>45507</v>
      </c>
    </row>
    <row r="4" spans="1:3" x14ac:dyDescent="0.35">
      <c r="A4" t="s">
        <v>7</v>
      </c>
      <c r="B4">
        <v>16955</v>
      </c>
      <c r="C4">
        <v>23085</v>
      </c>
    </row>
    <row r="5" spans="1:3" x14ac:dyDescent="0.35">
      <c r="A5" t="s">
        <v>8</v>
      </c>
      <c r="B5">
        <v>11999</v>
      </c>
      <c r="C5">
        <v>15284</v>
      </c>
    </row>
    <row r="6" spans="1:3" x14ac:dyDescent="0.35">
      <c r="A6" t="s">
        <v>9</v>
      </c>
      <c r="B6">
        <v>11876</v>
      </c>
      <c r="C6">
        <v>8084</v>
      </c>
    </row>
    <row r="7" spans="1:3" x14ac:dyDescent="0.35">
      <c r="A7" t="s">
        <v>10</v>
      </c>
      <c r="B7">
        <v>1820</v>
      </c>
      <c r="C7">
        <v>2113</v>
      </c>
    </row>
    <row r="8" spans="1:3" x14ac:dyDescent="0.35">
      <c r="A8" t="s">
        <v>11</v>
      </c>
      <c r="B8">
        <v>637</v>
      </c>
      <c r="C8">
        <v>408</v>
      </c>
    </row>
    <row r="9" spans="1:3" x14ac:dyDescent="0.35">
      <c r="A9" t="s">
        <v>12</v>
      </c>
      <c r="B9">
        <v>4525</v>
      </c>
      <c r="C9">
        <v>4386</v>
      </c>
    </row>
    <row r="10" spans="1:3" x14ac:dyDescent="0.35">
      <c r="A10" t="s">
        <v>13</v>
      </c>
      <c r="B10">
        <v>1155</v>
      </c>
      <c r="C10">
        <v>1482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T133"/>
  <sheetViews>
    <sheetView workbookViewId="0">
      <selection activeCell="C3" sqref="C3:C120"/>
    </sheetView>
  </sheetViews>
  <sheetFormatPr defaultRowHeight="14.5" x14ac:dyDescent="0.35"/>
  <cols>
    <col min="2" max="2" width="40.453125" bestFit="1" customWidth="1"/>
    <col min="3" max="3" width="19.453125" bestFit="1" customWidth="1"/>
    <col min="5" max="5" width="9.81640625" bestFit="1" customWidth="1"/>
  </cols>
  <sheetData>
    <row r="1" spans="1:20" x14ac:dyDescent="0.35">
      <c r="A1" t="s">
        <v>0</v>
      </c>
      <c r="B1" t="s">
        <v>27</v>
      </c>
      <c r="C1" t="s">
        <v>1</v>
      </c>
      <c r="D1" t="s">
        <v>151</v>
      </c>
      <c r="E1" t="s">
        <v>164</v>
      </c>
    </row>
    <row r="2" spans="1:20" hidden="1" x14ac:dyDescent="0.35">
      <c r="A2">
        <v>2021</v>
      </c>
      <c r="B2" t="s">
        <v>14</v>
      </c>
      <c r="C2" s="5">
        <v>29160</v>
      </c>
      <c r="D2" s="9">
        <f>C2/$C$119-1</f>
        <v>0.81095516084958397</v>
      </c>
      <c r="E2" s="32">
        <f>C2/SUM($C$2:$C$14)</f>
        <v>6.5547385859657567E-2</v>
      </c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9"/>
    </row>
    <row r="3" spans="1:20" x14ac:dyDescent="0.35">
      <c r="A3">
        <v>2021</v>
      </c>
      <c r="B3" t="s">
        <v>15</v>
      </c>
      <c r="C3" s="5">
        <v>63155</v>
      </c>
      <c r="D3" s="9">
        <f>C3/$C$120-1</f>
        <v>1.7045950922872684</v>
      </c>
      <c r="E3" s="32">
        <f t="shared" ref="E3:E14" si="0">C3/SUM($C$2:$C$14)</f>
        <v>0.14196313971079128</v>
      </c>
    </row>
    <row r="4" spans="1:20" hidden="1" x14ac:dyDescent="0.35">
      <c r="A4">
        <v>2021</v>
      </c>
      <c r="B4" t="s">
        <v>16</v>
      </c>
      <c r="C4" s="5">
        <v>43229</v>
      </c>
      <c r="D4" s="9">
        <f>C4/$C$121-1</f>
        <v>0.48019174798835818</v>
      </c>
      <c r="E4" s="32">
        <f t="shared" si="0"/>
        <v>9.7172426040025267E-2</v>
      </c>
      <c r="F4" s="14"/>
      <c r="G4" s="9"/>
    </row>
    <row r="5" spans="1:20" hidden="1" x14ac:dyDescent="0.35">
      <c r="A5">
        <v>2021</v>
      </c>
      <c r="B5" t="s">
        <v>17</v>
      </c>
      <c r="C5" s="5">
        <v>12054</v>
      </c>
      <c r="D5" s="9">
        <f>C5/$C$122-1</f>
        <v>1.0531425651507411</v>
      </c>
      <c r="E5" s="32">
        <f t="shared" si="0"/>
        <v>2.7095616911944866E-2</v>
      </c>
      <c r="F5" s="14"/>
      <c r="G5" s="9"/>
    </row>
    <row r="6" spans="1:20" hidden="1" x14ac:dyDescent="0.35">
      <c r="A6">
        <v>2021</v>
      </c>
      <c r="B6" t="s">
        <v>18</v>
      </c>
      <c r="C6" s="5">
        <v>3588</v>
      </c>
      <c r="D6" s="9">
        <f>C6/$C$123-1</f>
        <v>-1.0479867622724792E-2</v>
      </c>
      <c r="E6" s="32">
        <f t="shared" si="0"/>
        <v>8.0652956263529262E-3</v>
      </c>
      <c r="F6" s="14"/>
      <c r="G6" s="9"/>
    </row>
    <row r="7" spans="1:20" hidden="1" x14ac:dyDescent="0.35">
      <c r="A7">
        <v>2021</v>
      </c>
      <c r="B7" t="s">
        <v>19</v>
      </c>
      <c r="C7" s="5">
        <v>39636</v>
      </c>
      <c r="D7" s="9">
        <f>C7/$C$124-1</f>
        <v>0.62495900295178752</v>
      </c>
      <c r="E7" s="32">
        <f t="shared" si="0"/>
        <v>8.9095891149978984E-2</v>
      </c>
      <c r="F7" s="14"/>
      <c r="G7" s="9"/>
    </row>
    <row r="8" spans="1:20" hidden="1" x14ac:dyDescent="0.35">
      <c r="A8">
        <v>2021</v>
      </c>
      <c r="B8" t="s">
        <v>20</v>
      </c>
      <c r="C8" s="5">
        <v>12727</v>
      </c>
      <c r="D8" s="9">
        <f>C8/$C$125-1</f>
        <v>0.563129452223041</v>
      </c>
      <c r="E8" s="32">
        <f t="shared" si="0"/>
        <v>2.8608421805070706E-2</v>
      </c>
      <c r="F8" s="14"/>
      <c r="G8" s="9"/>
    </row>
    <row r="9" spans="1:20" hidden="1" x14ac:dyDescent="0.35">
      <c r="A9">
        <v>2021</v>
      </c>
      <c r="B9" t="s">
        <v>21</v>
      </c>
      <c r="C9" s="5">
        <v>172066</v>
      </c>
      <c r="D9" s="9">
        <f>C9/$C$126-1</f>
        <v>4.6197436583408358E-2</v>
      </c>
      <c r="E9" s="32">
        <f t="shared" si="0"/>
        <v>0.38677902933223041</v>
      </c>
      <c r="F9" s="14"/>
      <c r="G9" s="9"/>
    </row>
    <row r="10" spans="1:20" hidden="1" x14ac:dyDescent="0.35">
      <c r="A10">
        <v>2021</v>
      </c>
      <c r="B10" t="s">
        <v>22</v>
      </c>
      <c r="C10" s="5">
        <v>44137</v>
      </c>
      <c r="D10" s="9">
        <f>C10/$C$127-1</f>
        <v>0.66485609746897523</v>
      </c>
      <c r="E10" s="32">
        <f t="shared" si="0"/>
        <v>9.9213476326738881E-2</v>
      </c>
      <c r="F10" s="14"/>
      <c r="G10" s="9"/>
    </row>
    <row r="11" spans="1:20" hidden="1" x14ac:dyDescent="0.35">
      <c r="A11">
        <v>2021</v>
      </c>
      <c r="B11" t="s">
        <v>23</v>
      </c>
      <c r="C11" s="5">
        <v>21382</v>
      </c>
      <c r="D11" s="9">
        <f>C11/$C$128-1</f>
        <v>0.6303469309950438</v>
      </c>
      <c r="E11" s="32">
        <f t="shared" si="0"/>
        <v>4.8063587258271534E-2</v>
      </c>
      <c r="F11" s="14"/>
      <c r="G11" s="9"/>
    </row>
    <row r="12" spans="1:20" hidden="1" x14ac:dyDescent="0.35">
      <c r="A12">
        <v>2021</v>
      </c>
      <c r="B12" t="s">
        <v>24</v>
      </c>
      <c r="C12" s="5">
        <v>214</v>
      </c>
      <c r="D12" s="9">
        <f>C12/$C$129-1</f>
        <v>-5.3097345132743334E-2</v>
      </c>
      <c r="E12" s="32">
        <f t="shared" si="0"/>
        <v>4.810404860756762E-4</v>
      </c>
      <c r="F12" s="14"/>
      <c r="G12" s="9"/>
    </row>
    <row r="13" spans="1:20" hidden="1" x14ac:dyDescent="0.35">
      <c r="A13">
        <v>2021</v>
      </c>
      <c r="B13" t="s">
        <v>25</v>
      </c>
      <c r="C13" s="5">
        <v>706</v>
      </c>
      <c r="D13" s="9">
        <f>C13/$C$130-1</f>
        <v>0.14424635332252844</v>
      </c>
      <c r="E13" s="32">
        <f t="shared" si="0"/>
        <v>1.5869840335019972E-3</v>
      </c>
      <c r="F13" s="14"/>
      <c r="G13" s="9"/>
    </row>
    <row r="14" spans="1:20" hidden="1" x14ac:dyDescent="0.35">
      <c r="A14">
        <v>2021</v>
      </c>
      <c r="B14" t="s">
        <v>26</v>
      </c>
      <c r="C14" s="5">
        <v>2815</v>
      </c>
      <c r="D14" s="9">
        <f>C14/$C$131-1</f>
        <v>-0.7432740538075695</v>
      </c>
      <c r="E14" s="32">
        <f t="shared" si="0"/>
        <v>6.3277054593599462E-3</v>
      </c>
      <c r="F14" s="14"/>
      <c r="G14" s="9"/>
    </row>
    <row r="15" spans="1:20" hidden="1" x14ac:dyDescent="0.35">
      <c r="A15">
        <v>2020</v>
      </c>
      <c r="B15" t="s">
        <v>14</v>
      </c>
      <c r="C15" s="5">
        <v>30122</v>
      </c>
      <c r="D15" s="9">
        <f t="shared" ref="D15" si="1">C15/$C$119-1</f>
        <v>0.87069929201341445</v>
      </c>
      <c r="E15" s="32">
        <f>C15/SUM($C$15:$C$27)</f>
        <v>6.0981263475417803E-2</v>
      </c>
      <c r="F15" s="14"/>
      <c r="G15" s="9"/>
    </row>
    <row r="16" spans="1:20" x14ac:dyDescent="0.35">
      <c r="A16">
        <v>2020</v>
      </c>
      <c r="B16" t="s">
        <v>15</v>
      </c>
      <c r="C16" s="5">
        <v>73470</v>
      </c>
      <c r="D16" s="9">
        <f t="shared" ref="D16" si="2">C16/$C$120-1</f>
        <v>2.1463320628666867</v>
      </c>
      <c r="E16" s="32">
        <f t="shared" ref="E16:E26" si="3">C16/SUM($C$15:$C$27)</f>
        <v>0.1487382453867255</v>
      </c>
      <c r="F16" s="14"/>
      <c r="G16" s="9"/>
    </row>
    <row r="17" spans="1:20" hidden="1" x14ac:dyDescent="0.35">
      <c r="A17">
        <v>2020</v>
      </c>
      <c r="B17" t="s">
        <v>16</v>
      </c>
      <c r="C17" s="5">
        <v>50797</v>
      </c>
      <c r="D17" s="9">
        <f t="shared" ref="D17" si="4">C17/$C$121-1</f>
        <v>0.73932545796952587</v>
      </c>
      <c r="E17" s="32">
        <f t="shared" si="3"/>
        <v>0.10283730299318763</v>
      </c>
      <c r="F17" s="14"/>
      <c r="G17" s="9"/>
    </row>
    <row r="18" spans="1:20" hidden="1" x14ac:dyDescent="0.35">
      <c r="A18">
        <v>2020</v>
      </c>
      <c r="B18" t="s">
        <v>17</v>
      </c>
      <c r="C18" s="5">
        <v>13045</v>
      </c>
      <c r="D18" s="9">
        <f t="shared" ref="D18" si="5">C18/$C$122-1</f>
        <v>1.2219383409981264</v>
      </c>
      <c r="E18" s="32">
        <f t="shared" si="3"/>
        <v>2.6409288295492505E-2</v>
      </c>
    </row>
    <row r="19" spans="1:20" hidden="1" x14ac:dyDescent="0.35">
      <c r="A19">
        <v>2020</v>
      </c>
      <c r="B19" t="s">
        <v>18</v>
      </c>
      <c r="C19" s="5">
        <v>4125</v>
      </c>
      <c r="D19" s="9">
        <f t="shared" ref="D19" si="6">C19/$C$123-1</f>
        <v>0.13761720904578056</v>
      </c>
      <c r="E19" s="32">
        <f t="shared" si="3"/>
        <v>8.350963144415989E-3</v>
      </c>
    </row>
    <row r="20" spans="1:20" hidden="1" x14ac:dyDescent="0.35">
      <c r="A20">
        <v>2020</v>
      </c>
      <c r="B20" t="s">
        <v>19</v>
      </c>
      <c r="C20" s="5">
        <v>42539</v>
      </c>
      <c r="D20" s="9">
        <f t="shared" ref="D20" si="7">C20/$C$124-1</f>
        <v>0.74397343391275839</v>
      </c>
      <c r="E20" s="32">
        <f t="shared" si="3"/>
        <v>8.6119180897045275E-2</v>
      </c>
    </row>
    <row r="21" spans="1:20" hidden="1" x14ac:dyDescent="0.35">
      <c r="A21">
        <v>2020</v>
      </c>
      <c r="B21" t="s">
        <v>20</v>
      </c>
      <c r="C21" s="5">
        <v>11995</v>
      </c>
      <c r="D21" s="9">
        <f t="shared" ref="D21" si="8">C21/$C$125-1</f>
        <v>0.47322525178088926</v>
      </c>
      <c r="E21" s="32">
        <f t="shared" si="3"/>
        <v>2.4283588586004799E-2</v>
      </c>
    </row>
    <row r="22" spans="1:20" hidden="1" x14ac:dyDescent="0.35">
      <c r="A22">
        <v>2020</v>
      </c>
      <c r="B22" t="s">
        <v>21</v>
      </c>
      <c r="C22" s="5">
        <v>194644</v>
      </c>
      <c r="D22" s="9">
        <f t="shared" ref="D22" si="9">C22/$C$126-1</f>
        <v>0.18347642094510785</v>
      </c>
      <c r="E22" s="32">
        <f t="shared" si="3"/>
        <v>0.39405208976526201</v>
      </c>
    </row>
    <row r="23" spans="1:20" hidden="1" x14ac:dyDescent="0.35">
      <c r="A23">
        <v>2020</v>
      </c>
      <c r="B23" t="s">
        <v>22</v>
      </c>
      <c r="C23" s="5">
        <v>43893</v>
      </c>
      <c r="D23" s="9">
        <f t="shared" ref="D23" si="10">C23/$C$127-1</f>
        <v>0.65565237071404314</v>
      </c>
      <c r="E23" s="32">
        <f t="shared" si="3"/>
        <v>8.8860321284327526E-2</v>
      </c>
    </row>
    <row r="24" spans="1:20" hidden="1" x14ac:dyDescent="0.35">
      <c r="A24">
        <v>2020</v>
      </c>
      <c r="B24" t="s">
        <v>23</v>
      </c>
      <c r="C24" s="5">
        <v>20366</v>
      </c>
      <c r="D24" s="9">
        <f t="shared" ref="D24" si="11">C24/$C$128-1</f>
        <v>0.55287838353030883</v>
      </c>
      <c r="E24" s="32">
        <f t="shared" si="3"/>
        <v>4.1230476460406312E-2</v>
      </c>
    </row>
    <row r="25" spans="1:20" hidden="1" x14ac:dyDescent="0.35">
      <c r="A25">
        <v>2020</v>
      </c>
      <c r="B25" t="s">
        <v>24</v>
      </c>
      <c r="C25" s="5">
        <v>209</v>
      </c>
      <c r="D25" s="9">
        <f t="shared" ref="D25" si="12">C25/$C$129-1</f>
        <v>-7.5221238938053103E-2</v>
      </c>
      <c r="E25" s="32">
        <f t="shared" si="3"/>
        <v>4.2311546598374346E-4</v>
      </c>
    </row>
    <row r="26" spans="1:20" hidden="1" x14ac:dyDescent="0.35">
      <c r="A26">
        <v>2020</v>
      </c>
      <c r="B26" t="s">
        <v>25</v>
      </c>
      <c r="C26" s="5">
        <v>963</v>
      </c>
      <c r="D26" s="9">
        <f t="shared" ref="D26" si="13">C26/$C$130-1</f>
        <v>0.56077795786061579</v>
      </c>
      <c r="E26" s="32">
        <f t="shared" si="3"/>
        <v>1.9495703049872963E-3</v>
      </c>
    </row>
    <row r="27" spans="1:20" hidden="1" x14ac:dyDescent="0.35">
      <c r="A27">
        <v>2020</v>
      </c>
      <c r="B27" t="s">
        <v>26</v>
      </c>
      <c r="C27" s="5">
        <v>7787</v>
      </c>
      <c r="D27" s="9">
        <f t="shared" ref="D27" si="14">C27/$C$131-1</f>
        <v>-0.28983128134974923</v>
      </c>
      <c r="E27" s="32">
        <f>C27/SUM($C$15:$C$27)</f>
        <v>1.5764593940743591E-2</v>
      </c>
    </row>
    <row r="28" spans="1:20" hidden="1" x14ac:dyDescent="0.35">
      <c r="A28">
        <v>2019</v>
      </c>
      <c r="B28" t="s">
        <v>14</v>
      </c>
      <c r="C28" s="11">
        <v>29681</v>
      </c>
      <c r="D28" s="9">
        <f t="shared" ref="D28" si="15">C28/$C$119-1</f>
        <v>0.84331138988945464</v>
      </c>
      <c r="E28" s="15">
        <f>C28/SUM($C$28:$C$40)</f>
        <v>5.6348804052117091E-2</v>
      </c>
      <c r="F28" s="15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</row>
    <row r="29" spans="1:20" x14ac:dyDescent="0.35">
      <c r="A29">
        <v>2019</v>
      </c>
      <c r="B29" t="s">
        <v>15</v>
      </c>
      <c r="C29" s="11">
        <v>75643</v>
      </c>
      <c r="D29" s="9">
        <f t="shared" ref="D29" si="16">C29/$C$120-1</f>
        <v>2.2393901760095929</v>
      </c>
      <c r="E29" s="7">
        <f t="shared" ref="E29:E40" si="17">C29/SUM($C$28:$C$40)</f>
        <v>0.14360677150076795</v>
      </c>
    </row>
    <row r="30" spans="1:20" hidden="1" x14ac:dyDescent="0.35">
      <c r="A30">
        <v>2019</v>
      </c>
      <c r="B30" t="s">
        <v>16</v>
      </c>
      <c r="C30" s="11">
        <v>56065</v>
      </c>
      <c r="D30" s="9">
        <f t="shared" ref="D30" si="18">C30/$C$121-1</f>
        <v>0.91970552987502141</v>
      </c>
      <c r="E30" s="7">
        <f t="shared" si="17"/>
        <v>0.10643831741457312</v>
      </c>
    </row>
    <row r="31" spans="1:20" hidden="1" x14ac:dyDescent="0.35">
      <c r="A31">
        <v>2019</v>
      </c>
      <c r="B31" t="s">
        <v>17</v>
      </c>
      <c r="C31" s="11">
        <v>13843</v>
      </c>
      <c r="D31" s="9">
        <f t="shared" ref="D31" si="19">C31/$C$122-1</f>
        <v>1.3578606710952137</v>
      </c>
      <c r="E31" s="7">
        <f t="shared" si="17"/>
        <v>2.6280667581734338E-2</v>
      </c>
    </row>
    <row r="32" spans="1:20" hidden="1" x14ac:dyDescent="0.35">
      <c r="A32">
        <v>2019</v>
      </c>
      <c r="B32" t="s">
        <v>18</v>
      </c>
      <c r="C32" s="11">
        <v>4427</v>
      </c>
      <c r="D32" s="9">
        <f t="shared" ref="D32" si="20">C32/$C$123-1</f>
        <v>0.22090457804743524</v>
      </c>
      <c r="E32" s="7">
        <f t="shared" si="17"/>
        <v>8.4045738195721968E-3</v>
      </c>
    </row>
    <row r="33" spans="1:18" hidden="1" x14ac:dyDescent="0.35">
      <c r="A33">
        <v>2019</v>
      </c>
      <c r="B33" t="s">
        <v>19</v>
      </c>
      <c r="C33" s="11">
        <v>41394</v>
      </c>
      <c r="D33" s="9">
        <f t="shared" ref="D33" si="21">C33/$C$124-1</f>
        <v>0.69703181370941292</v>
      </c>
      <c r="E33" s="7">
        <f t="shared" si="17"/>
        <v>7.8585707858001244E-2</v>
      </c>
    </row>
    <row r="34" spans="1:18" hidden="1" x14ac:dyDescent="0.35">
      <c r="A34">
        <v>2019</v>
      </c>
      <c r="B34" t="s">
        <v>20</v>
      </c>
      <c r="C34" s="11">
        <v>11640</v>
      </c>
      <c r="D34" s="9">
        <f t="shared" ref="D34" si="22">C34/$C$125-1</f>
        <v>0.42962417096536476</v>
      </c>
      <c r="E34" s="7">
        <f t="shared" si="17"/>
        <v>2.20983147187306E-2</v>
      </c>
    </row>
    <row r="35" spans="1:18" hidden="1" x14ac:dyDescent="0.35">
      <c r="A35">
        <v>2019</v>
      </c>
      <c r="B35" t="s">
        <v>21</v>
      </c>
      <c r="C35" s="11">
        <v>216149</v>
      </c>
      <c r="D35" s="9">
        <f t="shared" ref="D35" si="23">C35/$C$126-1</f>
        <v>0.31423133983510465</v>
      </c>
      <c r="E35" s="7">
        <f t="shared" si="17"/>
        <v>0.4103546931390808</v>
      </c>
    </row>
    <row r="36" spans="1:18" hidden="1" x14ac:dyDescent="0.35">
      <c r="A36">
        <v>2019</v>
      </c>
      <c r="B36" t="s">
        <v>22</v>
      </c>
      <c r="C36" s="11">
        <v>42702</v>
      </c>
      <c r="D36" s="9">
        <f t="shared" ref="D36" si="24">C36/$C$127-1</f>
        <v>0.61072762249632229</v>
      </c>
      <c r="E36" s="7">
        <f t="shared" si="17"/>
        <v>8.1068920542889528E-2</v>
      </c>
    </row>
    <row r="37" spans="1:18" hidden="1" x14ac:dyDescent="0.35">
      <c r="A37">
        <v>2019</v>
      </c>
      <c r="B37" t="s">
        <v>23</v>
      </c>
      <c r="C37" s="11">
        <v>20335</v>
      </c>
      <c r="D37" s="9">
        <f t="shared" ref="D37" si="25">C37/$C$128-1</f>
        <v>0.55051467784979025</v>
      </c>
      <c r="E37" s="7">
        <f t="shared" si="17"/>
        <v>3.8605603935170686E-2</v>
      </c>
    </row>
    <row r="38" spans="1:18" hidden="1" x14ac:dyDescent="0.35">
      <c r="A38">
        <v>2019</v>
      </c>
      <c r="B38" t="s">
        <v>24</v>
      </c>
      <c r="C38" s="11">
        <v>215</v>
      </c>
      <c r="D38" s="9">
        <f t="shared" ref="D38" si="26">C38/$C$129-1</f>
        <v>-4.8672566371681381E-2</v>
      </c>
      <c r="E38" s="7">
        <f t="shared" si="17"/>
        <v>4.0817333887689682E-4</v>
      </c>
    </row>
    <row r="39" spans="1:18" hidden="1" x14ac:dyDescent="0.35">
      <c r="A39">
        <v>2019</v>
      </c>
      <c r="B39" t="s">
        <v>25</v>
      </c>
      <c r="C39" s="11">
        <v>1548</v>
      </c>
      <c r="D39" s="9">
        <f t="shared" ref="D39" si="27">C39/$C$130-1</f>
        <v>1.5089141004862237</v>
      </c>
      <c r="E39" s="7">
        <f t="shared" si="17"/>
        <v>2.938848039913657E-3</v>
      </c>
    </row>
    <row r="40" spans="1:18" hidden="1" x14ac:dyDescent="0.35">
      <c r="A40">
        <v>2019</v>
      </c>
      <c r="B40" t="s">
        <v>26</v>
      </c>
      <c r="C40" s="11">
        <v>13095</v>
      </c>
      <c r="D40" s="9">
        <f t="shared" ref="D40" si="28">C40/$C$131-1</f>
        <v>0.1942544459644322</v>
      </c>
      <c r="E40" s="7">
        <f t="shared" si="17"/>
        <v>2.4860604058571927E-2</v>
      </c>
    </row>
    <row r="41" spans="1:18" hidden="1" x14ac:dyDescent="0.35">
      <c r="A41">
        <v>2018</v>
      </c>
      <c r="B41" t="s">
        <v>14</v>
      </c>
      <c r="C41" s="10">
        <v>26282</v>
      </c>
      <c r="D41" s="9">
        <f t="shared" ref="D41" si="29">C41/$C$119-1</f>
        <v>0.63221960004968336</v>
      </c>
      <c r="E41" s="24">
        <f>C41/SUM($C$41:$C$53)</f>
        <v>5.4276533174729052E-2</v>
      </c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</row>
    <row r="42" spans="1:18" x14ac:dyDescent="0.35">
      <c r="A42">
        <v>2018</v>
      </c>
      <c r="B42" t="s">
        <v>15</v>
      </c>
      <c r="C42" s="10">
        <v>61016</v>
      </c>
      <c r="D42" s="9">
        <f t="shared" ref="D42" si="30">C42/$C$120-1</f>
        <v>1.6129930195708964</v>
      </c>
      <c r="E42" s="24">
        <f t="shared" ref="E42:E53" si="31">C42/SUM($C$41:$C$53)</f>
        <v>0.12600779804388051</v>
      </c>
    </row>
    <row r="43" spans="1:18" hidden="1" x14ac:dyDescent="0.35">
      <c r="A43">
        <v>2018</v>
      </c>
      <c r="B43" t="s">
        <v>16</v>
      </c>
      <c r="C43" s="10">
        <v>53825</v>
      </c>
      <c r="D43" s="9">
        <f t="shared" ref="D43" si="32">C43/$C$121-1</f>
        <v>0.84300633453175822</v>
      </c>
      <c r="E43" s="24">
        <f t="shared" si="31"/>
        <v>0.11115723301612476</v>
      </c>
      <c r="G43" s="22"/>
    </row>
    <row r="44" spans="1:18" hidden="1" x14ac:dyDescent="0.35">
      <c r="A44">
        <v>2018</v>
      </c>
      <c r="B44" t="s">
        <v>17</v>
      </c>
      <c r="C44" s="10">
        <v>12306</v>
      </c>
      <c r="D44" s="9">
        <f t="shared" ref="D44" si="33">C44/$C$122-1</f>
        <v>1.0960654062340316</v>
      </c>
      <c r="E44" s="24">
        <f t="shared" si="31"/>
        <v>2.5413858049167327E-2</v>
      </c>
      <c r="G44" s="22"/>
    </row>
    <row r="45" spans="1:18" hidden="1" x14ac:dyDescent="0.35">
      <c r="A45">
        <v>2018</v>
      </c>
      <c r="B45" t="s">
        <v>18</v>
      </c>
      <c r="C45" s="10">
        <v>4460</v>
      </c>
      <c r="D45" s="9">
        <f t="shared" ref="D45" si="34">C45/$C$123-1</f>
        <v>0.23000551571980132</v>
      </c>
      <c r="E45" s="24">
        <f t="shared" si="31"/>
        <v>9.2106132698916206E-3</v>
      </c>
      <c r="G45" s="22"/>
    </row>
    <row r="46" spans="1:18" hidden="1" x14ac:dyDescent="0.35">
      <c r="A46">
        <v>2018</v>
      </c>
      <c r="B46" t="s">
        <v>19</v>
      </c>
      <c r="C46" s="10">
        <v>35829</v>
      </c>
      <c r="D46" s="9">
        <f t="shared" ref="D46" si="35">C46/$C$124-1</f>
        <v>0.46888324040669072</v>
      </c>
      <c r="E46" s="24">
        <f t="shared" si="31"/>
        <v>7.399261498810468E-2</v>
      </c>
      <c r="G46" s="22"/>
    </row>
    <row r="47" spans="1:18" hidden="1" x14ac:dyDescent="0.35">
      <c r="A47">
        <v>2018</v>
      </c>
      <c r="B47" t="s">
        <v>20</v>
      </c>
      <c r="C47" s="10">
        <v>10134</v>
      </c>
      <c r="D47" s="9">
        <f t="shared" ref="D47" si="36">C47/$C$125-1</f>
        <v>0.24465733235077369</v>
      </c>
      <c r="E47" s="24">
        <f t="shared" si="31"/>
        <v>2.0928330689928627E-2</v>
      </c>
      <c r="G47" s="22"/>
    </row>
    <row r="48" spans="1:18" hidden="1" x14ac:dyDescent="0.35">
      <c r="A48">
        <v>2018</v>
      </c>
      <c r="B48" t="s">
        <v>21</v>
      </c>
      <c r="C48" s="10">
        <v>210369</v>
      </c>
      <c r="D48" s="9">
        <f t="shared" ref="D48" si="37">C48/$C$126-1</f>
        <v>0.27908772527178538</v>
      </c>
      <c r="E48" s="24">
        <f t="shared" si="31"/>
        <v>0.43444562846946866</v>
      </c>
      <c r="G48" s="22"/>
    </row>
    <row r="49" spans="1:18" hidden="1" x14ac:dyDescent="0.35">
      <c r="A49">
        <v>2018</v>
      </c>
      <c r="B49" t="s">
        <v>22</v>
      </c>
      <c r="C49" s="10">
        <v>37538</v>
      </c>
      <c r="D49" s="9">
        <f t="shared" ref="D49" si="38">C49/$C$127-1</f>
        <v>0.41594055297800914</v>
      </c>
      <c r="E49" s="24">
        <f t="shared" si="31"/>
        <v>7.7521973301612479E-2</v>
      </c>
      <c r="G49" s="22"/>
    </row>
    <row r="50" spans="1:18" hidden="1" x14ac:dyDescent="0.35">
      <c r="A50">
        <v>2018</v>
      </c>
      <c r="B50" t="s">
        <v>23</v>
      </c>
      <c r="C50" s="10">
        <v>17892</v>
      </c>
      <c r="D50" s="9">
        <f t="shared" ref="D50" si="39">C50/$C$128-1</f>
        <v>0.36423942051086544</v>
      </c>
      <c r="E50" s="24">
        <f t="shared" si="31"/>
        <v>3.6949841395717685E-2</v>
      </c>
      <c r="G50" s="22"/>
    </row>
    <row r="51" spans="1:18" hidden="1" x14ac:dyDescent="0.35">
      <c r="A51">
        <v>2018</v>
      </c>
      <c r="B51" t="s">
        <v>24</v>
      </c>
      <c r="C51" s="10">
        <v>212</v>
      </c>
      <c r="D51" s="9">
        <f t="shared" ref="D51" si="40">C51/$C$129-1</f>
        <v>-6.1946902654867242E-2</v>
      </c>
      <c r="E51" s="24">
        <f t="shared" si="31"/>
        <v>4.3781390430874969E-4</v>
      </c>
      <c r="G51" s="22"/>
    </row>
    <row r="52" spans="1:18" hidden="1" x14ac:dyDescent="0.35">
      <c r="A52">
        <v>2018</v>
      </c>
      <c r="B52" t="s">
        <v>25</v>
      </c>
      <c r="C52" s="10">
        <v>1689</v>
      </c>
      <c r="D52" s="9">
        <f t="shared" ref="D52" si="41">C52/$C$130-1</f>
        <v>1.7374392220421395</v>
      </c>
      <c r="E52" s="24">
        <f t="shared" si="31"/>
        <v>3.4880551149881049E-3</v>
      </c>
      <c r="G52" s="22"/>
    </row>
    <row r="53" spans="1:18" hidden="1" x14ac:dyDescent="0.35">
      <c r="A53">
        <v>2018</v>
      </c>
      <c r="B53" t="s">
        <v>26</v>
      </c>
      <c r="C53" s="10">
        <v>12672</v>
      </c>
      <c r="D53" s="9">
        <f t="shared" ref="D53" si="42">C53/$C$131-1</f>
        <v>0.15567715458276332</v>
      </c>
      <c r="E53" s="24">
        <f t="shared" si="31"/>
        <v>2.6169706582077717E-2</v>
      </c>
      <c r="G53" s="22"/>
    </row>
    <row r="54" spans="1:18" hidden="1" x14ac:dyDescent="0.35">
      <c r="A54">
        <v>2017</v>
      </c>
      <c r="B54" t="s">
        <v>14</v>
      </c>
      <c r="C54" s="10">
        <v>23031</v>
      </c>
      <c r="D54" s="9">
        <f t="shared" ref="D54" si="43">C54/$C$119-1</f>
        <v>0.43031921500434733</v>
      </c>
      <c r="E54" s="24">
        <f>C54/SUM($C$54:$C$66)</f>
        <v>5.2972470691602283E-2</v>
      </c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</row>
    <row r="55" spans="1:18" x14ac:dyDescent="0.35">
      <c r="A55">
        <v>2017</v>
      </c>
      <c r="B55" t="s">
        <v>15</v>
      </c>
      <c r="C55" s="10">
        <v>43891</v>
      </c>
      <c r="D55" s="9">
        <f t="shared" ref="D55" si="44">C55/$C$120-1</f>
        <v>0.87961971650036408</v>
      </c>
      <c r="E55" s="24">
        <f t="shared" ref="E55:E66" si="45">C55/SUM($C$54:$C$66)</f>
        <v>0.10095153102883574</v>
      </c>
      <c r="G55" s="22"/>
    </row>
    <row r="56" spans="1:18" hidden="1" x14ac:dyDescent="0.35">
      <c r="A56">
        <v>2017</v>
      </c>
      <c r="B56" t="s">
        <v>16</v>
      </c>
      <c r="C56" s="10">
        <v>48773</v>
      </c>
      <c r="D56" s="9">
        <f t="shared" ref="D56" si="46">C56/$C$121-1</f>
        <v>0.67002225646293434</v>
      </c>
      <c r="E56" s="24">
        <f t="shared" si="45"/>
        <v>0.11218037918638002</v>
      </c>
      <c r="G56" s="23"/>
    </row>
    <row r="57" spans="1:18" hidden="1" x14ac:dyDescent="0.35">
      <c r="A57">
        <v>2017</v>
      </c>
      <c r="B57" t="s">
        <v>17</v>
      </c>
      <c r="C57" s="10">
        <v>9922</v>
      </c>
      <c r="D57" s="9">
        <f t="shared" ref="D57" si="47">C57/$C$122-1</f>
        <v>0.69000170328734467</v>
      </c>
      <c r="E57" s="24">
        <f t="shared" si="45"/>
        <v>2.2821104346406055E-2</v>
      </c>
      <c r="G57" s="23"/>
    </row>
    <row r="58" spans="1:18" hidden="1" x14ac:dyDescent="0.35">
      <c r="A58">
        <v>2017</v>
      </c>
      <c r="B58" t="s">
        <v>18</v>
      </c>
      <c r="C58" s="10">
        <v>4468</v>
      </c>
      <c r="D58" s="9">
        <f t="shared" ref="D58" si="48">C58/$C$123-1</f>
        <v>0.23221180364037508</v>
      </c>
      <c r="E58" s="24">
        <f t="shared" si="45"/>
        <v>1.0276627113459207E-2</v>
      </c>
      <c r="G58" s="23"/>
    </row>
    <row r="59" spans="1:18" hidden="1" x14ac:dyDescent="0.35">
      <c r="A59">
        <v>2017</v>
      </c>
      <c r="B59" t="s">
        <v>19</v>
      </c>
      <c r="C59" s="10">
        <v>31355</v>
      </c>
      <c r="D59" s="9">
        <f t="shared" ref="D59" si="49">C59/$C$124-1</f>
        <v>0.28546244670383736</v>
      </c>
      <c r="E59" s="24">
        <f t="shared" si="45"/>
        <v>7.2118093809873204E-2</v>
      </c>
      <c r="G59" s="23"/>
    </row>
    <row r="60" spans="1:18" hidden="1" x14ac:dyDescent="0.35">
      <c r="A60">
        <v>2017</v>
      </c>
      <c r="B60" t="s">
        <v>20</v>
      </c>
      <c r="C60" s="10">
        <v>8503</v>
      </c>
      <c r="D60" s="9">
        <f t="shared" ref="D60" si="50">C60/$C$125-1</f>
        <v>4.4338000491279894E-2</v>
      </c>
      <c r="E60" s="24">
        <f t="shared" si="45"/>
        <v>1.9557332217041996E-2</v>
      </c>
      <c r="G60" s="23"/>
    </row>
    <row r="61" spans="1:18" hidden="1" x14ac:dyDescent="0.35">
      <c r="A61">
        <v>2017</v>
      </c>
      <c r="B61" t="s">
        <v>21</v>
      </c>
      <c r="C61" s="10">
        <v>201807</v>
      </c>
      <c r="D61" s="9">
        <f t="shared" ref="D61" si="51">C61/$C$126-1</f>
        <v>0.22702896612106915</v>
      </c>
      <c r="E61" s="24">
        <f t="shared" si="45"/>
        <v>0.46416635807651346</v>
      </c>
      <c r="G61" s="23"/>
    </row>
    <row r="62" spans="1:18" hidden="1" x14ac:dyDescent="0.35">
      <c r="A62">
        <v>2017</v>
      </c>
      <c r="B62" t="s">
        <v>22</v>
      </c>
      <c r="C62" s="10">
        <v>33345</v>
      </c>
      <c r="D62" s="9">
        <f t="shared" ref="D62" si="52">C62/$C$127-1</f>
        <v>0.25777978952133074</v>
      </c>
      <c r="E62" s="24">
        <f t="shared" si="45"/>
        <v>7.6695194963808694E-2</v>
      </c>
      <c r="G62" s="23"/>
    </row>
    <row r="63" spans="1:18" hidden="1" x14ac:dyDescent="0.35">
      <c r="A63">
        <v>2017</v>
      </c>
      <c r="B63" t="s">
        <v>23</v>
      </c>
      <c r="C63" s="10">
        <v>15363</v>
      </c>
      <c r="D63" s="9">
        <f t="shared" ref="D63" si="53">C63/$C$128-1</f>
        <v>0.17140678612276017</v>
      </c>
      <c r="E63" s="24">
        <f t="shared" si="45"/>
        <v>3.5335680918548301E-2</v>
      </c>
      <c r="G63" s="23"/>
    </row>
    <row r="64" spans="1:18" hidden="1" x14ac:dyDescent="0.35">
      <c r="A64">
        <v>2017</v>
      </c>
      <c r="B64" t="s">
        <v>24</v>
      </c>
      <c r="C64" s="10">
        <v>244</v>
      </c>
      <c r="D64" s="9">
        <f t="shared" ref="D64" si="54">C64/$C$129-1</f>
        <v>7.9646017699114946E-2</v>
      </c>
      <c r="E64" s="24">
        <f t="shared" si="45"/>
        <v>5.6121240279410174E-4</v>
      </c>
      <c r="G64" s="23"/>
    </row>
    <row r="65" spans="1:18" hidden="1" x14ac:dyDescent="0.35">
      <c r="A65">
        <v>2017</v>
      </c>
      <c r="B65" t="s">
        <v>25</v>
      </c>
      <c r="C65" s="10">
        <v>1647</v>
      </c>
      <c r="D65" s="9">
        <f t="shared" ref="D65" si="55">C65/$C$130-1</f>
        <v>1.6693679092382494</v>
      </c>
      <c r="E65" s="24">
        <f t="shared" si="45"/>
        <v>3.7881837188601867E-3</v>
      </c>
      <c r="G65" s="23"/>
    </row>
    <row r="66" spans="1:18" hidden="1" x14ac:dyDescent="0.35">
      <c r="A66">
        <v>2017</v>
      </c>
      <c r="B66" t="s">
        <v>26</v>
      </c>
      <c r="C66" s="10">
        <v>12424</v>
      </c>
      <c r="D66" s="9">
        <f t="shared" ref="D66" si="56">C66/$C$131-1</f>
        <v>0.13305973552211592</v>
      </c>
      <c r="E66" s="24">
        <f t="shared" si="45"/>
        <v>2.8575831525876724E-2</v>
      </c>
      <c r="G66" s="23"/>
    </row>
    <row r="67" spans="1:18" hidden="1" x14ac:dyDescent="0.35">
      <c r="A67">
        <v>2016</v>
      </c>
      <c r="B67" t="s">
        <v>14</v>
      </c>
      <c r="C67" s="10">
        <v>20050</v>
      </c>
      <c r="D67" s="9">
        <f t="shared" ref="D67" si="57">C67/$C$119-1</f>
        <v>0.24518693330021124</v>
      </c>
      <c r="E67" s="24">
        <f>C67/SUM($C$67:$C$79)</f>
        <v>5.086637745135348E-2</v>
      </c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</row>
    <row r="68" spans="1:18" x14ac:dyDescent="0.35">
      <c r="A68">
        <v>2016</v>
      </c>
      <c r="B68" t="s">
        <v>15</v>
      </c>
      <c r="C68" s="10">
        <v>33986</v>
      </c>
      <c r="D68" s="9">
        <f t="shared" ref="D68" si="58">C68/$C$120-1</f>
        <v>0.4554408804762109</v>
      </c>
      <c r="E68" s="24">
        <f t="shared" ref="E68:E79" si="59">C68/SUM($C$67:$C$79)</f>
        <v>8.62216810005835E-2</v>
      </c>
      <c r="G68" s="23"/>
    </row>
    <row r="69" spans="1:18" hidden="1" x14ac:dyDescent="0.35">
      <c r="A69">
        <v>2016</v>
      </c>
      <c r="B69" t="s">
        <v>16</v>
      </c>
      <c r="C69" s="10">
        <v>43348</v>
      </c>
      <c r="D69" s="9">
        <f t="shared" ref="D69" si="60">C69/$C$121-1</f>
        <v>0.48426639274096894</v>
      </c>
      <c r="E69" s="24">
        <f t="shared" si="59"/>
        <v>0.10997285435218307</v>
      </c>
      <c r="G69" s="9"/>
    </row>
    <row r="70" spans="1:18" hidden="1" x14ac:dyDescent="0.35">
      <c r="A70">
        <v>2016</v>
      </c>
      <c r="B70" t="s">
        <v>17</v>
      </c>
      <c r="C70" s="10">
        <v>7730</v>
      </c>
      <c r="D70" s="9">
        <f t="shared" ref="D70" si="61">C70/$C$122-1</f>
        <v>0.31664111735649803</v>
      </c>
      <c r="E70" s="24">
        <f t="shared" si="59"/>
        <v>1.9610827815409595E-2</v>
      </c>
      <c r="G70" s="9"/>
    </row>
    <row r="71" spans="1:18" hidden="1" x14ac:dyDescent="0.35">
      <c r="A71">
        <v>2016</v>
      </c>
      <c r="B71" t="s">
        <v>18</v>
      </c>
      <c r="C71" s="10">
        <v>4352</v>
      </c>
      <c r="D71" s="9">
        <f t="shared" ref="D71" si="62">C71/$C$123-1</f>
        <v>0.20022062879205738</v>
      </c>
      <c r="E71" s="24">
        <f t="shared" si="59"/>
        <v>1.1040921429839918E-2</v>
      </c>
      <c r="G71" s="9"/>
    </row>
    <row r="72" spans="1:18" hidden="1" x14ac:dyDescent="0.35">
      <c r="A72">
        <v>2016</v>
      </c>
      <c r="B72" t="s">
        <v>19</v>
      </c>
      <c r="C72" s="10">
        <v>28700</v>
      </c>
      <c r="D72" s="9">
        <f t="shared" ref="D72" si="63">C72/$C$124-1</f>
        <v>0.17661528369957358</v>
      </c>
      <c r="E72" s="24">
        <f t="shared" si="59"/>
        <v>7.2811223583732904E-2</v>
      </c>
      <c r="G72" s="9"/>
    </row>
    <row r="73" spans="1:18" hidden="1" x14ac:dyDescent="0.35">
      <c r="A73">
        <v>2016</v>
      </c>
      <c r="B73" t="s">
        <v>20</v>
      </c>
      <c r="C73" s="10">
        <v>7637</v>
      </c>
      <c r="D73" s="9">
        <f t="shared" ref="D73" si="64">C73/$C$125-1</f>
        <v>-6.2024072709408018E-2</v>
      </c>
      <c r="E73" s="24">
        <f t="shared" si="59"/>
        <v>1.9374889007281123E-2</v>
      </c>
      <c r="G73" s="9"/>
    </row>
    <row r="74" spans="1:18" hidden="1" x14ac:dyDescent="0.35">
      <c r="A74">
        <v>2016</v>
      </c>
      <c r="B74" t="s">
        <v>21</v>
      </c>
      <c r="C74" s="10">
        <v>190601</v>
      </c>
      <c r="D74" s="9">
        <f t="shared" ref="D74" si="65">C74/$C$126-1</f>
        <v>0.15889413138118047</v>
      </c>
      <c r="E74" s="24">
        <f t="shared" si="59"/>
        <v>0.48355024481822562</v>
      </c>
      <c r="G74" s="9"/>
    </row>
    <row r="75" spans="1:18" hidden="1" x14ac:dyDescent="0.35">
      <c r="A75">
        <v>2016</v>
      </c>
      <c r="B75" t="s">
        <v>22</v>
      </c>
      <c r="C75" s="10">
        <v>29499</v>
      </c>
      <c r="D75" s="9">
        <f t="shared" ref="D75" si="66">C75/$C$127-1</f>
        <v>0.11270793255629741</v>
      </c>
      <c r="E75" s="24">
        <f t="shared" si="59"/>
        <v>7.4838267752492582E-2</v>
      </c>
      <c r="G75" s="9"/>
    </row>
    <row r="76" spans="1:18" hidden="1" x14ac:dyDescent="0.35">
      <c r="A76">
        <v>2016</v>
      </c>
      <c r="B76" t="s">
        <v>23</v>
      </c>
      <c r="C76" s="10">
        <v>13954</v>
      </c>
      <c r="D76" s="9">
        <f t="shared" ref="D76" si="67">C76/$C$128-1</f>
        <v>6.3972550514677762E-2</v>
      </c>
      <c r="E76" s="24">
        <f t="shared" si="59"/>
        <v>3.540096912499683E-2</v>
      </c>
      <c r="G76" s="9"/>
    </row>
    <row r="77" spans="1:18" hidden="1" x14ac:dyDescent="0.35">
      <c r="A77">
        <v>2016</v>
      </c>
      <c r="B77" t="s">
        <v>24</v>
      </c>
      <c r="C77" s="10">
        <v>331</v>
      </c>
      <c r="D77" s="9">
        <f t="shared" ref="D77" si="68">C77/$C$129-1</f>
        <v>0.46460176991150437</v>
      </c>
      <c r="E77" s="24">
        <f t="shared" si="59"/>
        <v>8.3973919882284289E-4</v>
      </c>
      <c r="G77" s="9"/>
    </row>
    <row r="78" spans="1:18" hidden="1" x14ac:dyDescent="0.35">
      <c r="A78">
        <v>2016</v>
      </c>
      <c r="B78" t="s">
        <v>25</v>
      </c>
      <c r="C78" s="10">
        <v>1433</v>
      </c>
      <c r="D78" s="9">
        <f t="shared" ref="D78" si="69">C78/$C$130-1</f>
        <v>1.3225283630470015</v>
      </c>
      <c r="E78" s="24">
        <f t="shared" si="59"/>
        <v>3.6354872263236675E-3</v>
      </c>
      <c r="G78" s="9"/>
    </row>
    <row r="79" spans="1:18" hidden="1" x14ac:dyDescent="0.35">
      <c r="A79">
        <v>2016</v>
      </c>
      <c r="B79" t="s">
        <v>26</v>
      </c>
      <c r="C79" s="10">
        <v>12549</v>
      </c>
      <c r="D79" s="9">
        <f t="shared" ref="D79" si="70">C79/$C$131-1</f>
        <v>0.14445964432284542</v>
      </c>
      <c r="E79" s="24">
        <f t="shared" si="59"/>
        <v>3.1836517238754851E-2</v>
      </c>
      <c r="G79" s="9"/>
    </row>
    <row r="80" spans="1:18" hidden="1" x14ac:dyDescent="0.35">
      <c r="A80">
        <v>2015</v>
      </c>
      <c r="B80" t="s">
        <v>14</v>
      </c>
      <c r="C80" s="10">
        <v>18558</v>
      </c>
      <c r="D80" s="9">
        <f t="shared" ref="D80" si="71">C80/$C$119-1</f>
        <v>0.15252763631846977</v>
      </c>
      <c r="E80" s="24">
        <f>C80/SUM($C$80:$C$92)</f>
        <v>5.0657858819675709E-2</v>
      </c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</row>
    <row r="81" spans="1:18" x14ac:dyDescent="0.35">
      <c r="A81">
        <v>2015</v>
      </c>
      <c r="B81" t="s">
        <v>15</v>
      </c>
      <c r="C81" s="10">
        <v>29614</v>
      </c>
      <c r="D81" s="9">
        <f t="shared" ref="D81" si="72">C81/$C$120-1</f>
        <v>0.26821121151128424</v>
      </c>
      <c r="E81" s="24">
        <f t="shared" ref="E81:E92" si="73">C81/SUM($C$80:$C$92)</f>
        <v>8.0837473385379707E-2</v>
      </c>
      <c r="G81" s="9"/>
    </row>
    <row r="82" spans="1:18" hidden="1" x14ac:dyDescent="0.35">
      <c r="A82">
        <v>2015</v>
      </c>
      <c r="B82" t="s">
        <v>16</v>
      </c>
      <c r="C82" s="10">
        <v>38182</v>
      </c>
      <c r="D82" s="9">
        <f t="shared" ref="D82" si="74">C82/$C$121-1</f>
        <v>0.30737887348056847</v>
      </c>
      <c r="E82" s="24">
        <f t="shared" si="73"/>
        <v>0.10422558279194191</v>
      </c>
      <c r="G82" s="13"/>
    </row>
    <row r="83" spans="1:18" hidden="1" x14ac:dyDescent="0.35">
      <c r="A83">
        <v>2015</v>
      </c>
      <c r="B83" t="s">
        <v>17</v>
      </c>
      <c r="C83" s="10">
        <v>6600</v>
      </c>
      <c r="D83" s="9">
        <f t="shared" ref="D83" si="75">C83/$C$122-1</f>
        <v>0.12416964741951975</v>
      </c>
      <c r="E83" s="24">
        <f t="shared" si="73"/>
        <v>1.8016050663318229E-2</v>
      </c>
      <c r="G83" s="13"/>
    </row>
    <row r="84" spans="1:18" hidden="1" x14ac:dyDescent="0.35">
      <c r="A84">
        <v>2015</v>
      </c>
      <c r="B84" t="s">
        <v>18</v>
      </c>
      <c r="C84" s="10">
        <v>4053</v>
      </c>
      <c r="D84" s="9">
        <f t="shared" ref="D84" si="76">C84/$C$123-1</f>
        <v>0.11776061776061786</v>
      </c>
      <c r="E84" s="24">
        <f t="shared" si="73"/>
        <v>1.1063492930064967E-2</v>
      </c>
      <c r="G84" s="13"/>
    </row>
    <row r="85" spans="1:18" hidden="1" x14ac:dyDescent="0.35">
      <c r="A85">
        <v>2015</v>
      </c>
      <c r="B85" t="s">
        <v>19</v>
      </c>
      <c r="C85" s="10">
        <v>26630</v>
      </c>
      <c r="D85" s="9">
        <f t="shared" ref="D85" si="77">C85/$C$124-1</f>
        <v>9.1751393899639266E-2</v>
      </c>
      <c r="E85" s="24">
        <f t="shared" si="73"/>
        <v>7.2692034721843102E-2</v>
      </c>
      <c r="G85" s="13"/>
    </row>
    <row r="86" spans="1:18" hidden="1" x14ac:dyDescent="0.35">
      <c r="A86">
        <v>2015</v>
      </c>
      <c r="B86" t="s">
        <v>20</v>
      </c>
      <c r="C86" s="10">
        <v>7407</v>
      </c>
      <c r="D86" s="9">
        <f t="shared" ref="D86" si="78">C86/$C$125-1</f>
        <v>-9.0272660280029449E-2</v>
      </c>
      <c r="E86" s="24">
        <f t="shared" si="73"/>
        <v>2.0218922312605775E-2</v>
      </c>
      <c r="G86" s="13"/>
    </row>
    <row r="87" spans="1:18" hidden="1" x14ac:dyDescent="0.35">
      <c r="A87">
        <v>2015</v>
      </c>
      <c r="B87" t="s">
        <v>21</v>
      </c>
      <c r="C87" s="10">
        <v>180546</v>
      </c>
      <c r="D87" s="9">
        <f t="shared" ref="D87" si="79">C87/$C$126-1</f>
        <v>9.7757618503295562E-2</v>
      </c>
      <c r="E87" s="24">
        <f t="shared" si="73"/>
        <v>0.49283725500900805</v>
      </c>
      <c r="G87" s="13"/>
    </row>
    <row r="88" spans="1:18" hidden="1" x14ac:dyDescent="0.35">
      <c r="A88">
        <v>2015</v>
      </c>
      <c r="B88" t="s">
        <v>22</v>
      </c>
      <c r="C88" s="10">
        <v>27886</v>
      </c>
      <c r="D88" s="9">
        <f t="shared" ref="D88" si="80">C88/$C$127-1</f>
        <v>5.1865263475538548E-2</v>
      </c>
      <c r="E88" s="24">
        <f t="shared" si="73"/>
        <v>7.6120543757165468E-2</v>
      </c>
      <c r="G88" s="13"/>
    </row>
    <row r="89" spans="1:18" hidden="1" x14ac:dyDescent="0.35">
      <c r="A89">
        <v>2015</v>
      </c>
      <c r="B89" t="s">
        <v>23</v>
      </c>
      <c r="C89" s="10">
        <v>12649</v>
      </c>
      <c r="D89" s="9">
        <f t="shared" ref="D89" si="81">C89/$C$128-1</f>
        <v>-3.5531833778116639E-2</v>
      </c>
      <c r="E89" s="24">
        <f t="shared" si="73"/>
        <v>3.4528034066713981E-2</v>
      </c>
      <c r="G89" s="13"/>
    </row>
    <row r="90" spans="1:18" hidden="1" x14ac:dyDescent="0.35">
      <c r="A90">
        <v>2015</v>
      </c>
      <c r="B90" t="s">
        <v>24</v>
      </c>
      <c r="C90" s="10">
        <v>323</v>
      </c>
      <c r="D90" s="9">
        <f t="shared" ref="D90" si="82">C90/$C$129-1</f>
        <v>0.42920353982300874</v>
      </c>
      <c r="E90" s="24">
        <f t="shared" si="73"/>
        <v>8.8169460064421029E-4</v>
      </c>
      <c r="G90" s="13"/>
    </row>
    <row r="91" spans="1:18" hidden="1" x14ac:dyDescent="0.35">
      <c r="A91">
        <v>2015</v>
      </c>
      <c r="B91" t="s">
        <v>25</v>
      </c>
      <c r="C91" s="10">
        <v>1081</v>
      </c>
      <c r="D91" s="9">
        <f t="shared" ref="D91" si="83">C91/$C$130-1</f>
        <v>0.75202593192868727</v>
      </c>
      <c r="E91" s="24">
        <f t="shared" si="73"/>
        <v>2.9508107222798495E-3</v>
      </c>
      <c r="G91" s="13"/>
    </row>
    <row r="92" spans="1:18" hidden="1" x14ac:dyDescent="0.35">
      <c r="A92">
        <v>2015</v>
      </c>
      <c r="B92" t="s">
        <v>26</v>
      </c>
      <c r="C92" s="10">
        <v>12811</v>
      </c>
      <c r="D92" s="9">
        <f t="shared" ref="D92" si="84">C92/$C$131-1</f>
        <v>0.16835385316917462</v>
      </c>
      <c r="E92" s="24">
        <f t="shared" si="73"/>
        <v>3.4970246219359062E-2</v>
      </c>
      <c r="G92" s="13"/>
    </row>
    <row r="93" spans="1:18" hidden="1" x14ac:dyDescent="0.35">
      <c r="A93">
        <v>2014</v>
      </c>
      <c r="B93" t="s">
        <v>14</v>
      </c>
      <c r="C93" s="10">
        <v>17685</v>
      </c>
      <c r="D93" s="9">
        <f t="shared" ref="D93" si="85">C93/$C$119-1</f>
        <v>9.8310768848590246E-2</v>
      </c>
      <c r="E93" s="24">
        <f>C93/SUM($C$93:$C$105)</f>
        <v>5.0426421905340323E-2</v>
      </c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</row>
    <row r="94" spans="1:18" x14ac:dyDescent="0.35">
      <c r="A94">
        <v>2014</v>
      </c>
      <c r="B94" t="s">
        <v>15</v>
      </c>
      <c r="C94" s="10">
        <v>27934</v>
      </c>
      <c r="D94" s="9">
        <f t="shared" ref="D94" si="86">C94/$C$120-1</f>
        <v>0.1962656845531241</v>
      </c>
      <c r="E94" s="24">
        <f t="shared" ref="E94:E105" si="87">C94/SUM($C$93:$C$105)</f>
        <v>7.965008026597549E-2</v>
      </c>
      <c r="G94" s="13"/>
    </row>
    <row r="95" spans="1:18" hidden="1" x14ac:dyDescent="0.35">
      <c r="A95">
        <v>2014</v>
      </c>
      <c r="B95" t="s">
        <v>16</v>
      </c>
      <c r="C95" s="10">
        <v>34703</v>
      </c>
      <c r="D95" s="9">
        <f t="shared" ref="D95" si="88">C95/$C$121-1</f>
        <v>0.1882554357130628</v>
      </c>
      <c r="E95" s="24">
        <f t="shared" si="87"/>
        <v>9.8950982153295189E-2</v>
      </c>
      <c r="G95" s="25"/>
    </row>
    <row r="96" spans="1:18" hidden="1" x14ac:dyDescent="0.35">
      <c r="A96">
        <v>2014</v>
      </c>
      <c r="B96" t="s">
        <v>17</v>
      </c>
      <c r="C96" s="10">
        <v>5972</v>
      </c>
      <c r="D96" s="9">
        <f t="shared" ref="D96" si="89">C96/$C$122-1</f>
        <v>1.7203202180207766E-2</v>
      </c>
      <c r="E96" s="24">
        <f t="shared" si="87"/>
        <v>1.7028362545586227E-2</v>
      </c>
      <c r="G96" s="25"/>
    </row>
    <row r="97" spans="1:19" hidden="1" x14ac:dyDescent="0.35">
      <c r="A97">
        <v>2014</v>
      </c>
      <c r="B97" t="s">
        <v>18</v>
      </c>
      <c r="C97" s="10">
        <v>3803</v>
      </c>
      <c r="D97" s="9">
        <f t="shared" ref="D97" si="90">C97/$C$123-1</f>
        <v>4.8814120242691716E-2</v>
      </c>
      <c r="E97" s="24">
        <f t="shared" si="87"/>
        <v>1.084374795058011E-2</v>
      </c>
      <c r="G97" s="25"/>
    </row>
    <row r="98" spans="1:19" hidden="1" x14ac:dyDescent="0.35">
      <c r="A98">
        <v>2014</v>
      </c>
      <c r="B98" t="s">
        <v>19</v>
      </c>
      <c r="C98" s="10">
        <v>25922</v>
      </c>
      <c r="D98" s="9">
        <f t="shared" ref="D98" si="91">C98/$C$124-1</f>
        <v>6.2725483765168955E-2</v>
      </c>
      <c r="E98" s="24">
        <f t="shared" si="87"/>
        <v>7.3913130258989643E-2</v>
      </c>
      <c r="G98" s="25"/>
    </row>
    <row r="99" spans="1:19" hidden="1" x14ac:dyDescent="0.35">
      <c r="A99">
        <v>2014</v>
      </c>
      <c r="B99" t="s">
        <v>20</v>
      </c>
      <c r="C99" s="10">
        <v>7983</v>
      </c>
      <c r="D99" s="9">
        <f t="shared" ref="D99" si="92">C99/$C$125-1</f>
        <v>-1.952837140751662E-2</v>
      </c>
      <c r="E99" s="24">
        <f t="shared" si="87"/>
        <v>2.2762461185769398E-2</v>
      </c>
      <c r="G99" s="25"/>
    </row>
    <row r="100" spans="1:19" hidden="1" x14ac:dyDescent="0.35">
      <c r="A100">
        <v>2014</v>
      </c>
      <c r="B100" t="s">
        <v>21</v>
      </c>
      <c r="C100" s="10">
        <v>172969</v>
      </c>
      <c r="D100" s="9">
        <f t="shared" ref="D100" si="93">C100/$C$126-1</f>
        <v>5.1687866332660537E-2</v>
      </c>
      <c r="E100" s="24">
        <f t="shared" si="87"/>
        <v>0.49319806449221432</v>
      </c>
      <c r="G100" s="25"/>
    </row>
    <row r="101" spans="1:19" hidden="1" x14ac:dyDescent="0.35">
      <c r="A101">
        <v>2014</v>
      </c>
      <c r="B101" t="s">
        <v>22</v>
      </c>
      <c r="C101" s="10">
        <v>26381</v>
      </c>
      <c r="D101" s="9">
        <f t="shared" ref="D101" si="94">C101/$C$127-1</f>
        <v>-4.9036249104145169E-3</v>
      </c>
      <c r="E101" s="24">
        <f t="shared" si="87"/>
        <v>7.5221907621418324E-2</v>
      </c>
      <c r="G101" s="25"/>
    </row>
    <row r="102" spans="1:19" hidden="1" x14ac:dyDescent="0.35">
      <c r="A102">
        <v>2014</v>
      </c>
      <c r="B102" t="s">
        <v>23</v>
      </c>
      <c r="C102" s="10">
        <v>12288</v>
      </c>
      <c r="D102" s="9">
        <f t="shared" ref="D102" si="95">C102/$C$128-1</f>
        <v>-6.3057567670606218E-2</v>
      </c>
      <c r="E102" s="24">
        <f t="shared" si="87"/>
        <v>3.5037595271293291E-2</v>
      </c>
      <c r="G102" s="25"/>
    </row>
    <row r="103" spans="1:19" hidden="1" x14ac:dyDescent="0.35">
      <c r="A103">
        <v>2014</v>
      </c>
      <c r="B103" t="s">
        <v>24</v>
      </c>
      <c r="C103" s="10">
        <v>272</v>
      </c>
      <c r="D103" s="9">
        <f t="shared" ref="D103" si="96">C103/$C$129-1</f>
        <v>0.20353982300884965</v>
      </c>
      <c r="E103" s="24">
        <f t="shared" si="87"/>
        <v>7.7557177032810682E-4</v>
      </c>
      <c r="G103" s="25"/>
    </row>
    <row r="104" spans="1:19" hidden="1" x14ac:dyDescent="0.35">
      <c r="A104">
        <v>2014</v>
      </c>
      <c r="B104" t="s">
        <v>25</v>
      </c>
      <c r="C104" s="10">
        <v>1042</v>
      </c>
      <c r="D104" s="9">
        <f t="shared" ref="D104" si="97">C104/$C$130-1</f>
        <v>0.68881685575364671</v>
      </c>
      <c r="E104" s="24">
        <f t="shared" si="87"/>
        <v>2.9711242083892914E-3</v>
      </c>
      <c r="G104" s="25"/>
    </row>
    <row r="105" spans="1:19" hidden="1" x14ac:dyDescent="0.35">
      <c r="A105">
        <v>2014</v>
      </c>
      <c r="B105" t="s">
        <v>26</v>
      </c>
      <c r="C105" s="10">
        <v>13755</v>
      </c>
      <c r="D105" s="9">
        <f t="shared" ref="D105" si="98">C105/$C$131-1</f>
        <v>0.25444596443228451</v>
      </c>
      <c r="E105" s="24">
        <f t="shared" si="87"/>
        <v>3.9220550370820249E-2</v>
      </c>
      <c r="G105" s="25"/>
    </row>
    <row r="106" spans="1:19" hidden="1" x14ac:dyDescent="0.35">
      <c r="A106">
        <v>2013</v>
      </c>
      <c r="B106" t="s">
        <v>14</v>
      </c>
      <c r="C106" s="6">
        <v>16702</v>
      </c>
      <c r="D106" s="9">
        <f t="shared" ref="D106" si="99">C106/$C$119-1</f>
        <v>3.7262451869332969E-2</v>
      </c>
      <c r="E106" s="24">
        <f>C106/SUM($C$106:$C$118)</f>
        <v>5.0395725023158137E-2</v>
      </c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</row>
    <row r="107" spans="1:19" x14ac:dyDescent="0.35">
      <c r="A107">
        <v>2013</v>
      </c>
      <c r="B107" t="s">
        <v>15</v>
      </c>
      <c r="C107" s="6">
        <v>24843</v>
      </c>
      <c r="D107" s="9">
        <f t="shared" ref="D107" si="100">C107/$C$120-1</f>
        <v>6.3894479893794598E-2</v>
      </c>
      <c r="E107" s="24">
        <f t="shared" ref="E107:E118" si="101">C107/SUM($C$106:$C$118)</f>
        <v>7.4959944722207975E-2</v>
      </c>
      <c r="G107" s="25"/>
    </row>
    <row r="108" spans="1:19" hidden="1" x14ac:dyDescent="0.35">
      <c r="A108">
        <v>2013</v>
      </c>
      <c r="B108" t="s">
        <v>16</v>
      </c>
      <c r="C108" s="6">
        <v>31680</v>
      </c>
      <c r="D108" s="9">
        <f t="shared" ref="D108" si="102">C108/$C$121-1</f>
        <v>8.4745762711864403E-2</v>
      </c>
      <c r="E108" s="24">
        <f t="shared" si="101"/>
        <v>9.5589544290123923E-2</v>
      </c>
    </row>
    <row r="109" spans="1:19" hidden="1" x14ac:dyDescent="0.35">
      <c r="A109">
        <v>2013</v>
      </c>
      <c r="B109" t="s">
        <v>17</v>
      </c>
      <c r="C109" s="6">
        <v>5838</v>
      </c>
      <c r="D109" s="9">
        <f t="shared" ref="D109" si="103">C109/$C$122-1</f>
        <v>-5.6208482370976309E-3</v>
      </c>
      <c r="E109" s="24">
        <f t="shared" si="101"/>
        <v>1.7615270188312611E-2</v>
      </c>
    </row>
    <row r="110" spans="1:19" hidden="1" x14ac:dyDescent="0.35">
      <c r="A110">
        <v>2013</v>
      </c>
      <c r="B110" t="s">
        <v>18</v>
      </c>
      <c r="C110" s="6">
        <v>3640</v>
      </c>
      <c r="D110" s="9">
        <f t="shared" ref="D110" si="104">C110/$C$123-1</f>
        <v>3.8610038610038533E-3</v>
      </c>
      <c r="E110" s="24">
        <f t="shared" si="101"/>
        <v>1.0983142083839997E-2</v>
      </c>
    </row>
    <row r="111" spans="1:19" hidden="1" x14ac:dyDescent="0.35">
      <c r="A111">
        <v>2013</v>
      </c>
      <c r="B111" t="s">
        <v>19</v>
      </c>
      <c r="C111" s="6">
        <v>24838</v>
      </c>
      <c r="D111" s="9">
        <f t="shared" ref="D111" si="105">C111/$C$124-1</f>
        <v>1.8284683502787891E-2</v>
      </c>
      <c r="E111" s="24">
        <f t="shared" si="101"/>
        <v>7.4944857988576322E-2</v>
      </c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</row>
    <row r="112" spans="1:19" hidden="1" x14ac:dyDescent="0.35">
      <c r="A112">
        <v>2013</v>
      </c>
      <c r="B112" t="s">
        <v>20</v>
      </c>
      <c r="C112" s="6">
        <v>7946</v>
      </c>
      <c r="D112" s="9">
        <f>C112/$C$125-1</f>
        <v>-2.4072709408007875E-2</v>
      </c>
      <c r="E112" s="24">
        <f t="shared" si="101"/>
        <v>2.397583708741555E-2</v>
      </c>
      <c r="G112" s="7"/>
    </row>
    <row r="113" spans="1:18" hidden="1" x14ac:dyDescent="0.35">
      <c r="A113">
        <v>2013</v>
      </c>
      <c r="B113" t="s">
        <v>21</v>
      </c>
      <c r="C113" s="6">
        <v>164425</v>
      </c>
      <c r="D113" s="9">
        <f t="shared" ref="D113" si="106">C113/$C$126-1</f>
        <v>-2.6144903567870692E-4</v>
      </c>
      <c r="E113" s="24">
        <f t="shared" si="101"/>
        <v>0.49612723547675586</v>
      </c>
      <c r="G113" s="7"/>
    </row>
    <row r="114" spans="1:18" hidden="1" x14ac:dyDescent="0.35">
      <c r="A114">
        <v>2013</v>
      </c>
      <c r="B114" t="s">
        <v>22</v>
      </c>
      <c r="C114" s="6">
        <v>26879</v>
      </c>
      <c r="D114" s="9">
        <f t="shared" ref="D114" si="107">C114/$C$127-1</f>
        <v>1.388103051563494E-2</v>
      </c>
      <c r="E114" s="24">
        <f t="shared" si="101"/>
        <v>8.1103262657015174E-2</v>
      </c>
      <c r="G114" s="7"/>
    </row>
    <row r="115" spans="1:18" hidden="1" x14ac:dyDescent="0.35">
      <c r="A115">
        <v>2013</v>
      </c>
      <c r="B115" t="s">
        <v>23</v>
      </c>
      <c r="C115" s="6">
        <v>12214</v>
      </c>
      <c r="D115" s="9">
        <f t="shared" ref="D115" si="108">C115/$C$128-1</f>
        <v>-6.869996187571481E-2</v>
      </c>
      <c r="E115" s="24">
        <f t="shared" si="101"/>
        <v>3.6853872915390579E-2</v>
      </c>
      <c r="G115" s="7"/>
    </row>
    <row r="116" spans="1:18" hidden="1" x14ac:dyDescent="0.35">
      <c r="A116">
        <v>2013</v>
      </c>
      <c r="B116" t="s">
        <v>24</v>
      </c>
      <c r="C116" s="6">
        <v>231</v>
      </c>
      <c r="D116" s="9">
        <f t="shared" ref="D116" si="109">C116/$C$129-1</f>
        <v>2.2123893805309658E-2</v>
      </c>
      <c r="E116" s="24">
        <f t="shared" si="101"/>
        <v>6.9700709378215362E-4</v>
      </c>
      <c r="G116" s="7"/>
    </row>
    <row r="117" spans="1:18" hidden="1" x14ac:dyDescent="0.35">
      <c r="A117">
        <v>2013</v>
      </c>
      <c r="B117" t="s">
        <v>25</v>
      </c>
      <c r="C117" s="6">
        <v>1012</v>
      </c>
      <c r="D117" s="9">
        <f t="shared" ref="D117" si="110">C117/$C$130-1</f>
        <v>0.64019448946515389</v>
      </c>
      <c r="E117" s="24">
        <f t="shared" si="101"/>
        <v>3.0535548870456253E-3</v>
      </c>
      <c r="G117" s="7"/>
    </row>
    <row r="118" spans="1:18" hidden="1" x14ac:dyDescent="0.35">
      <c r="A118">
        <v>2013</v>
      </c>
      <c r="B118" t="s">
        <v>26</v>
      </c>
      <c r="C118" s="6">
        <v>11169</v>
      </c>
      <c r="D118" s="9">
        <f>C118/$C$131-1</f>
        <v>1.8604651162790642E-2</v>
      </c>
      <c r="E118" s="24">
        <f t="shared" si="101"/>
        <v>3.3700745586376077E-2</v>
      </c>
      <c r="G118" s="7"/>
    </row>
    <row r="119" spans="1:18" hidden="1" x14ac:dyDescent="0.35">
      <c r="A119">
        <v>2012</v>
      </c>
      <c r="B119" t="s">
        <v>14</v>
      </c>
      <c r="C119" s="12">
        <v>16102</v>
      </c>
      <c r="D119" s="9">
        <f t="shared" ref="D119" si="111">C119/$C$119-1</f>
        <v>0</v>
      </c>
      <c r="E119" s="24">
        <f>C119/SUM($C$119:$C$131)</f>
        <v>4.9303256978912462E-2</v>
      </c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</row>
    <row r="120" spans="1:18" x14ac:dyDescent="0.35">
      <c r="A120">
        <v>2012</v>
      </c>
      <c r="B120" t="s">
        <v>15</v>
      </c>
      <c r="C120" s="12">
        <v>23351</v>
      </c>
      <c r="D120" s="9">
        <f t="shared" ref="D120" si="112">C120/$C$120-1</f>
        <v>0</v>
      </c>
      <c r="E120" s="24">
        <f t="shared" ref="E120:E131" si="113">C120/SUM($C$119:$C$131)</f>
        <v>7.1499214613997331E-2</v>
      </c>
      <c r="G120" s="7"/>
    </row>
    <row r="121" spans="1:18" hidden="1" x14ac:dyDescent="0.35">
      <c r="A121">
        <v>2012</v>
      </c>
      <c r="B121" t="s">
        <v>16</v>
      </c>
      <c r="C121" s="12">
        <v>29205</v>
      </c>
      <c r="D121" s="9">
        <f t="shared" ref="D121" si="114">C121/$C$121-1</f>
        <v>0</v>
      </c>
      <c r="E121" s="24">
        <f t="shared" si="113"/>
        <v>8.9423774690668145E-2</v>
      </c>
      <c r="F121" s="28"/>
      <c r="G121" s="7"/>
    </row>
    <row r="122" spans="1:18" hidden="1" x14ac:dyDescent="0.35">
      <c r="A122">
        <v>2012</v>
      </c>
      <c r="B122" t="s">
        <v>17</v>
      </c>
      <c r="C122" s="12">
        <v>5871</v>
      </c>
      <c r="D122" s="9">
        <f t="shared" ref="D122" si="115">C122/$C$122-1</f>
        <v>0</v>
      </c>
      <c r="E122" s="24">
        <f t="shared" si="113"/>
        <v>1.7976612950142534E-2</v>
      </c>
      <c r="F122" s="28"/>
      <c r="G122" s="7"/>
    </row>
    <row r="123" spans="1:18" hidden="1" x14ac:dyDescent="0.35">
      <c r="A123">
        <v>2012</v>
      </c>
      <c r="B123" t="s">
        <v>18</v>
      </c>
      <c r="C123" s="12">
        <v>3626</v>
      </c>
      <c r="D123" s="9">
        <f t="shared" ref="D123" si="116">C123/$C$123-1</f>
        <v>0</v>
      </c>
      <c r="E123" s="24">
        <f t="shared" si="113"/>
        <v>1.1102571718142875E-2</v>
      </c>
      <c r="F123" s="28"/>
      <c r="G123" s="7"/>
    </row>
    <row r="124" spans="1:18" hidden="1" x14ac:dyDescent="0.35">
      <c r="A124">
        <v>2012</v>
      </c>
      <c r="B124" t="s">
        <v>19</v>
      </c>
      <c r="C124" s="12">
        <v>24392</v>
      </c>
      <c r="D124" s="9">
        <f t="shared" ref="D124" si="117">C124/$C$124-1</f>
        <v>0</v>
      </c>
      <c r="E124" s="24">
        <f t="shared" si="113"/>
        <v>7.4686687630706294E-2</v>
      </c>
      <c r="F124" s="28"/>
    </row>
    <row r="125" spans="1:18" hidden="1" x14ac:dyDescent="0.35">
      <c r="A125">
        <v>2012</v>
      </c>
      <c r="B125" t="s">
        <v>20</v>
      </c>
      <c r="C125" s="12">
        <v>8142</v>
      </c>
      <c r="D125" s="9">
        <f>C125/$C$125-1</f>
        <v>0</v>
      </c>
      <c r="E125" s="24">
        <f t="shared" si="113"/>
        <v>2.4930264459216575E-2</v>
      </c>
      <c r="F125" s="28"/>
    </row>
    <row r="126" spans="1:18" hidden="1" x14ac:dyDescent="0.35">
      <c r="A126">
        <v>2012</v>
      </c>
      <c r="B126" t="s">
        <v>21</v>
      </c>
      <c r="C126" s="12">
        <v>164468</v>
      </c>
      <c r="D126" s="9">
        <f t="shared" ref="D126" si="118">C126/$C$126-1</f>
        <v>0</v>
      </c>
      <c r="E126" s="24">
        <f t="shared" si="113"/>
        <v>0.50359011730268133</v>
      </c>
      <c r="F126" s="28"/>
    </row>
    <row r="127" spans="1:18" hidden="1" x14ac:dyDescent="0.35">
      <c r="A127">
        <v>2012</v>
      </c>
      <c r="B127" t="s">
        <v>22</v>
      </c>
      <c r="C127" s="12">
        <v>26511</v>
      </c>
      <c r="D127" s="9">
        <f t="shared" ref="D127" si="119">C127/$C$127-1</f>
        <v>0</v>
      </c>
      <c r="E127" s="24">
        <f t="shared" si="113"/>
        <v>8.1174925212268559E-2</v>
      </c>
      <c r="F127" s="28"/>
    </row>
    <row r="128" spans="1:18" hidden="1" x14ac:dyDescent="0.35">
      <c r="A128">
        <v>2012</v>
      </c>
      <c r="B128" t="s">
        <v>23</v>
      </c>
      <c r="C128" s="12">
        <v>13115</v>
      </c>
      <c r="D128" s="9">
        <f t="shared" ref="D128" si="120">C128/$C$128-1</f>
        <v>0</v>
      </c>
      <c r="E128" s="24">
        <f t="shared" si="113"/>
        <v>4.0157260916559245E-2</v>
      </c>
      <c r="F128" s="28"/>
    </row>
    <row r="129" spans="1:6" hidden="1" x14ac:dyDescent="0.35">
      <c r="A129">
        <v>2012</v>
      </c>
      <c r="B129" t="s">
        <v>24</v>
      </c>
      <c r="C129" s="12">
        <v>226</v>
      </c>
      <c r="D129" s="9">
        <f t="shared" ref="D129" si="121">C129/$C$129-1</f>
        <v>0</v>
      </c>
      <c r="E129" s="24">
        <f t="shared" si="113"/>
        <v>6.9199702380041094E-4</v>
      </c>
      <c r="F129" s="28"/>
    </row>
    <row r="130" spans="1:6" hidden="1" x14ac:dyDescent="0.35">
      <c r="A130">
        <v>2012</v>
      </c>
      <c r="B130" t="s">
        <v>25</v>
      </c>
      <c r="C130" s="12">
        <v>617</v>
      </c>
      <c r="D130" s="9">
        <f t="shared" ref="D130" si="122">C130/$C$130-1</f>
        <v>0</v>
      </c>
      <c r="E130" s="24">
        <f t="shared" si="113"/>
        <v>1.8892131136497945E-3</v>
      </c>
      <c r="F130" s="28"/>
    </row>
    <row r="131" spans="1:6" hidden="1" x14ac:dyDescent="0.35">
      <c r="A131">
        <v>2012</v>
      </c>
      <c r="B131" t="s">
        <v>26</v>
      </c>
      <c r="C131" s="12">
        <v>10965</v>
      </c>
      <c r="D131" s="9">
        <f>C131/$C$131-1</f>
        <v>0</v>
      </c>
      <c r="E131" s="24">
        <f t="shared" si="113"/>
        <v>3.3574103389254449E-2</v>
      </c>
      <c r="F131" s="28"/>
    </row>
    <row r="132" spans="1:6" hidden="1" x14ac:dyDescent="0.35">
      <c r="F132" s="28"/>
    </row>
    <row r="133" spans="1:6" hidden="1" x14ac:dyDescent="0.35">
      <c r="F133" s="28"/>
    </row>
  </sheetData>
  <autoFilter ref="B1:B133">
    <filterColumn colId="0">
      <filters>
        <filter val="Information Technology"/>
      </filters>
    </filterColumn>
  </autoFilter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1"/>
  <sheetViews>
    <sheetView workbookViewId="0">
      <selection activeCell="C102" sqref="C102"/>
    </sheetView>
  </sheetViews>
  <sheetFormatPr defaultRowHeight="14.5" x14ac:dyDescent="0.35"/>
  <cols>
    <col min="2" max="2" width="35.7265625" bestFit="1" customWidth="1"/>
    <col min="3" max="3" width="19.453125" bestFit="1" customWidth="1"/>
    <col min="4" max="4" width="10.54296875" bestFit="1" customWidth="1"/>
    <col min="5" max="5" width="9.81640625" bestFit="1" customWidth="1"/>
  </cols>
  <sheetData>
    <row r="1" spans="1:5" x14ac:dyDescent="0.35">
      <c r="A1" t="s">
        <v>0</v>
      </c>
      <c r="B1" t="s">
        <v>29</v>
      </c>
      <c r="C1" t="s">
        <v>1</v>
      </c>
      <c r="D1" t="s">
        <v>163</v>
      </c>
      <c r="E1" t="s">
        <v>164</v>
      </c>
    </row>
    <row r="2" spans="1:5" x14ac:dyDescent="0.35">
      <c r="A2">
        <v>2021</v>
      </c>
      <c r="B2" s="17" t="s">
        <v>153</v>
      </c>
      <c r="C2" s="26">
        <v>5313</v>
      </c>
      <c r="D2" s="35">
        <v>40385</v>
      </c>
      <c r="E2" s="31">
        <f>C2/D2</f>
        <v>0.13155874705955181</v>
      </c>
    </row>
    <row r="3" spans="1:5" x14ac:dyDescent="0.35">
      <c r="A3">
        <v>2021</v>
      </c>
      <c r="B3" s="18" t="s">
        <v>154</v>
      </c>
      <c r="C3" s="19">
        <v>9037</v>
      </c>
      <c r="D3" s="34">
        <v>44895</v>
      </c>
      <c r="E3" s="31">
        <f t="shared" ref="E3:E66" si="0">C3/D3</f>
        <v>0.20129190332999219</v>
      </c>
    </row>
    <row r="4" spans="1:5" x14ac:dyDescent="0.35">
      <c r="A4">
        <v>2021</v>
      </c>
      <c r="B4" s="18" t="s">
        <v>155</v>
      </c>
      <c r="C4" s="19">
        <v>3299</v>
      </c>
      <c r="D4" s="34">
        <v>18676</v>
      </c>
      <c r="E4" s="31">
        <f t="shared" si="0"/>
        <v>0.17664382094666953</v>
      </c>
    </row>
    <row r="5" spans="1:5" x14ac:dyDescent="0.35">
      <c r="A5">
        <v>2021</v>
      </c>
      <c r="B5" s="18" t="s">
        <v>156</v>
      </c>
      <c r="C5" s="19">
        <v>1153</v>
      </c>
      <c r="D5" s="34">
        <v>23691</v>
      </c>
      <c r="E5" s="31">
        <f t="shared" si="0"/>
        <v>4.8668270651302185E-2</v>
      </c>
    </row>
    <row r="6" spans="1:5" x14ac:dyDescent="0.35">
      <c r="A6">
        <v>2021</v>
      </c>
      <c r="B6" s="18" t="s">
        <v>157</v>
      </c>
      <c r="C6" s="19">
        <v>4697</v>
      </c>
      <c r="D6" s="34">
        <v>36829</v>
      </c>
      <c r="E6" s="31">
        <f t="shared" si="0"/>
        <v>0.12753536615167396</v>
      </c>
    </row>
    <row r="7" spans="1:5" x14ac:dyDescent="0.35">
      <c r="A7">
        <v>2021</v>
      </c>
      <c r="B7" s="18" t="s">
        <v>95</v>
      </c>
      <c r="C7" s="19">
        <v>35209</v>
      </c>
      <c r="D7" s="34">
        <v>77431</v>
      </c>
      <c r="E7" s="31">
        <f t="shared" si="0"/>
        <v>0.4547145200242797</v>
      </c>
    </row>
    <row r="8" spans="1:5" x14ac:dyDescent="0.35">
      <c r="A8">
        <v>2021</v>
      </c>
      <c r="B8" s="18" t="s">
        <v>158</v>
      </c>
      <c r="C8" s="19">
        <v>22914</v>
      </c>
      <c r="D8" s="34">
        <v>65622</v>
      </c>
      <c r="E8" s="31">
        <f t="shared" si="0"/>
        <v>0.34918167687665724</v>
      </c>
    </row>
    <row r="9" spans="1:5" x14ac:dyDescent="0.35">
      <c r="A9">
        <v>2021</v>
      </c>
      <c r="B9" s="18" t="s">
        <v>159</v>
      </c>
      <c r="C9" s="19">
        <v>11546</v>
      </c>
      <c r="D9" s="34">
        <v>43251</v>
      </c>
      <c r="E9" s="31">
        <f t="shared" si="0"/>
        <v>0.26695336524011004</v>
      </c>
    </row>
    <row r="10" spans="1:5" x14ac:dyDescent="0.35">
      <c r="A10">
        <v>2021</v>
      </c>
      <c r="B10" s="18" t="s">
        <v>160</v>
      </c>
      <c r="C10" s="19">
        <v>11969</v>
      </c>
      <c r="D10" s="34">
        <v>32000</v>
      </c>
      <c r="E10" s="31">
        <f t="shared" si="0"/>
        <v>0.37403124999999998</v>
      </c>
    </row>
    <row r="11" spans="1:5" x14ac:dyDescent="0.35">
      <c r="A11">
        <v>2021</v>
      </c>
      <c r="B11" s="18" t="s">
        <v>161</v>
      </c>
      <c r="C11" s="19">
        <v>7109</v>
      </c>
      <c r="D11" s="34">
        <v>48614</v>
      </c>
      <c r="E11" s="31">
        <f t="shared" si="0"/>
        <v>0.14623359526062452</v>
      </c>
    </row>
    <row r="12" spans="1:5" x14ac:dyDescent="0.35">
      <c r="A12">
        <v>2021</v>
      </c>
      <c r="B12" s="20" t="s">
        <v>162</v>
      </c>
      <c r="C12" s="21">
        <v>25763</v>
      </c>
      <c r="D12" s="36">
        <v>65116</v>
      </c>
      <c r="E12" s="31">
        <f t="shared" si="0"/>
        <v>0.39564776706185883</v>
      </c>
    </row>
    <row r="13" spans="1:5" x14ac:dyDescent="0.35">
      <c r="A13">
        <v>2020</v>
      </c>
      <c r="B13" s="39" t="s">
        <v>153</v>
      </c>
      <c r="C13" s="38">
        <v>7521</v>
      </c>
      <c r="D13" s="41">
        <v>43332</v>
      </c>
      <c r="E13" s="31">
        <f t="shared" si="0"/>
        <v>0.17356687898089171</v>
      </c>
    </row>
    <row r="14" spans="1:5" x14ac:dyDescent="0.35">
      <c r="A14">
        <v>2020</v>
      </c>
      <c r="B14" s="40" t="s">
        <v>154</v>
      </c>
      <c r="C14" s="41">
        <v>10966</v>
      </c>
      <c r="D14" s="41">
        <v>44829</v>
      </c>
      <c r="E14" s="31">
        <f t="shared" si="0"/>
        <v>0.2446184389569252</v>
      </c>
    </row>
    <row r="15" spans="1:5" x14ac:dyDescent="0.35">
      <c r="A15">
        <v>2020</v>
      </c>
      <c r="B15" s="40" t="s">
        <v>155</v>
      </c>
      <c r="C15" s="41">
        <v>4073</v>
      </c>
      <c r="D15" s="41">
        <v>19898</v>
      </c>
      <c r="E15" s="31">
        <f t="shared" si="0"/>
        <v>0.20469393908935571</v>
      </c>
    </row>
    <row r="16" spans="1:5" x14ac:dyDescent="0.35">
      <c r="A16">
        <v>2020</v>
      </c>
      <c r="B16" s="40" t="s">
        <v>156</v>
      </c>
      <c r="C16" s="41">
        <v>1460</v>
      </c>
      <c r="D16" s="41">
        <v>24832</v>
      </c>
      <c r="E16" s="31">
        <f t="shared" si="0"/>
        <v>5.8795103092783504E-2</v>
      </c>
    </row>
    <row r="17" spans="1:5" x14ac:dyDescent="0.35">
      <c r="A17">
        <v>2020</v>
      </c>
      <c r="B17" s="40" t="s">
        <v>157</v>
      </c>
      <c r="C17" s="41">
        <v>5374</v>
      </c>
      <c r="D17" s="41">
        <v>36880</v>
      </c>
      <c r="E17" s="31">
        <f t="shared" si="0"/>
        <v>0.14571583514099784</v>
      </c>
    </row>
    <row r="18" spans="1:5" x14ac:dyDescent="0.35">
      <c r="A18">
        <v>2020</v>
      </c>
      <c r="B18" s="40" t="s">
        <v>95</v>
      </c>
      <c r="C18" s="41">
        <v>32090</v>
      </c>
      <c r="D18" s="41">
        <v>72585</v>
      </c>
      <c r="E18" s="31">
        <f t="shared" si="0"/>
        <v>0.44210236274712406</v>
      </c>
    </row>
    <row r="19" spans="1:5" x14ac:dyDescent="0.35">
      <c r="A19">
        <v>2020</v>
      </c>
      <c r="B19" s="40" t="s">
        <v>158</v>
      </c>
      <c r="C19" s="41">
        <v>23107</v>
      </c>
      <c r="D19" s="41">
        <v>63228</v>
      </c>
      <c r="E19" s="31">
        <f t="shared" si="0"/>
        <v>0.36545517808565825</v>
      </c>
    </row>
    <row r="20" spans="1:5" x14ac:dyDescent="0.35">
      <c r="A20">
        <v>2020</v>
      </c>
      <c r="B20" s="40" t="s">
        <v>159</v>
      </c>
      <c r="C20" s="41">
        <v>14042</v>
      </c>
      <c r="D20" s="41">
        <v>46317</v>
      </c>
      <c r="E20" s="31">
        <f t="shared" si="0"/>
        <v>0.30317162165079775</v>
      </c>
    </row>
    <row r="21" spans="1:5" x14ac:dyDescent="0.35">
      <c r="A21">
        <v>2020</v>
      </c>
      <c r="B21" s="40" t="s">
        <v>160</v>
      </c>
      <c r="C21" s="41">
        <v>13853</v>
      </c>
      <c r="D21" s="41">
        <v>33389</v>
      </c>
      <c r="E21" s="31">
        <f t="shared" si="0"/>
        <v>0.414897121806583</v>
      </c>
    </row>
    <row r="22" spans="1:5" x14ac:dyDescent="0.35">
      <c r="A22">
        <v>2020</v>
      </c>
      <c r="B22" s="40" t="s">
        <v>161</v>
      </c>
      <c r="C22" s="41">
        <v>7911</v>
      </c>
      <c r="D22" s="41">
        <v>49185</v>
      </c>
      <c r="E22" s="31">
        <f t="shared" si="0"/>
        <v>0.16084172003659652</v>
      </c>
    </row>
    <row r="23" spans="1:5" x14ac:dyDescent="0.35">
      <c r="A23">
        <v>2020</v>
      </c>
      <c r="B23" s="42" t="s">
        <v>162</v>
      </c>
      <c r="C23" s="43">
        <v>29148</v>
      </c>
      <c r="D23" s="43">
        <v>68157</v>
      </c>
      <c r="E23" s="31">
        <f t="shared" si="0"/>
        <v>0.42765966811919537</v>
      </c>
    </row>
    <row r="24" spans="1:5" x14ac:dyDescent="0.35">
      <c r="A24">
        <v>2019</v>
      </c>
      <c r="B24" s="39" t="s">
        <v>153</v>
      </c>
      <c r="C24" s="44">
        <v>10385</v>
      </c>
      <c r="D24" s="45">
        <v>43430</v>
      </c>
      <c r="E24" s="31">
        <f t="shared" si="0"/>
        <v>0.239120423670274</v>
      </c>
    </row>
    <row r="25" spans="1:5" x14ac:dyDescent="0.35">
      <c r="A25">
        <v>2019</v>
      </c>
      <c r="B25" s="40" t="s">
        <v>154</v>
      </c>
      <c r="C25" s="44">
        <v>12224</v>
      </c>
      <c r="D25" s="45">
        <v>45323</v>
      </c>
      <c r="E25" s="31">
        <f t="shared" si="0"/>
        <v>0.26970853650464444</v>
      </c>
    </row>
    <row r="26" spans="1:5" x14ac:dyDescent="0.35">
      <c r="A26">
        <v>2019</v>
      </c>
      <c r="B26" s="40" t="s">
        <v>155</v>
      </c>
      <c r="C26" s="44">
        <v>5770</v>
      </c>
      <c r="D26" s="45">
        <v>20015</v>
      </c>
      <c r="E26" s="31">
        <f t="shared" si="0"/>
        <v>0.28828378715963027</v>
      </c>
    </row>
    <row r="27" spans="1:5" x14ac:dyDescent="0.35">
      <c r="A27">
        <v>2019</v>
      </c>
      <c r="B27" s="40" t="s">
        <v>156</v>
      </c>
      <c r="C27" s="44">
        <v>1809</v>
      </c>
      <c r="D27" s="45">
        <v>24919</v>
      </c>
      <c r="E27" s="31">
        <f t="shared" si="0"/>
        <v>7.2595208475460499E-2</v>
      </c>
    </row>
    <row r="28" spans="1:5" x14ac:dyDescent="0.35">
      <c r="A28">
        <v>2019</v>
      </c>
      <c r="B28" s="40" t="s">
        <v>157</v>
      </c>
      <c r="C28" s="44">
        <v>5829</v>
      </c>
      <c r="D28" s="45">
        <v>35426</v>
      </c>
      <c r="E28" s="31">
        <f t="shared" si="0"/>
        <v>0.16454016823801729</v>
      </c>
    </row>
    <row r="29" spans="1:5" x14ac:dyDescent="0.35">
      <c r="A29">
        <v>2019</v>
      </c>
      <c r="B29" s="40" t="s">
        <v>95</v>
      </c>
      <c r="C29" s="44">
        <v>30095</v>
      </c>
      <c r="D29" s="45">
        <v>70051</v>
      </c>
      <c r="E29" s="31">
        <f t="shared" si="0"/>
        <v>0.42961556580205851</v>
      </c>
    </row>
    <row r="30" spans="1:5" x14ac:dyDescent="0.35">
      <c r="A30">
        <v>2019</v>
      </c>
      <c r="B30" s="40" t="s">
        <v>158</v>
      </c>
      <c r="C30" s="44">
        <v>24852</v>
      </c>
      <c r="D30" s="45">
        <v>64054</v>
      </c>
      <c r="E30" s="31">
        <f t="shared" si="0"/>
        <v>0.38798513754020048</v>
      </c>
    </row>
    <row r="31" spans="1:5" x14ac:dyDescent="0.35">
      <c r="A31">
        <v>2019</v>
      </c>
      <c r="B31" s="40" t="s">
        <v>159</v>
      </c>
      <c r="C31" s="44">
        <v>15574</v>
      </c>
      <c r="D31" s="45">
        <v>46250</v>
      </c>
      <c r="E31" s="31">
        <f t="shared" si="0"/>
        <v>0.33673513513513514</v>
      </c>
    </row>
    <row r="32" spans="1:5" x14ac:dyDescent="0.35">
      <c r="A32">
        <v>2019</v>
      </c>
      <c r="B32" s="40" t="s">
        <v>160</v>
      </c>
      <c r="C32" s="44">
        <v>16017</v>
      </c>
      <c r="D32" s="45">
        <v>34989</v>
      </c>
      <c r="E32" s="31">
        <f t="shared" si="0"/>
        <v>0.45777244276772699</v>
      </c>
    </row>
    <row r="33" spans="1:5" x14ac:dyDescent="0.35">
      <c r="A33">
        <v>2019</v>
      </c>
      <c r="B33" s="40" t="s">
        <v>161</v>
      </c>
      <c r="C33" s="44">
        <v>8169</v>
      </c>
      <c r="D33" s="45">
        <v>49445</v>
      </c>
      <c r="E33" s="31">
        <f t="shared" si="0"/>
        <v>0.16521387400141571</v>
      </c>
    </row>
    <row r="34" spans="1:5" x14ac:dyDescent="0.35">
      <c r="A34">
        <v>2019</v>
      </c>
      <c r="B34" s="42" t="s">
        <v>162</v>
      </c>
      <c r="C34" s="44">
        <v>29203</v>
      </c>
      <c r="D34" s="45">
        <v>64985</v>
      </c>
      <c r="E34" s="31">
        <f t="shared" si="0"/>
        <v>0.44938062629837655</v>
      </c>
    </row>
    <row r="35" spans="1:5" x14ac:dyDescent="0.35">
      <c r="A35">
        <v>2018</v>
      </c>
      <c r="B35" s="39" t="s">
        <v>153</v>
      </c>
      <c r="C35" s="46">
        <v>10800</v>
      </c>
      <c r="D35" s="47">
        <v>43388</v>
      </c>
      <c r="E35" s="31">
        <f t="shared" si="0"/>
        <v>0.24891675117544021</v>
      </c>
    </row>
    <row r="36" spans="1:5" x14ac:dyDescent="0.35">
      <c r="A36">
        <v>2018</v>
      </c>
      <c r="B36" s="40" t="s">
        <v>154</v>
      </c>
      <c r="C36" s="46">
        <v>11730</v>
      </c>
      <c r="D36" s="47">
        <v>44545</v>
      </c>
      <c r="E36" s="31">
        <f t="shared" si="0"/>
        <v>0.263329217645078</v>
      </c>
    </row>
    <row r="37" spans="1:5" x14ac:dyDescent="0.35">
      <c r="A37">
        <v>2018</v>
      </c>
      <c r="B37" s="40" t="s">
        <v>155</v>
      </c>
      <c r="C37" s="46">
        <v>4931</v>
      </c>
      <c r="D37" s="47">
        <v>18614</v>
      </c>
      <c r="E37" s="31">
        <f t="shared" si="0"/>
        <v>0.26490813366283444</v>
      </c>
    </row>
    <row r="38" spans="1:5" x14ac:dyDescent="0.35">
      <c r="A38">
        <v>2018</v>
      </c>
      <c r="B38" s="40" t="s">
        <v>156</v>
      </c>
      <c r="C38" s="46">
        <v>1472</v>
      </c>
      <c r="D38" s="47">
        <v>23387</v>
      </c>
      <c r="E38" s="31">
        <f t="shared" si="0"/>
        <v>6.2940950100483173E-2</v>
      </c>
    </row>
    <row r="39" spans="1:5" x14ac:dyDescent="0.35">
      <c r="A39">
        <v>2018</v>
      </c>
      <c r="B39" s="40" t="s">
        <v>157</v>
      </c>
      <c r="C39" s="46">
        <v>5825</v>
      </c>
      <c r="D39" s="47">
        <v>34853</v>
      </c>
      <c r="E39" s="31">
        <f t="shared" si="0"/>
        <v>0.16713051961093736</v>
      </c>
    </row>
    <row r="40" spans="1:5" x14ac:dyDescent="0.35">
      <c r="A40">
        <v>2018</v>
      </c>
      <c r="B40" s="40" t="s">
        <v>95</v>
      </c>
      <c r="C40" s="46">
        <v>26042</v>
      </c>
      <c r="D40" s="47">
        <v>66839</v>
      </c>
      <c r="E40" s="31">
        <f t="shared" si="0"/>
        <v>0.38962282499738177</v>
      </c>
    </row>
    <row r="41" spans="1:5" x14ac:dyDescent="0.35">
      <c r="A41">
        <v>2018</v>
      </c>
      <c r="B41" s="40" t="s">
        <v>158</v>
      </c>
      <c r="C41" s="46">
        <v>23148</v>
      </c>
      <c r="D41" s="47">
        <v>62507</v>
      </c>
      <c r="E41" s="31">
        <f t="shared" si="0"/>
        <v>0.37032652342937589</v>
      </c>
    </row>
    <row r="42" spans="1:5" x14ac:dyDescent="0.35">
      <c r="A42">
        <v>2018</v>
      </c>
      <c r="B42" s="40" t="s">
        <v>159</v>
      </c>
      <c r="C42" s="46">
        <v>15273</v>
      </c>
      <c r="D42" s="47">
        <v>46036</v>
      </c>
      <c r="E42" s="31">
        <f t="shared" si="0"/>
        <v>0.33176209922669214</v>
      </c>
    </row>
    <row r="43" spans="1:5" x14ac:dyDescent="0.35">
      <c r="A43">
        <v>2018</v>
      </c>
      <c r="B43" s="40" t="s">
        <v>160</v>
      </c>
      <c r="C43" s="46">
        <v>15096</v>
      </c>
      <c r="D43" s="47">
        <v>34333</v>
      </c>
      <c r="E43" s="31">
        <f t="shared" si="0"/>
        <v>0.43969358925814811</v>
      </c>
    </row>
    <row r="44" spans="1:5" x14ac:dyDescent="0.35">
      <c r="A44">
        <v>2018</v>
      </c>
      <c r="B44" s="40" t="s">
        <v>161</v>
      </c>
      <c r="C44" s="46">
        <v>7159</v>
      </c>
      <c r="D44" s="47">
        <v>48415</v>
      </c>
      <c r="E44" s="31">
        <f t="shared" si="0"/>
        <v>0.14786739646803676</v>
      </c>
    </row>
    <row r="45" spans="1:5" x14ac:dyDescent="0.35">
      <c r="A45">
        <v>2018</v>
      </c>
      <c r="B45" s="42" t="s">
        <v>162</v>
      </c>
      <c r="C45" s="46">
        <v>25574</v>
      </c>
      <c r="D45" s="47">
        <v>60872</v>
      </c>
      <c r="E45" s="31">
        <f t="shared" si="0"/>
        <v>0.42012748061506111</v>
      </c>
    </row>
    <row r="46" spans="1:5" x14ac:dyDescent="0.35">
      <c r="A46">
        <v>2017</v>
      </c>
      <c r="B46" s="39" t="s">
        <v>153</v>
      </c>
      <c r="C46" s="49">
        <v>10511</v>
      </c>
      <c r="D46" s="52">
        <v>44159</v>
      </c>
      <c r="E46" s="31">
        <f t="shared" si="0"/>
        <v>0.23802622341991439</v>
      </c>
    </row>
    <row r="47" spans="1:5" x14ac:dyDescent="0.35">
      <c r="A47">
        <v>2017</v>
      </c>
      <c r="B47" s="40" t="s">
        <v>154</v>
      </c>
      <c r="C47" s="49">
        <v>11657</v>
      </c>
      <c r="D47" s="52">
        <v>45022</v>
      </c>
      <c r="E47" s="31">
        <f t="shared" si="0"/>
        <v>0.25891786237839276</v>
      </c>
    </row>
    <row r="48" spans="1:5" x14ac:dyDescent="0.35">
      <c r="A48">
        <v>2017</v>
      </c>
      <c r="B48" s="40" t="s">
        <v>155</v>
      </c>
      <c r="C48" s="49">
        <v>3298</v>
      </c>
      <c r="D48" s="52">
        <v>16850</v>
      </c>
      <c r="E48" s="31">
        <f t="shared" si="0"/>
        <v>0.19572700296735904</v>
      </c>
    </row>
    <row r="49" spans="1:5" x14ac:dyDescent="0.35">
      <c r="A49">
        <v>2017</v>
      </c>
      <c r="B49" s="40" t="s">
        <v>156</v>
      </c>
      <c r="C49" s="49">
        <v>1181</v>
      </c>
      <c r="D49" s="52">
        <v>23480</v>
      </c>
      <c r="E49" s="31">
        <f t="shared" si="0"/>
        <v>5.0298126064735944E-2</v>
      </c>
    </row>
    <row r="50" spans="1:5" x14ac:dyDescent="0.35">
      <c r="A50">
        <v>2017</v>
      </c>
      <c r="B50" s="40" t="s">
        <v>157</v>
      </c>
      <c r="C50" s="49">
        <v>5398</v>
      </c>
      <c r="D50" s="52">
        <v>34350</v>
      </c>
      <c r="E50" s="31">
        <f t="shared" si="0"/>
        <v>0.15714701601164482</v>
      </c>
    </row>
    <row r="51" spans="1:5" x14ac:dyDescent="0.35">
      <c r="A51">
        <v>2017</v>
      </c>
      <c r="B51" s="40" t="s">
        <v>95</v>
      </c>
      <c r="C51" s="49">
        <v>22982</v>
      </c>
      <c r="D51" s="52">
        <v>64444</v>
      </c>
      <c r="E51" s="31">
        <f t="shared" si="0"/>
        <v>0.35661970082552291</v>
      </c>
    </row>
    <row r="52" spans="1:5" x14ac:dyDescent="0.35">
      <c r="A52">
        <v>2017</v>
      </c>
      <c r="B52" s="40" t="s">
        <v>158</v>
      </c>
      <c r="C52" s="49">
        <v>20202</v>
      </c>
      <c r="D52" s="52">
        <v>59782</v>
      </c>
      <c r="E52" s="31">
        <f t="shared" si="0"/>
        <v>0.33792780435582614</v>
      </c>
    </row>
    <row r="53" spans="1:5" x14ac:dyDescent="0.35">
      <c r="A53">
        <v>2017</v>
      </c>
      <c r="B53" s="40" t="s">
        <v>159</v>
      </c>
      <c r="C53" s="49">
        <v>14288</v>
      </c>
      <c r="D53" s="52">
        <v>44882</v>
      </c>
      <c r="E53" s="31">
        <f t="shared" si="0"/>
        <v>0.31834588476449355</v>
      </c>
    </row>
    <row r="54" spans="1:5" x14ac:dyDescent="0.35">
      <c r="A54">
        <v>2017</v>
      </c>
      <c r="B54" s="40" t="s">
        <v>160</v>
      </c>
      <c r="C54" s="49">
        <v>14992</v>
      </c>
      <c r="D54" s="52">
        <v>34447</v>
      </c>
      <c r="E54" s="31">
        <f t="shared" si="0"/>
        <v>0.43521932243736755</v>
      </c>
    </row>
    <row r="55" spans="1:5" x14ac:dyDescent="0.35">
      <c r="A55">
        <v>2017</v>
      </c>
      <c r="B55" s="40" t="s">
        <v>161</v>
      </c>
      <c r="C55" s="49">
        <v>5941</v>
      </c>
      <c r="D55" s="52">
        <v>44746</v>
      </c>
      <c r="E55" s="31">
        <f t="shared" si="0"/>
        <v>0.13277164439279487</v>
      </c>
    </row>
    <row r="56" spans="1:5" x14ac:dyDescent="0.35">
      <c r="A56">
        <v>2017</v>
      </c>
      <c r="B56" s="42" t="s">
        <v>162</v>
      </c>
      <c r="C56" s="49">
        <v>19207</v>
      </c>
      <c r="D56" s="52">
        <v>53594</v>
      </c>
      <c r="E56" s="31">
        <f t="shared" si="0"/>
        <v>0.35837966936597382</v>
      </c>
    </row>
    <row r="57" spans="1:5" x14ac:dyDescent="0.35">
      <c r="A57">
        <v>2016</v>
      </c>
      <c r="B57" s="39" t="s">
        <v>153</v>
      </c>
      <c r="C57" s="49">
        <v>8849</v>
      </c>
      <c r="D57" s="54">
        <v>42923</v>
      </c>
      <c r="E57" s="31">
        <f t="shared" si="0"/>
        <v>0.20615986767001374</v>
      </c>
    </row>
    <row r="58" spans="1:5" x14ac:dyDescent="0.35">
      <c r="A58">
        <v>2016</v>
      </c>
      <c r="B58" s="40" t="s">
        <v>154</v>
      </c>
      <c r="C58" s="49">
        <v>10093</v>
      </c>
      <c r="D58" s="54">
        <v>42753</v>
      </c>
      <c r="E58" s="31">
        <f t="shared" si="0"/>
        <v>0.23607700044441327</v>
      </c>
    </row>
    <row r="59" spans="1:5" x14ac:dyDescent="0.35">
      <c r="A59">
        <v>2016</v>
      </c>
      <c r="B59" s="40" t="s">
        <v>155</v>
      </c>
      <c r="C59" s="49">
        <v>2778</v>
      </c>
      <c r="D59" s="54">
        <v>15723</v>
      </c>
      <c r="E59" s="31">
        <f t="shared" si="0"/>
        <v>0.17668383896203016</v>
      </c>
    </row>
    <row r="60" spans="1:5" x14ac:dyDescent="0.35">
      <c r="A60">
        <v>2016</v>
      </c>
      <c r="B60" s="40" t="s">
        <v>156</v>
      </c>
      <c r="C60" s="49">
        <v>1100</v>
      </c>
      <c r="D60" s="54">
        <v>21789</v>
      </c>
      <c r="E60" s="31">
        <f t="shared" si="0"/>
        <v>5.0484189269815044E-2</v>
      </c>
    </row>
    <row r="61" spans="1:5" x14ac:dyDescent="0.35">
      <c r="A61">
        <v>2016</v>
      </c>
      <c r="B61" s="40" t="s">
        <v>157</v>
      </c>
      <c r="C61" s="49">
        <v>5140</v>
      </c>
      <c r="D61" s="54">
        <v>34601</v>
      </c>
      <c r="E61" s="31">
        <f t="shared" si="0"/>
        <v>0.14855061992427965</v>
      </c>
    </row>
    <row r="62" spans="1:5" x14ac:dyDescent="0.35">
      <c r="A62">
        <v>2016</v>
      </c>
      <c r="B62" s="40" t="s">
        <v>95</v>
      </c>
      <c r="C62" s="49">
        <v>19279</v>
      </c>
      <c r="D62" s="54">
        <v>61224</v>
      </c>
      <c r="E62" s="31">
        <f t="shared" si="0"/>
        <v>0.31489285247615312</v>
      </c>
    </row>
    <row r="63" spans="1:5" x14ac:dyDescent="0.35">
      <c r="A63">
        <v>2016</v>
      </c>
      <c r="B63" s="40" t="s">
        <v>158</v>
      </c>
      <c r="C63" s="49">
        <v>16683</v>
      </c>
      <c r="D63" s="54">
        <v>56090</v>
      </c>
      <c r="E63" s="31">
        <f t="shared" si="0"/>
        <v>0.29743269745052592</v>
      </c>
    </row>
    <row r="64" spans="1:5" x14ac:dyDescent="0.35">
      <c r="A64">
        <v>2016</v>
      </c>
      <c r="B64" s="40" t="s">
        <v>159</v>
      </c>
      <c r="C64" s="49">
        <v>12879</v>
      </c>
      <c r="D64" s="54">
        <v>43163</v>
      </c>
      <c r="E64" s="31">
        <f t="shared" si="0"/>
        <v>0.29838055742186598</v>
      </c>
    </row>
    <row r="65" spans="1:5" x14ac:dyDescent="0.35">
      <c r="A65">
        <v>2016</v>
      </c>
      <c r="B65" s="40" t="s">
        <v>160</v>
      </c>
      <c r="C65" s="49">
        <v>13930</v>
      </c>
      <c r="D65" s="54">
        <v>32981</v>
      </c>
      <c r="E65" s="31">
        <f t="shared" si="0"/>
        <v>0.42236439161941725</v>
      </c>
    </row>
    <row r="66" spans="1:5" x14ac:dyDescent="0.35">
      <c r="A66">
        <v>2016</v>
      </c>
      <c r="B66" s="40" t="s">
        <v>161</v>
      </c>
      <c r="C66" s="49">
        <v>4814</v>
      </c>
      <c r="D66" s="54">
        <v>44383</v>
      </c>
      <c r="E66" s="31">
        <f t="shared" si="0"/>
        <v>0.10846495279724219</v>
      </c>
    </row>
    <row r="67" spans="1:5" x14ac:dyDescent="0.35">
      <c r="A67">
        <v>2016</v>
      </c>
      <c r="B67" s="42" t="s">
        <v>162</v>
      </c>
      <c r="C67" s="49">
        <v>15695</v>
      </c>
      <c r="D67" s="54">
        <v>50141</v>
      </c>
      <c r="E67" s="31">
        <f t="shared" ref="E67:E111" si="1">C67/D67</f>
        <v>0.31301729123870686</v>
      </c>
    </row>
    <row r="68" spans="1:5" x14ac:dyDescent="0.35">
      <c r="A68">
        <v>2015</v>
      </c>
      <c r="B68" s="56" t="s">
        <v>153</v>
      </c>
      <c r="C68" s="48">
        <v>7608</v>
      </c>
      <c r="D68" s="54">
        <v>40095</v>
      </c>
      <c r="E68" s="31">
        <f t="shared" si="1"/>
        <v>0.18974934530490087</v>
      </c>
    </row>
    <row r="69" spans="1:5" x14ac:dyDescent="0.35">
      <c r="A69">
        <v>2015</v>
      </c>
      <c r="B69" s="56" t="s">
        <v>154</v>
      </c>
      <c r="C69" s="48">
        <v>8648</v>
      </c>
      <c r="D69" s="54">
        <v>40208</v>
      </c>
      <c r="E69" s="31">
        <f t="shared" si="1"/>
        <v>0.21508157580580978</v>
      </c>
    </row>
    <row r="70" spans="1:5" x14ac:dyDescent="0.35">
      <c r="A70">
        <v>2015</v>
      </c>
      <c r="B70" s="56" t="s">
        <v>155</v>
      </c>
      <c r="C70" s="48">
        <v>2171</v>
      </c>
      <c r="D70" s="54">
        <v>14592</v>
      </c>
      <c r="E70" s="31">
        <f t="shared" si="1"/>
        <v>0.14878015350877194</v>
      </c>
    </row>
    <row r="71" spans="1:5" x14ac:dyDescent="0.35">
      <c r="A71">
        <v>2015</v>
      </c>
      <c r="B71" s="56" t="s">
        <v>156</v>
      </c>
      <c r="C71" s="48">
        <v>998</v>
      </c>
      <c r="D71" s="54">
        <v>22008</v>
      </c>
      <c r="E71" s="31">
        <f t="shared" si="1"/>
        <v>4.5347146492184659E-2</v>
      </c>
    </row>
    <row r="72" spans="1:5" x14ac:dyDescent="0.35">
      <c r="A72">
        <v>2015</v>
      </c>
      <c r="B72" s="40" t="s">
        <v>158</v>
      </c>
      <c r="C72" s="48">
        <v>14385</v>
      </c>
      <c r="D72" s="54">
        <v>54025</v>
      </c>
      <c r="E72" s="31">
        <f t="shared" si="1"/>
        <v>0.26626561776955116</v>
      </c>
    </row>
    <row r="73" spans="1:5" x14ac:dyDescent="0.35">
      <c r="A73">
        <v>2015</v>
      </c>
      <c r="B73" s="56" t="s">
        <v>157</v>
      </c>
      <c r="C73" s="48">
        <v>5260</v>
      </c>
      <c r="D73" s="54">
        <v>35416</v>
      </c>
      <c r="E73" s="31">
        <f t="shared" si="1"/>
        <v>0.14852044273774564</v>
      </c>
    </row>
    <row r="74" spans="1:5" x14ac:dyDescent="0.35">
      <c r="A74">
        <v>2015</v>
      </c>
      <c r="B74" s="40" t="s">
        <v>160</v>
      </c>
      <c r="C74" s="48">
        <v>13105</v>
      </c>
      <c r="D74" s="54">
        <v>31687</v>
      </c>
      <c r="E74" s="31">
        <f t="shared" si="1"/>
        <v>0.41357654558651813</v>
      </c>
    </row>
    <row r="75" spans="1:5" x14ac:dyDescent="0.35">
      <c r="A75">
        <v>2015</v>
      </c>
      <c r="B75" s="40" t="s">
        <v>95</v>
      </c>
      <c r="C75" s="48">
        <v>15954</v>
      </c>
      <c r="D75" s="54">
        <v>58624</v>
      </c>
      <c r="E75" s="31">
        <f t="shared" si="1"/>
        <v>0.27214110262008734</v>
      </c>
    </row>
    <row r="76" spans="1:5" x14ac:dyDescent="0.35">
      <c r="A76">
        <v>2015</v>
      </c>
      <c r="B76" s="56" t="s">
        <v>159</v>
      </c>
      <c r="C76" s="48">
        <v>11529</v>
      </c>
      <c r="D76" s="54">
        <v>40742</v>
      </c>
      <c r="E76" s="31">
        <f t="shared" si="1"/>
        <v>0.28297579892985125</v>
      </c>
    </row>
    <row r="77" spans="1:5" x14ac:dyDescent="0.35">
      <c r="A77">
        <v>2015</v>
      </c>
      <c r="B77" s="56" t="s">
        <v>161</v>
      </c>
      <c r="C77" s="48">
        <v>4600</v>
      </c>
      <c r="D77" s="54">
        <v>44857</v>
      </c>
      <c r="E77" s="31">
        <f t="shared" si="1"/>
        <v>0.10254809728693404</v>
      </c>
    </row>
    <row r="78" spans="1:5" x14ac:dyDescent="0.35">
      <c r="A78">
        <v>2015</v>
      </c>
      <c r="B78" s="56" t="s">
        <v>162</v>
      </c>
      <c r="C78" s="48">
        <v>15796</v>
      </c>
      <c r="D78" s="54">
        <v>48400</v>
      </c>
      <c r="E78" s="31">
        <f t="shared" si="1"/>
        <v>0.32636363636363636</v>
      </c>
    </row>
    <row r="79" spans="1:5" x14ac:dyDescent="0.35">
      <c r="A79">
        <v>2014</v>
      </c>
      <c r="B79" s="56" t="s">
        <v>153</v>
      </c>
      <c r="C79" s="48">
        <v>6972</v>
      </c>
      <c r="D79" s="54">
        <v>39275</v>
      </c>
      <c r="E79" s="31">
        <f t="shared" si="1"/>
        <v>0.17751750477402928</v>
      </c>
    </row>
    <row r="80" spans="1:5" x14ac:dyDescent="0.35">
      <c r="A80">
        <v>2014</v>
      </c>
      <c r="B80" s="56" t="s">
        <v>154</v>
      </c>
      <c r="C80" s="48">
        <v>9234</v>
      </c>
      <c r="D80" s="54">
        <v>39637</v>
      </c>
      <c r="E80" s="31">
        <f t="shared" si="1"/>
        <v>0.23296414965814768</v>
      </c>
    </row>
    <row r="81" spans="1:5" x14ac:dyDescent="0.35">
      <c r="A81">
        <v>2014</v>
      </c>
      <c r="B81" s="56" t="s">
        <v>155</v>
      </c>
      <c r="C81" s="48">
        <v>1914</v>
      </c>
      <c r="D81" s="54">
        <v>14484</v>
      </c>
      <c r="E81" s="31">
        <f t="shared" si="1"/>
        <v>0.13214581607290804</v>
      </c>
    </row>
    <row r="82" spans="1:5" x14ac:dyDescent="0.35">
      <c r="A82">
        <v>2014</v>
      </c>
      <c r="B82" s="56" t="s">
        <v>156</v>
      </c>
      <c r="C82" s="48">
        <v>979</v>
      </c>
      <c r="D82" s="54">
        <v>21415</v>
      </c>
      <c r="E82" s="31">
        <f t="shared" si="1"/>
        <v>4.5715619892598647E-2</v>
      </c>
    </row>
    <row r="83" spans="1:5" x14ac:dyDescent="0.35">
      <c r="A83">
        <v>2014</v>
      </c>
      <c r="B83" s="40" t="s">
        <v>158</v>
      </c>
      <c r="C83" s="48">
        <v>13633</v>
      </c>
      <c r="D83" s="54">
        <v>53481</v>
      </c>
      <c r="E83" s="31">
        <f t="shared" si="1"/>
        <v>0.25491295974271239</v>
      </c>
    </row>
    <row r="84" spans="1:5" x14ac:dyDescent="0.35">
      <c r="A84">
        <v>2014</v>
      </c>
      <c r="B84" s="56" t="s">
        <v>157</v>
      </c>
      <c r="C84" s="48">
        <v>5696</v>
      </c>
      <c r="D84" s="54">
        <v>37414</v>
      </c>
      <c r="E84" s="31">
        <f t="shared" si="1"/>
        <v>0.1522424760784733</v>
      </c>
    </row>
    <row r="85" spans="1:5" x14ac:dyDescent="0.35">
      <c r="A85">
        <v>2014</v>
      </c>
      <c r="B85" s="40" t="s">
        <v>95</v>
      </c>
      <c r="C85" s="48">
        <v>13908</v>
      </c>
      <c r="D85" s="54">
        <v>55975</v>
      </c>
      <c r="E85" s="31">
        <f t="shared" si="1"/>
        <v>0.24846806610093791</v>
      </c>
    </row>
    <row r="86" spans="1:5" x14ac:dyDescent="0.35">
      <c r="A86">
        <v>2014</v>
      </c>
      <c r="B86" s="40" t="s">
        <v>159</v>
      </c>
      <c r="C86" s="48">
        <v>10748</v>
      </c>
      <c r="D86" s="54">
        <v>39032</v>
      </c>
      <c r="E86" s="31">
        <f t="shared" si="1"/>
        <v>0.27536380405820865</v>
      </c>
    </row>
    <row r="87" spans="1:5" x14ac:dyDescent="0.35">
      <c r="A87">
        <v>2014</v>
      </c>
      <c r="B87" s="40" t="s">
        <v>161</v>
      </c>
      <c r="C87" s="48">
        <v>4706</v>
      </c>
      <c r="D87" s="54">
        <v>43885</v>
      </c>
      <c r="E87" s="31">
        <f t="shared" si="1"/>
        <v>0.10723481827503703</v>
      </c>
    </row>
    <row r="88" spans="1:5" x14ac:dyDescent="0.35">
      <c r="A88">
        <v>2014</v>
      </c>
      <c r="B88" s="56" t="s">
        <v>160</v>
      </c>
      <c r="C88" s="48">
        <v>13189</v>
      </c>
      <c r="D88" s="54">
        <v>31395</v>
      </c>
      <c r="E88" s="31">
        <f t="shared" si="1"/>
        <v>0.42009874183787227</v>
      </c>
    </row>
    <row r="89" spans="1:5" x14ac:dyDescent="0.35">
      <c r="A89">
        <v>2014</v>
      </c>
      <c r="B89" s="56" t="s">
        <v>162</v>
      </c>
      <c r="C89" s="48">
        <v>12758</v>
      </c>
      <c r="D89" s="54">
        <v>44964</v>
      </c>
      <c r="E89" s="31">
        <f t="shared" si="1"/>
        <v>0.28373810159238499</v>
      </c>
    </row>
    <row r="90" spans="1:5" x14ac:dyDescent="0.35">
      <c r="A90">
        <v>2013</v>
      </c>
      <c r="B90" s="56" t="s">
        <v>153</v>
      </c>
      <c r="C90" s="50">
        <v>5943</v>
      </c>
      <c r="D90" s="55">
        <v>39119</v>
      </c>
      <c r="E90" s="31">
        <f t="shared" si="1"/>
        <v>0.15192106137682457</v>
      </c>
    </row>
    <row r="91" spans="1:5" x14ac:dyDescent="0.35">
      <c r="A91">
        <v>2013</v>
      </c>
      <c r="B91" s="56" t="s">
        <v>154</v>
      </c>
      <c r="C91" s="50">
        <v>10037</v>
      </c>
      <c r="D91" s="55">
        <v>38763</v>
      </c>
      <c r="E91" s="31">
        <f t="shared" si="1"/>
        <v>0.25893248716559608</v>
      </c>
    </row>
    <row r="92" spans="1:5" x14ac:dyDescent="0.35">
      <c r="A92">
        <v>2013</v>
      </c>
      <c r="B92" s="56" t="s">
        <v>155</v>
      </c>
      <c r="C92" s="50">
        <v>1931</v>
      </c>
      <c r="D92" s="55">
        <v>14298</v>
      </c>
      <c r="E92" s="31">
        <f t="shared" si="1"/>
        <v>0.1350538536858302</v>
      </c>
    </row>
    <row r="93" spans="1:5" x14ac:dyDescent="0.35">
      <c r="A93">
        <v>2013</v>
      </c>
      <c r="B93" s="56" t="s">
        <v>95</v>
      </c>
      <c r="C93" s="50">
        <v>12279</v>
      </c>
      <c r="D93" s="55">
        <v>54311</v>
      </c>
      <c r="E93" s="31">
        <f t="shared" si="1"/>
        <v>0.22608679641324961</v>
      </c>
    </row>
    <row r="94" spans="1:5" x14ac:dyDescent="0.35">
      <c r="A94">
        <v>2013</v>
      </c>
      <c r="B94" s="56" t="s">
        <v>156</v>
      </c>
      <c r="C94" s="50">
        <v>1056</v>
      </c>
      <c r="D94" s="55">
        <v>20866</v>
      </c>
      <c r="E94" s="31">
        <f t="shared" si="1"/>
        <v>5.0608645643630788E-2</v>
      </c>
    </row>
    <row r="95" spans="1:5" x14ac:dyDescent="0.35">
      <c r="A95">
        <v>2013</v>
      </c>
      <c r="B95" s="56" t="s">
        <v>158</v>
      </c>
      <c r="C95" s="50">
        <v>13129</v>
      </c>
      <c r="D95" s="55">
        <v>52381</v>
      </c>
      <c r="E95" s="31">
        <f t="shared" si="1"/>
        <v>0.25064431759607492</v>
      </c>
    </row>
    <row r="96" spans="1:5" x14ac:dyDescent="0.35">
      <c r="A96">
        <v>2013</v>
      </c>
      <c r="B96" s="56" t="s">
        <v>157</v>
      </c>
      <c r="C96" s="50">
        <v>5885</v>
      </c>
      <c r="D96" s="55">
        <v>36477</v>
      </c>
      <c r="E96" s="31">
        <f t="shared" si="1"/>
        <v>0.16133453957288155</v>
      </c>
    </row>
    <row r="97" spans="1:5" x14ac:dyDescent="0.35">
      <c r="A97">
        <v>2013</v>
      </c>
      <c r="B97" s="40" t="s">
        <v>159</v>
      </c>
      <c r="C97" s="50">
        <v>10039</v>
      </c>
      <c r="D97" s="55">
        <v>37651</v>
      </c>
      <c r="E97" s="31">
        <f t="shared" si="1"/>
        <v>0.26663302435526282</v>
      </c>
    </row>
    <row r="98" spans="1:5" x14ac:dyDescent="0.35">
      <c r="A98">
        <v>2013</v>
      </c>
      <c r="B98" s="40" t="s">
        <v>161</v>
      </c>
      <c r="C98" s="50">
        <v>4325</v>
      </c>
      <c r="D98" s="55">
        <v>41904</v>
      </c>
      <c r="E98" s="31">
        <f t="shared" si="1"/>
        <v>0.10321210385643376</v>
      </c>
    </row>
    <row r="99" spans="1:5" x14ac:dyDescent="0.35">
      <c r="A99">
        <v>2013</v>
      </c>
      <c r="B99" s="56" t="s">
        <v>160</v>
      </c>
      <c r="C99" s="50">
        <v>12367</v>
      </c>
      <c r="D99" s="55">
        <v>30556</v>
      </c>
      <c r="E99" s="31">
        <f t="shared" si="1"/>
        <v>0.40473229480298467</v>
      </c>
    </row>
    <row r="100" spans="1:5" x14ac:dyDescent="0.35">
      <c r="A100">
        <v>2013</v>
      </c>
      <c r="B100" s="56" t="s">
        <v>162</v>
      </c>
      <c r="C100" s="50">
        <v>9932</v>
      </c>
      <c r="D100" s="55">
        <v>39753</v>
      </c>
      <c r="E100" s="31">
        <f t="shared" si="1"/>
        <v>0.24984277916132117</v>
      </c>
    </row>
    <row r="101" spans="1:5" x14ac:dyDescent="0.35">
      <c r="A101">
        <v>2012</v>
      </c>
      <c r="B101" s="57" t="s">
        <v>153</v>
      </c>
      <c r="C101" s="51">
        <v>5389</v>
      </c>
      <c r="D101" s="58">
        <v>38356</v>
      </c>
      <c r="E101" s="31">
        <f t="shared" si="1"/>
        <v>0.14049953071227447</v>
      </c>
    </row>
    <row r="102" spans="1:5" x14ac:dyDescent="0.35">
      <c r="A102">
        <v>2012</v>
      </c>
      <c r="B102" s="57" t="s">
        <v>154</v>
      </c>
      <c r="C102" s="51">
        <v>11386</v>
      </c>
      <c r="D102" s="58">
        <v>38757</v>
      </c>
      <c r="E102" s="31">
        <f t="shared" si="1"/>
        <v>0.29377918827566635</v>
      </c>
    </row>
    <row r="103" spans="1:5" x14ac:dyDescent="0.35">
      <c r="A103">
        <v>2012</v>
      </c>
      <c r="B103" s="57" t="s">
        <v>155</v>
      </c>
      <c r="C103" s="51">
        <v>2556</v>
      </c>
      <c r="D103" s="58">
        <v>14665</v>
      </c>
      <c r="E103" s="31">
        <f t="shared" si="1"/>
        <v>0.17429253324241392</v>
      </c>
    </row>
    <row r="104" spans="1:5" x14ac:dyDescent="0.35">
      <c r="A104">
        <v>2012</v>
      </c>
      <c r="B104" s="57" t="s">
        <v>95</v>
      </c>
      <c r="C104" s="51">
        <v>11420</v>
      </c>
      <c r="D104" s="58">
        <v>52636</v>
      </c>
      <c r="E104" s="31">
        <f t="shared" si="1"/>
        <v>0.21696177521088228</v>
      </c>
    </row>
    <row r="105" spans="1:5" x14ac:dyDescent="0.35">
      <c r="A105">
        <v>2012</v>
      </c>
      <c r="B105" s="56" t="s">
        <v>156</v>
      </c>
      <c r="C105" s="51">
        <v>1254</v>
      </c>
      <c r="D105" s="58">
        <v>19931</v>
      </c>
      <c r="E105" s="31">
        <f t="shared" si="1"/>
        <v>6.2917063870352716E-2</v>
      </c>
    </row>
    <row r="106" spans="1:5" x14ac:dyDescent="0.35">
      <c r="A106">
        <v>2012</v>
      </c>
      <c r="B106" s="57" t="s">
        <v>158</v>
      </c>
      <c r="C106" s="51">
        <v>13274</v>
      </c>
      <c r="D106" s="58">
        <v>50838</v>
      </c>
      <c r="E106" s="31">
        <f t="shared" si="1"/>
        <v>0.26110389865848382</v>
      </c>
    </row>
    <row r="107" spans="1:5" x14ac:dyDescent="0.35">
      <c r="A107">
        <v>2012</v>
      </c>
      <c r="B107" s="56" t="s">
        <v>157</v>
      </c>
      <c r="C107" s="51">
        <v>5848</v>
      </c>
      <c r="D107" s="58">
        <v>34959</v>
      </c>
      <c r="E107" s="31">
        <f t="shared" si="1"/>
        <v>0.16728167281672818</v>
      </c>
    </row>
    <row r="108" spans="1:5" x14ac:dyDescent="0.35">
      <c r="A108">
        <v>2012</v>
      </c>
      <c r="B108" s="40" t="s">
        <v>159</v>
      </c>
      <c r="C108" s="51">
        <v>9469</v>
      </c>
      <c r="D108" s="58">
        <v>36348</v>
      </c>
      <c r="E108" s="31">
        <f t="shared" si="1"/>
        <v>0.26050951909321007</v>
      </c>
    </row>
    <row r="109" spans="1:5" x14ac:dyDescent="0.35">
      <c r="A109">
        <v>2012</v>
      </c>
      <c r="B109" s="40" t="s">
        <v>161</v>
      </c>
      <c r="C109" s="51">
        <v>4254</v>
      </c>
      <c r="D109" s="58">
        <v>40196</v>
      </c>
      <c r="E109" s="31">
        <f t="shared" si="1"/>
        <v>0.10583142601253856</v>
      </c>
    </row>
    <row r="110" spans="1:5" x14ac:dyDescent="0.35">
      <c r="A110">
        <v>2012</v>
      </c>
      <c r="B110" s="57" t="s">
        <v>160</v>
      </c>
      <c r="C110" s="51">
        <v>11427</v>
      </c>
      <c r="D110" s="58">
        <v>29214</v>
      </c>
      <c r="E110" s="31">
        <f t="shared" si="1"/>
        <v>0.39114807968782089</v>
      </c>
    </row>
    <row r="111" spans="1:5" x14ac:dyDescent="0.35">
      <c r="A111">
        <v>2012</v>
      </c>
      <c r="B111" s="56" t="s">
        <v>162</v>
      </c>
      <c r="C111" s="51">
        <v>8891</v>
      </c>
      <c r="D111" s="58">
        <v>35002</v>
      </c>
      <c r="E111" s="31">
        <f t="shared" si="1"/>
        <v>0.25401405633963775</v>
      </c>
    </row>
  </sheetData>
  <conditionalFormatting sqref="C2:C12">
    <cfRule type="cellIs" dxfId="17" priority="1" operator="equal">
      <formula>"np"</formula>
    </cfRule>
    <cfRule type="cellIs" dxfId="16" priority="2" operator="equal">
      <formula>"&lt;5"</formula>
    </cfRule>
    <cfRule type="cellIs" dxfId="15" priority="3" operator="between">
      <formula>1</formula>
      <formula>4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P126"/>
  <sheetViews>
    <sheetView zoomScale="106" workbookViewId="0">
      <selection activeCell="B11" sqref="B11"/>
    </sheetView>
  </sheetViews>
  <sheetFormatPr defaultRowHeight="14.5" x14ac:dyDescent="0.35"/>
  <cols>
    <col min="2" max="2" width="35.7265625" bestFit="1" customWidth="1"/>
    <col min="3" max="3" width="35.7265625" customWidth="1"/>
    <col min="4" max="4" width="25" bestFit="1" customWidth="1"/>
    <col min="5" max="5" width="20.08984375" bestFit="1" customWidth="1"/>
    <col min="6" max="6" width="31.7265625" bestFit="1" customWidth="1"/>
    <col min="7" max="7" width="21.26953125" bestFit="1" customWidth="1"/>
    <col min="8" max="8" width="38.7265625" bestFit="1" customWidth="1"/>
    <col min="9" max="9" width="6.36328125" bestFit="1" customWidth="1"/>
    <col min="10" max="10" width="9.1796875" bestFit="1" customWidth="1"/>
    <col min="11" max="11" width="24.7265625" bestFit="1" customWidth="1"/>
    <col min="12" max="12" width="17.08984375" bestFit="1" customWidth="1"/>
    <col min="13" max="13" width="11.81640625" bestFit="1" customWidth="1"/>
    <col min="14" max="14" width="33" bestFit="1" customWidth="1"/>
    <col min="15" max="15" width="19" bestFit="1" customWidth="1"/>
    <col min="16" max="16" width="17.08984375" bestFit="1" customWidth="1"/>
  </cols>
  <sheetData>
    <row r="1" spans="1:16" x14ac:dyDescent="0.35">
      <c r="A1" t="s">
        <v>0</v>
      </c>
      <c r="B1" t="s">
        <v>29</v>
      </c>
      <c r="C1" t="s">
        <v>176</v>
      </c>
      <c r="D1" s="53" t="s">
        <v>14</v>
      </c>
      <c r="E1" s="53" t="s">
        <v>165</v>
      </c>
      <c r="F1" s="53" t="s">
        <v>16</v>
      </c>
      <c r="G1" s="53" t="s">
        <v>166</v>
      </c>
      <c r="H1" s="53" t="s">
        <v>18</v>
      </c>
      <c r="I1" s="53" t="s">
        <v>167</v>
      </c>
      <c r="J1" s="53" t="s">
        <v>168</v>
      </c>
      <c r="K1" s="53" t="s">
        <v>169</v>
      </c>
      <c r="L1" s="53" t="s">
        <v>170</v>
      </c>
      <c r="M1" s="53" t="s">
        <v>171</v>
      </c>
      <c r="N1" s="53" t="s">
        <v>24</v>
      </c>
      <c r="O1" s="53" t="s">
        <v>172</v>
      </c>
      <c r="P1" s="53" t="s">
        <v>173</v>
      </c>
    </row>
    <row r="2" spans="1:16" hidden="1" x14ac:dyDescent="0.35">
      <c r="A2">
        <v>2021</v>
      </c>
      <c r="B2" s="39" t="s">
        <v>153</v>
      </c>
      <c r="C2" s="61" t="str">
        <f>CONCATENATE(A2,B2)</f>
        <v>2021Charles Sturt University</v>
      </c>
      <c r="D2">
        <v>41</v>
      </c>
      <c r="E2">
        <v>1774</v>
      </c>
      <c r="F2">
        <v>4</v>
      </c>
      <c r="G2">
        <v>0</v>
      </c>
      <c r="H2">
        <v>26</v>
      </c>
      <c r="I2">
        <v>241</v>
      </c>
      <c r="J2">
        <v>139</v>
      </c>
      <c r="K2">
        <v>2642</v>
      </c>
      <c r="L2">
        <v>393</v>
      </c>
      <c r="M2">
        <v>3</v>
      </c>
      <c r="N2">
        <v>0</v>
      </c>
      <c r="O2">
        <v>0</v>
      </c>
      <c r="P2">
        <v>50</v>
      </c>
    </row>
    <row r="3" spans="1:16" hidden="1" x14ac:dyDescent="0.35">
      <c r="A3">
        <v>2021</v>
      </c>
      <c r="B3" s="40" t="s">
        <v>154</v>
      </c>
      <c r="C3" s="61" t="str">
        <f t="shared" ref="C3:C66" si="0">CONCATENATE(A3,B3)</f>
        <v>2021Macquarie University</v>
      </c>
      <c r="D3">
        <v>609</v>
      </c>
      <c r="E3">
        <v>1153</v>
      </c>
      <c r="F3">
        <v>548</v>
      </c>
      <c r="G3">
        <v>21</v>
      </c>
      <c r="H3">
        <v>131</v>
      </c>
      <c r="I3">
        <v>362</v>
      </c>
      <c r="J3">
        <v>171</v>
      </c>
      <c r="K3">
        <v>3335</v>
      </c>
      <c r="L3">
        <v>2537</v>
      </c>
      <c r="M3">
        <v>324</v>
      </c>
      <c r="N3">
        <v>0</v>
      </c>
      <c r="O3">
        <v>0</v>
      </c>
      <c r="P3">
        <v>71</v>
      </c>
    </row>
    <row r="4" spans="1:16" hidden="1" x14ac:dyDescent="0.35">
      <c r="A4">
        <v>2021</v>
      </c>
      <c r="B4" s="40" t="s">
        <v>155</v>
      </c>
      <c r="C4" s="61" t="str">
        <f t="shared" si="0"/>
        <v>2021Southern Cross University</v>
      </c>
      <c r="D4">
        <v>43</v>
      </c>
      <c r="E4">
        <v>971</v>
      </c>
      <c r="F4">
        <v>118</v>
      </c>
      <c r="G4">
        <v>0</v>
      </c>
      <c r="H4">
        <v>56</v>
      </c>
      <c r="I4">
        <v>214</v>
      </c>
      <c r="J4">
        <v>130</v>
      </c>
      <c r="K4">
        <v>1674</v>
      </c>
      <c r="L4">
        <v>114</v>
      </c>
      <c r="M4">
        <v>25</v>
      </c>
      <c r="N4">
        <v>1</v>
      </c>
      <c r="O4">
        <v>0</v>
      </c>
      <c r="P4">
        <v>41</v>
      </c>
    </row>
    <row r="5" spans="1:16" hidden="1" x14ac:dyDescent="0.35">
      <c r="A5">
        <v>2021</v>
      </c>
      <c r="B5" s="40" t="s">
        <v>156</v>
      </c>
      <c r="C5" s="61" t="str">
        <f t="shared" si="0"/>
        <v>2021The University of New England</v>
      </c>
      <c r="D5">
        <v>9</v>
      </c>
      <c r="E5">
        <v>47</v>
      </c>
      <c r="F5">
        <v>0</v>
      </c>
      <c r="G5">
        <v>2</v>
      </c>
      <c r="H5">
        <v>172</v>
      </c>
      <c r="I5">
        <v>351</v>
      </c>
      <c r="J5">
        <v>33</v>
      </c>
      <c r="K5">
        <v>282</v>
      </c>
      <c r="L5">
        <v>119</v>
      </c>
      <c r="M5">
        <v>2</v>
      </c>
      <c r="N5">
        <v>0</v>
      </c>
      <c r="O5">
        <v>0</v>
      </c>
      <c r="P5">
        <v>0</v>
      </c>
    </row>
    <row r="6" spans="1:16" hidden="1" x14ac:dyDescent="0.35">
      <c r="A6">
        <v>2021</v>
      </c>
      <c r="B6" s="40" t="s">
        <v>157</v>
      </c>
      <c r="C6" s="61" t="str">
        <f t="shared" si="0"/>
        <v>2021The University of Newcastle</v>
      </c>
      <c r="D6">
        <v>151</v>
      </c>
      <c r="E6">
        <v>324</v>
      </c>
      <c r="F6">
        <v>590</v>
      </c>
      <c r="G6">
        <v>276</v>
      </c>
      <c r="H6">
        <v>44</v>
      </c>
      <c r="I6">
        <v>772</v>
      </c>
      <c r="J6">
        <v>95</v>
      </c>
      <c r="K6">
        <v>2091</v>
      </c>
      <c r="L6">
        <v>152</v>
      </c>
      <c r="M6">
        <v>154</v>
      </c>
      <c r="N6">
        <v>0</v>
      </c>
      <c r="O6">
        <v>0</v>
      </c>
      <c r="P6">
        <v>65</v>
      </c>
    </row>
    <row r="7" spans="1:16" hidden="1" x14ac:dyDescent="0.35">
      <c r="A7">
        <v>2021</v>
      </c>
      <c r="B7" s="40" t="s">
        <v>95</v>
      </c>
      <c r="C7" s="61" t="str">
        <f t="shared" si="0"/>
        <v>2021The University of Sydney</v>
      </c>
      <c r="D7">
        <v>2606</v>
      </c>
      <c r="E7">
        <v>2590</v>
      </c>
      <c r="F7">
        <v>3393</v>
      </c>
      <c r="G7">
        <v>1615</v>
      </c>
      <c r="H7">
        <v>161</v>
      </c>
      <c r="I7">
        <v>2501</v>
      </c>
      <c r="J7">
        <v>903</v>
      </c>
      <c r="K7">
        <v>12858</v>
      </c>
      <c r="L7">
        <v>7768</v>
      </c>
      <c r="M7">
        <v>1531</v>
      </c>
      <c r="N7">
        <v>0</v>
      </c>
      <c r="O7">
        <v>0</v>
      </c>
      <c r="P7">
        <v>19</v>
      </c>
    </row>
    <row r="8" spans="1:16" hidden="1" x14ac:dyDescent="0.35">
      <c r="A8">
        <v>2021</v>
      </c>
      <c r="B8" s="40" t="s">
        <v>158</v>
      </c>
      <c r="C8" s="61" t="str">
        <f t="shared" si="0"/>
        <v>2021University of New South Wales</v>
      </c>
      <c r="D8">
        <v>1567</v>
      </c>
      <c r="E8">
        <v>2550</v>
      </c>
      <c r="F8">
        <v>5446</v>
      </c>
      <c r="G8">
        <v>1238</v>
      </c>
      <c r="H8">
        <v>54</v>
      </c>
      <c r="I8">
        <v>822</v>
      </c>
      <c r="J8">
        <v>185</v>
      </c>
      <c r="K8">
        <v>8242</v>
      </c>
      <c r="L8">
        <v>2026</v>
      </c>
      <c r="M8">
        <v>1361</v>
      </c>
      <c r="N8">
        <v>0</v>
      </c>
      <c r="O8">
        <v>0</v>
      </c>
      <c r="P8">
        <v>172</v>
      </c>
    </row>
    <row r="9" spans="1:16" hidden="1" x14ac:dyDescent="0.35">
      <c r="A9">
        <v>2021</v>
      </c>
      <c r="B9" s="40" t="s">
        <v>159</v>
      </c>
      <c r="C9" s="61" t="str">
        <f t="shared" si="0"/>
        <v>2021University of Technology Sydney</v>
      </c>
      <c r="D9">
        <v>445</v>
      </c>
      <c r="E9">
        <v>1809</v>
      </c>
      <c r="F9">
        <v>1548</v>
      </c>
      <c r="G9">
        <v>560</v>
      </c>
      <c r="H9">
        <v>0</v>
      </c>
      <c r="I9">
        <v>684</v>
      </c>
      <c r="J9">
        <v>74</v>
      </c>
      <c r="K9">
        <v>4638</v>
      </c>
      <c r="L9">
        <v>249</v>
      </c>
      <c r="M9">
        <v>1167</v>
      </c>
      <c r="N9">
        <v>0</v>
      </c>
      <c r="O9">
        <v>455</v>
      </c>
      <c r="P9">
        <v>25</v>
      </c>
    </row>
    <row r="10" spans="1:16" hidden="1" x14ac:dyDescent="0.35">
      <c r="A10">
        <v>2021</v>
      </c>
      <c r="B10" s="40" t="s">
        <v>160</v>
      </c>
      <c r="C10" s="61" t="str">
        <f t="shared" si="0"/>
        <v>2021University of Wollongong</v>
      </c>
      <c r="D10">
        <v>313</v>
      </c>
      <c r="E10">
        <v>3818</v>
      </c>
      <c r="F10">
        <v>1362</v>
      </c>
      <c r="G10">
        <v>0</v>
      </c>
      <c r="H10">
        <v>5</v>
      </c>
      <c r="I10">
        <v>1102</v>
      </c>
      <c r="J10">
        <v>220</v>
      </c>
      <c r="K10">
        <v>4228</v>
      </c>
      <c r="L10">
        <v>603</v>
      </c>
      <c r="M10">
        <v>262</v>
      </c>
      <c r="N10">
        <v>0</v>
      </c>
      <c r="O10">
        <v>0</v>
      </c>
      <c r="P10">
        <v>63</v>
      </c>
    </row>
    <row r="11" spans="1:16" x14ac:dyDescent="0.35">
      <c r="A11">
        <v>2021</v>
      </c>
      <c r="B11" s="40" t="s">
        <v>161</v>
      </c>
      <c r="C11" s="61" t="str">
        <f t="shared" si="0"/>
        <v>2021Western Sydney University</v>
      </c>
      <c r="D11">
        <v>429</v>
      </c>
      <c r="E11">
        <v>586</v>
      </c>
      <c r="F11">
        <v>779</v>
      </c>
      <c r="G11">
        <v>71</v>
      </c>
      <c r="H11">
        <v>7</v>
      </c>
      <c r="I11">
        <v>2049</v>
      </c>
      <c r="J11">
        <v>345</v>
      </c>
      <c r="K11">
        <v>1821</v>
      </c>
      <c r="L11">
        <v>900</v>
      </c>
      <c r="M11">
        <v>125</v>
      </c>
      <c r="N11">
        <v>0</v>
      </c>
      <c r="O11">
        <v>7</v>
      </c>
      <c r="P11">
        <v>12</v>
      </c>
    </row>
    <row r="12" spans="1:16" hidden="1" x14ac:dyDescent="0.35">
      <c r="A12">
        <v>2021</v>
      </c>
      <c r="B12" s="42" t="s">
        <v>162</v>
      </c>
      <c r="C12" s="61" t="str">
        <f t="shared" si="0"/>
        <v>2021Non-University Higher Education Institutions</v>
      </c>
      <c r="D12">
        <v>131</v>
      </c>
      <c r="E12">
        <v>4646</v>
      </c>
      <c r="F12">
        <v>195</v>
      </c>
      <c r="G12">
        <v>85</v>
      </c>
      <c r="H12">
        <v>2</v>
      </c>
      <c r="I12">
        <v>157</v>
      </c>
      <c r="J12">
        <v>1405</v>
      </c>
      <c r="K12">
        <v>15347</v>
      </c>
      <c r="L12">
        <v>1980</v>
      </c>
      <c r="M12">
        <v>1759</v>
      </c>
      <c r="N12">
        <v>0</v>
      </c>
      <c r="O12">
        <v>0</v>
      </c>
      <c r="P12">
        <v>74</v>
      </c>
    </row>
    <row r="13" spans="1:16" hidden="1" x14ac:dyDescent="0.35">
      <c r="A13">
        <v>2020</v>
      </c>
      <c r="B13" s="39" t="s">
        <v>153</v>
      </c>
      <c r="C13" s="61" t="str">
        <f t="shared" si="0"/>
        <v>2020Charles Sturt University</v>
      </c>
      <c r="D13">
        <v>54</v>
      </c>
      <c r="E13">
        <v>3866</v>
      </c>
      <c r="F13">
        <v>0</v>
      </c>
      <c r="G13">
        <v>0</v>
      </c>
      <c r="H13">
        <v>25</v>
      </c>
      <c r="I13">
        <v>174</v>
      </c>
      <c r="J13">
        <v>135</v>
      </c>
      <c r="K13">
        <v>2802</v>
      </c>
      <c r="L13">
        <v>395</v>
      </c>
      <c r="M13">
        <v>1</v>
      </c>
      <c r="N13">
        <v>0</v>
      </c>
      <c r="O13">
        <v>0</v>
      </c>
      <c r="P13">
        <v>69</v>
      </c>
    </row>
    <row r="14" spans="1:16" hidden="1" x14ac:dyDescent="0.35">
      <c r="A14">
        <v>2020</v>
      </c>
      <c r="B14" s="40" t="s">
        <v>154</v>
      </c>
      <c r="C14" s="61" t="str">
        <f t="shared" si="0"/>
        <v>2020Macquarie University</v>
      </c>
      <c r="D14">
        <v>720</v>
      </c>
      <c r="E14">
        <v>1325</v>
      </c>
      <c r="F14">
        <v>645</v>
      </c>
      <c r="G14">
        <v>33</v>
      </c>
      <c r="H14">
        <v>166</v>
      </c>
      <c r="I14">
        <v>417</v>
      </c>
      <c r="J14">
        <v>137</v>
      </c>
      <c r="K14">
        <v>4577</v>
      </c>
      <c r="L14">
        <v>2638</v>
      </c>
      <c r="M14">
        <v>326</v>
      </c>
      <c r="N14">
        <v>0</v>
      </c>
      <c r="O14">
        <v>0</v>
      </c>
      <c r="P14">
        <v>187</v>
      </c>
    </row>
    <row r="15" spans="1:16" hidden="1" x14ac:dyDescent="0.35">
      <c r="A15">
        <v>2020</v>
      </c>
      <c r="B15" s="40" t="s">
        <v>155</v>
      </c>
      <c r="C15" s="61" t="str">
        <f t="shared" si="0"/>
        <v>2020Southern Cross University</v>
      </c>
      <c r="D15">
        <v>42</v>
      </c>
      <c r="E15">
        <v>1059</v>
      </c>
      <c r="F15">
        <v>179</v>
      </c>
      <c r="G15">
        <v>0</v>
      </c>
      <c r="H15">
        <v>84</v>
      </c>
      <c r="I15">
        <v>259</v>
      </c>
      <c r="J15">
        <v>9</v>
      </c>
      <c r="K15">
        <v>2485</v>
      </c>
      <c r="L15">
        <v>44</v>
      </c>
      <c r="M15">
        <v>16</v>
      </c>
      <c r="N15">
        <v>0</v>
      </c>
      <c r="O15">
        <v>0</v>
      </c>
      <c r="P15">
        <v>46</v>
      </c>
    </row>
    <row r="16" spans="1:16" hidden="1" x14ac:dyDescent="0.35">
      <c r="A16">
        <v>2020</v>
      </c>
      <c r="B16" s="40" t="s">
        <v>156</v>
      </c>
      <c r="C16" s="61" t="str">
        <f t="shared" si="0"/>
        <v>2020The University of New England</v>
      </c>
      <c r="D16">
        <v>15</v>
      </c>
      <c r="E16">
        <v>66</v>
      </c>
      <c r="F16">
        <v>0</v>
      </c>
      <c r="G16">
        <v>2</v>
      </c>
      <c r="H16">
        <v>242</v>
      </c>
      <c r="I16">
        <v>412</v>
      </c>
      <c r="J16">
        <v>28</v>
      </c>
      <c r="K16">
        <v>436</v>
      </c>
      <c r="L16">
        <v>102</v>
      </c>
      <c r="M16">
        <v>2</v>
      </c>
      <c r="N16">
        <v>0</v>
      </c>
      <c r="O16">
        <v>1</v>
      </c>
      <c r="P16">
        <v>156</v>
      </c>
    </row>
    <row r="17" spans="1:16" hidden="1" x14ac:dyDescent="0.35">
      <c r="A17">
        <v>2020</v>
      </c>
      <c r="B17" s="40" t="s">
        <v>157</v>
      </c>
      <c r="C17" s="61" t="str">
        <f t="shared" si="0"/>
        <v>2020The University of Newcastle</v>
      </c>
      <c r="D17">
        <v>167</v>
      </c>
      <c r="E17">
        <v>356</v>
      </c>
      <c r="F17">
        <v>682</v>
      </c>
      <c r="G17">
        <v>368</v>
      </c>
      <c r="H17">
        <v>56</v>
      </c>
      <c r="I17">
        <v>905</v>
      </c>
      <c r="J17">
        <v>104</v>
      </c>
      <c r="K17">
        <v>2360</v>
      </c>
      <c r="L17">
        <v>186</v>
      </c>
      <c r="M17">
        <v>103</v>
      </c>
      <c r="N17">
        <v>0</v>
      </c>
      <c r="O17">
        <v>0</v>
      </c>
      <c r="P17">
        <v>94</v>
      </c>
    </row>
    <row r="18" spans="1:16" hidden="1" x14ac:dyDescent="0.35">
      <c r="A18">
        <v>2020</v>
      </c>
      <c r="B18" s="40" t="s">
        <v>95</v>
      </c>
      <c r="C18" s="61" t="str">
        <f t="shared" si="0"/>
        <v>2020The University of Sydney</v>
      </c>
      <c r="D18">
        <v>2161</v>
      </c>
      <c r="E18">
        <v>2122</v>
      </c>
      <c r="F18">
        <v>3274</v>
      </c>
      <c r="G18">
        <v>1365</v>
      </c>
      <c r="H18">
        <v>189</v>
      </c>
      <c r="I18">
        <v>2850</v>
      </c>
      <c r="J18">
        <v>660</v>
      </c>
      <c r="K18">
        <v>11795</v>
      </c>
      <c r="L18">
        <v>6514</v>
      </c>
      <c r="M18">
        <v>1197</v>
      </c>
      <c r="N18">
        <v>0</v>
      </c>
      <c r="O18">
        <v>0</v>
      </c>
      <c r="P18">
        <v>599</v>
      </c>
    </row>
    <row r="19" spans="1:16" hidden="1" x14ac:dyDescent="0.35">
      <c r="A19">
        <v>2020</v>
      </c>
      <c r="B19" s="40" t="s">
        <v>158</v>
      </c>
      <c r="C19" s="61" t="str">
        <f t="shared" si="0"/>
        <v>2020University of New South Wales</v>
      </c>
      <c r="D19">
        <v>1473</v>
      </c>
      <c r="E19">
        <v>2390</v>
      </c>
      <c r="F19">
        <v>6212</v>
      </c>
      <c r="G19">
        <v>1310</v>
      </c>
      <c r="H19">
        <v>66</v>
      </c>
      <c r="I19">
        <v>857</v>
      </c>
      <c r="J19">
        <v>190</v>
      </c>
      <c r="K19">
        <v>7001</v>
      </c>
      <c r="L19">
        <v>2050</v>
      </c>
      <c r="M19">
        <v>1232</v>
      </c>
      <c r="N19">
        <v>0</v>
      </c>
      <c r="O19">
        <v>0</v>
      </c>
      <c r="P19">
        <v>1127</v>
      </c>
    </row>
    <row r="20" spans="1:16" hidden="1" x14ac:dyDescent="0.35">
      <c r="A20">
        <v>2020</v>
      </c>
      <c r="B20" s="40" t="s">
        <v>159</v>
      </c>
      <c r="C20" s="61" t="str">
        <f t="shared" si="0"/>
        <v>2020University of Technology Sydney</v>
      </c>
      <c r="D20">
        <v>580</v>
      </c>
      <c r="E20">
        <v>2069</v>
      </c>
      <c r="F20">
        <v>2255</v>
      </c>
      <c r="G20">
        <v>661</v>
      </c>
      <c r="H20">
        <v>0</v>
      </c>
      <c r="I20">
        <v>1020</v>
      </c>
      <c r="J20">
        <v>118</v>
      </c>
      <c r="K20">
        <v>5336</v>
      </c>
      <c r="L20">
        <v>278</v>
      </c>
      <c r="M20">
        <v>1108</v>
      </c>
      <c r="N20">
        <v>0</v>
      </c>
      <c r="O20">
        <v>580</v>
      </c>
      <c r="P20">
        <v>159</v>
      </c>
    </row>
    <row r="21" spans="1:16" hidden="1" x14ac:dyDescent="0.35">
      <c r="A21">
        <v>2020</v>
      </c>
      <c r="B21" s="40" t="s">
        <v>160</v>
      </c>
      <c r="C21" s="61" t="str">
        <f t="shared" si="0"/>
        <v>2020University of Wollongong</v>
      </c>
      <c r="D21">
        <v>398</v>
      </c>
      <c r="E21">
        <v>3598</v>
      </c>
      <c r="F21">
        <v>1689</v>
      </c>
      <c r="G21">
        <v>0</v>
      </c>
      <c r="H21">
        <v>4</v>
      </c>
      <c r="I21">
        <v>1393</v>
      </c>
      <c r="J21">
        <v>226</v>
      </c>
      <c r="K21">
        <v>5227</v>
      </c>
      <c r="L21">
        <v>659</v>
      </c>
      <c r="M21">
        <v>245</v>
      </c>
      <c r="N21">
        <v>0</v>
      </c>
      <c r="O21">
        <v>0</v>
      </c>
      <c r="P21">
        <v>423</v>
      </c>
    </row>
    <row r="22" spans="1:16" x14ac:dyDescent="0.35">
      <c r="A22">
        <v>2020</v>
      </c>
      <c r="B22" s="40" t="s">
        <v>161</v>
      </c>
      <c r="C22" s="61" t="str">
        <f t="shared" si="0"/>
        <v>2020Western Sydney University</v>
      </c>
      <c r="D22">
        <v>412</v>
      </c>
      <c r="E22">
        <v>709</v>
      </c>
      <c r="F22">
        <v>1043</v>
      </c>
      <c r="G22">
        <v>84</v>
      </c>
      <c r="H22">
        <v>9</v>
      </c>
      <c r="I22">
        <v>2113</v>
      </c>
      <c r="J22">
        <v>382</v>
      </c>
      <c r="K22">
        <v>1956</v>
      </c>
      <c r="L22">
        <v>906</v>
      </c>
      <c r="M22">
        <v>126</v>
      </c>
      <c r="N22">
        <v>0</v>
      </c>
      <c r="O22">
        <v>156</v>
      </c>
      <c r="P22">
        <v>39</v>
      </c>
    </row>
    <row r="23" spans="1:16" hidden="1" x14ac:dyDescent="0.35">
      <c r="A23">
        <v>2020</v>
      </c>
      <c r="B23" s="42" t="s">
        <v>162</v>
      </c>
      <c r="C23" s="61" t="str">
        <f t="shared" si="0"/>
        <v>2020Non-University Higher Education Institutions</v>
      </c>
      <c r="D23">
        <v>193</v>
      </c>
      <c r="E23">
        <v>4424</v>
      </c>
      <c r="F23">
        <v>274</v>
      </c>
      <c r="G23">
        <v>65</v>
      </c>
      <c r="H23">
        <v>1</v>
      </c>
      <c r="I23">
        <v>204</v>
      </c>
      <c r="J23">
        <v>1157</v>
      </c>
      <c r="K23">
        <v>18664</v>
      </c>
      <c r="L23">
        <v>1953</v>
      </c>
      <c r="M23">
        <v>2075</v>
      </c>
      <c r="N23">
        <v>0</v>
      </c>
      <c r="O23">
        <v>0</v>
      </c>
      <c r="P23">
        <v>146</v>
      </c>
    </row>
    <row r="24" spans="1:16" hidden="1" x14ac:dyDescent="0.35">
      <c r="A24">
        <v>2019</v>
      </c>
      <c r="B24" s="39" t="s">
        <v>153</v>
      </c>
      <c r="C24" s="61" t="str">
        <f t="shared" si="0"/>
        <v>2019Charles Sturt University</v>
      </c>
      <c r="D24">
        <v>55</v>
      </c>
      <c r="E24">
        <v>5513</v>
      </c>
      <c r="F24">
        <v>0</v>
      </c>
      <c r="G24">
        <v>0</v>
      </c>
      <c r="H24">
        <v>42</v>
      </c>
      <c r="I24">
        <v>149</v>
      </c>
      <c r="J24">
        <v>126</v>
      </c>
      <c r="K24">
        <v>4024</v>
      </c>
      <c r="L24">
        <v>405</v>
      </c>
      <c r="M24">
        <v>1</v>
      </c>
      <c r="N24">
        <v>0</v>
      </c>
      <c r="O24">
        <v>0</v>
      </c>
      <c r="P24">
        <v>70</v>
      </c>
    </row>
    <row r="25" spans="1:16" hidden="1" x14ac:dyDescent="0.35">
      <c r="A25">
        <v>2019</v>
      </c>
      <c r="B25" s="40" t="s">
        <v>154</v>
      </c>
      <c r="C25" s="61" t="str">
        <f t="shared" si="0"/>
        <v>2019Macquarie University</v>
      </c>
      <c r="D25">
        <v>825</v>
      </c>
      <c r="E25">
        <v>1087</v>
      </c>
      <c r="F25">
        <v>573</v>
      </c>
      <c r="G25">
        <v>28</v>
      </c>
      <c r="H25">
        <v>149</v>
      </c>
      <c r="I25">
        <v>457</v>
      </c>
      <c r="J25">
        <v>124</v>
      </c>
      <c r="K25">
        <v>5811</v>
      </c>
      <c r="L25">
        <v>2788</v>
      </c>
      <c r="M25">
        <v>277</v>
      </c>
      <c r="N25">
        <v>0</v>
      </c>
      <c r="O25">
        <v>0</v>
      </c>
      <c r="P25">
        <v>283</v>
      </c>
    </row>
    <row r="26" spans="1:16" hidden="1" x14ac:dyDescent="0.35">
      <c r="A26">
        <v>2019</v>
      </c>
      <c r="B26" s="40" t="s">
        <v>155</v>
      </c>
      <c r="C26" s="61" t="str">
        <f t="shared" si="0"/>
        <v>2019Southern Cross University</v>
      </c>
      <c r="D26">
        <v>39</v>
      </c>
      <c r="E26">
        <v>1228</v>
      </c>
      <c r="F26">
        <v>362</v>
      </c>
      <c r="G26">
        <v>0</v>
      </c>
      <c r="H26">
        <v>89</v>
      </c>
      <c r="I26">
        <v>288</v>
      </c>
      <c r="J26">
        <v>10</v>
      </c>
      <c r="K26">
        <v>3977</v>
      </c>
      <c r="L26">
        <v>32</v>
      </c>
      <c r="M26">
        <v>11</v>
      </c>
      <c r="N26">
        <v>0</v>
      </c>
      <c r="O26">
        <v>0</v>
      </c>
      <c r="P26">
        <v>0</v>
      </c>
    </row>
    <row r="27" spans="1:16" hidden="1" x14ac:dyDescent="0.35">
      <c r="A27">
        <v>2019</v>
      </c>
      <c r="B27" s="40" t="s">
        <v>156</v>
      </c>
      <c r="C27" s="61" t="str">
        <f t="shared" si="0"/>
        <v>2019The University of New England</v>
      </c>
      <c r="D27">
        <v>19</v>
      </c>
      <c r="E27">
        <v>73</v>
      </c>
      <c r="F27">
        <v>0</v>
      </c>
      <c r="G27">
        <v>3</v>
      </c>
      <c r="H27">
        <v>246</v>
      </c>
      <c r="I27">
        <v>523</v>
      </c>
      <c r="J27">
        <v>39</v>
      </c>
      <c r="K27">
        <v>639</v>
      </c>
      <c r="L27">
        <v>108</v>
      </c>
      <c r="M27">
        <v>3</v>
      </c>
      <c r="N27">
        <v>0</v>
      </c>
      <c r="O27">
        <v>0</v>
      </c>
      <c r="P27">
        <v>156</v>
      </c>
    </row>
    <row r="28" spans="1:16" hidden="1" x14ac:dyDescent="0.35">
      <c r="A28">
        <v>2019</v>
      </c>
      <c r="B28" s="40" t="s">
        <v>157</v>
      </c>
      <c r="C28" s="61" t="str">
        <f t="shared" si="0"/>
        <v>2019The University of Newcastle</v>
      </c>
      <c r="D28">
        <v>191</v>
      </c>
      <c r="E28">
        <v>339</v>
      </c>
      <c r="F28">
        <v>778</v>
      </c>
      <c r="G28">
        <v>428</v>
      </c>
      <c r="H28">
        <v>76</v>
      </c>
      <c r="I28">
        <v>961</v>
      </c>
      <c r="J28">
        <v>110</v>
      </c>
      <c r="K28">
        <v>2410</v>
      </c>
      <c r="L28">
        <v>191</v>
      </c>
      <c r="M28">
        <v>101</v>
      </c>
      <c r="N28">
        <v>0</v>
      </c>
      <c r="O28">
        <v>0</v>
      </c>
      <c r="P28">
        <v>248</v>
      </c>
    </row>
    <row r="29" spans="1:16" hidden="1" x14ac:dyDescent="0.35">
      <c r="A29">
        <v>2019</v>
      </c>
      <c r="B29" s="40" t="s">
        <v>95</v>
      </c>
      <c r="C29" s="61" t="str">
        <f t="shared" si="0"/>
        <v>2019The University of Sydney</v>
      </c>
      <c r="D29">
        <v>1771</v>
      </c>
      <c r="E29">
        <v>1669</v>
      </c>
      <c r="F29">
        <v>3224</v>
      </c>
      <c r="G29">
        <v>1292</v>
      </c>
      <c r="H29">
        <v>198</v>
      </c>
      <c r="I29">
        <v>2950</v>
      </c>
      <c r="J29">
        <v>632</v>
      </c>
      <c r="K29">
        <v>11437</v>
      </c>
      <c r="L29">
        <v>5258</v>
      </c>
      <c r="M29">
        <v>1001</v>
      </c>
      <c r="N29">
        <v>0</v>
      </c>
      <c r="O29">
        <v>0</v>
      </c>
      <c r="P29">
        <v>1263</v>
      </c>
    </row>
    <row r="30" spans="1:16" hidden="1" x14ac:dyDescent="0.35">
      <c r="A30">
        <v>2019</v>
      </c>
      <c r="B30" s="40" t="s">
        <v>158</v>
      </c>
      <c r="C30" s="61" t="str">
        <f t="shared" si="0"/>
        <v>2019University of New South Wales</v>
      </c>
      <c r="D30">
        <v>1287</v>
      </c>
      <c r="E30">
        <v>2347</v>
      </c>
      <c r="F30">
        <v>7322</v>
      </c>
      <c r="G30">
        <v>1470</v>
      </c>
      <c r="H30">
        <v>83</v>
      </c>
      <c r="I30">
        <v>837</v>
      </c>
      <c r="J30">
        <v>218</v>
      </c>
      <c r="K30">
        <v>7360</v>
      </c>
      <c r="L30">
        <v>2157</v>
      </c>
      <c r="M30">
        <v>1316</v>
      </c>
      <c r="N30">
        <v>0</v>
      </c>
      <c r="O30">
        <v>0</v>
      </c>
      <c r="P30">
        <v>1264</v>
      </c>
    </row>
    <row r="31" spans="1:16" hidden="1" x14ac:dyDescent="0.35">
      <c r="A31">
        <v>2019</v>
      </c>
      <c r="B31" s="40" t="s">
        <v>159</v>
      </c>
      <c r="C31" s="61" t="str">
        <f t="shared" si="0"/>
        <v>2019University of Technology Sydney</v>
      </c>
      <c r="D31">
        <v>600</v>
      </c>
      <c r="E31">
        <v>1956</v>
      </c>
      <c r="F31">
        <v>2609</v>
      </c>
      <c r="G31">
        <v>749</v>
      </c>
      <c r="H31">
        <v>0</v>
      </c>
      <c r="I31">
        <v>1225</v>
      </c>
      <c r="J31">
        <v>134</v>
      </c>
      <c r="K31">
        <v>5628</v>
      </c>
      <c r="L31">
        <v>267</v>
      </c>
      <c r="M31">
        <v>1118</v>
      </c>
      <c r="N31">
        <v>0</v>
      </c>
      <c r="O31">
        <v>969</v>
      </c>
      <c r="P31">
        <v>437</v>
      </c>
    </row>
    <row r="32" spans="1:16" hidden="1" x14ac:dyDescent="0.35">
      <c r="A32">
        <v>2019</v>
      </c>
      <c r="B32" s="40" t="s">
        <v>160</v>
      </c>
      <c r="C32" s="61" t="str">
        <f t="shared" si="0"/>
        <v>2019University of Wollongong</v>
      </c>
      <c r="D32">
        <v>463</v>
      </c>
      <c r="E32">
        <v>3464</v>
      </c>
      <c r="F32">
        <v>1961</v>
      </c>
      <c r="G32">
        <v>0</v>
      </c>
      <c r="H32">
        <v>3</v>
      </c>
      <c r="I32">
        <v>1538</v>
      </c>
      <c r="J32">
        <v>229</v>
      </c>
      <c r="K32">
        <v>6394</v>
      </c>
      <c r="L32">
        <v>940</v>
      </c>
      <c r="M32">
        <v>242</v>
      </c>
      <c r="N32">
        <v>0</v>
      </c>
      <c r="O32">
        <v>0</v>
      </c>
      <c r="P32">
        <v>796</v>
      </c>
    </row>
    <row r="33" spans="1:16" x14ac:dyDescent="0.35">
      <c r="A33">
        <v>2019</v>
      </c>
      <c r="B33" s="40" t="s">
        <v>161</v>
      </c>
      <c r="C33" s="61" t="str">
        <f t="shared" si="0"/>
        <v>2019Western Sydney University</v>
      </c>
      <c r="D33">
        <v>392</v>
      </c>
      <c r="E33">
        <v>744</v>
      </c>
      <c r="F33">
        <v>1192</v>
      </c>
      <c r="G33">
        <v>76</v>
      </c>
      <c r="H33">
        <v>8</v>
      </c>
      <c r="I33">
        <v>2170</v>
      </c>
      <c r="J33">
        <v>387</v>
      </c>
      <c r="K33">
        <v>1934</v>
      </c>
      <c r="L33">
        <v>825</v>
      </c>
      <c r="M33">
        <v>112</v>
      </c>
      <c r="N33">
        <v>0</v>
      </c>
      <c r="O33">
        <v>284</v>
      </c>
      <c r="P33">
        <v>57</v>
      </c>
    </row>
    <row r="34" spans="1:16" hidden="1" x14ac:dyDescent="0.35">
      <c r="A34">
        <v>2019</v>
      </c>
      <c r="B34" s="42" t="s">
        <v>162</v>
      </c>
      <c r="C34" s="61" t="str">
        <f t="shared" si="0"/>
        <v>2019Non-University Higher Education Institutions</v>
      </c>
      <c r="D34">
        <v>242</v>
      </c>
      <c r="E34">
        <v>3263</v>
      </c>
      <c r="F34">
        <v>385</v>
      </c>
      <c r="G34">
        <v>12</v>
      </c>
      <c r="H34">
        <v>2</v>
      </c>
      <c r="I34">
        <v>259</v>
      </c>
      <c r="J34">
        <v>832</v>
      </c>
      <c r="K34">
        <v>20049</v>
      </c>
      <c r="L34">
        <v>1652</v>
      </c>
      <c r="M34">
        <v>2280</v>
      </c>
      <c r="N34">
        <v>0</v>
      </c>
      <c r="O34">
        <v>0</v>
      </c>
      <c r="P34">
        <v>230</v>
      </c>
    </row>
    <row r="35" spans="1:16" hidden="1" x14ac:dyDescent="0.35">
      <c r="A35">
        <v>2018</v>
      </c>
      <c r="B35" s="39" t="s">
        <v>153</v>
      </c>
      <c r="C35" s="61" t="str">
        <f t="shared" si="0"/>
        <v>2018Charles Sturt University</v>
      </c>
      <c r="D35" s="3">
        <v>47</v>
      </c>
      <c r="E35" s="3">
        <v>5494</v>
      </c>
      <c r="F35" s="3">
        <v>1</v>
      </c>
      <c r="G35" s="3">
        <v>0</v>
      </c>
      <c r="H35" s="3">
        <v>50</v>
      </c>
      <c r="I35" s="3">
        <v>166</v>
      </c>
      <c r="J35" s="3">
        <v>133</v>
      </c>
      <c r="K35" s="3">
        <v>4389</v>
      </c>
      <c r="L35" s="3">
        <v>423</v>
      </c>
      <c r="M35" s="3">
        <v>2</v>
      </c>
      <c r="N35" s="3">
        <v>0</v>
      </c>
      <c r="O35" s="3">
        <v>0</v>
      </c>
      <c r="P35" s="3">
        <v>95</v>
      </c>
    </row>
    <row r="36" spans="1:16" hidden="1" x14ac:dyDescent="0.35">
      <c r="A36">
        <v>2018</v>
      </c>
      <c r="B36" s="40" t="s">
        <v>154</v>
      </c>
      <c r="C36" s="61" t="str">
        <f t="shared" si="0"/>
        <v>2018Macquarie University</v>
      </c>
      <c r="D36" s="3">
        <v>749</v>
      </c>
      <c r="E36" s="3">
        <v>643</v>
      </c>
      <c r="F36" s="3">
        <v>440</v>
      </c>
      <c r="G36" s="3">
        <v>26</v>
      </c>
      <c r="H36" s="3">
        <v>117</v>
      </c>
      <c r="I36" s="3">
        <v>280</v>
      </c>
      <c r="J36" s="3">
        <v>114</v>
      </c>
      <c r="K36" s="3">
        <v>6094</v>
      </c>
      <c r="L36" s="3">
        <v>2875</v>
      </c>
      <c r="M36" s="3">
        <v>257</v>
      </c>
      <c r="N36" s="3">
        <v>0</v>
      </c>
      <c r="O36" s="3">
        <v>0</v>
      </c>
      <c r="P36" s="3">
        <v>280</v>
      </c>
    </row>
    <row r="37" spans="1:16" hidden="1" x14ac:dyDescent="0.35">
      <c r="A37">
        <v>2018</v>
      </c>
      <c r="B37" s="40" t="s">
        <v>155</v>
      </c>
      <c r="C37" s="61" t="str">
        <f t="shared" si="0"/>
        <v>2018Southern Cross University</v>
      </c>
      <c r="D37" s="3">
        <v>33</v>
      </c>
      <c r="E37" s="3">
        <v>893</v>
      </c>
      <c r="F37" s="3">
        <v>536</v>
      </c>
      <c r="G37" s="3">
        <v>0</v>
      </c>
      <c r="H37" s="3">
        <v>-496</v>
      </c>
      <c r="I37" s="3">
        <v>185</v>
      </c>
      <c r="J37" s="3">
        <v>8</v>
      </c>
      <c r="K37" s="3">
        <v>3635</v>
      </c>
      <c r="L37" s="3">
        <v>30</v>
      </c>
      <c r="M37" s="3">
        <v>5</v>
      </c>
      <c r="N37" s="3">
        <v>0</v>
      </c>
      <c r="O37" s="3">
        <v>0</v>
      </c>
      <c r="P37" s="3">
        <v>68</v>
      </c>
    </row>
    <row r="38" spans="1:16" hidden="1" x14ac:dyDescent="0.35">
      <c r="A38">
        <v>2018</v>
      </c>
      <c r="B38" s="40" t="s">
        <v>156</v>
      </c>
      <c r="C38" s="61" t="str">
        <f t="shared" si="0"/>
        <v>2018The University of New England</v>
      </c>
      <c r="D38" s="3">
        <v>27</v>
      </c>
      <c r="E38" s="3">
        <v>59</v>
      </c>
      <c r="F38" s="3">
        <v>0</v>
      </c>
      <c r="G38" s="3">
        <v>6</v>
      </c>
      <c r="H38" s="3">
        <v>194</v>
      </c>
      <c r="I38" s="3">
        <v>489</v>
      </c>
      <c r="J38" s="3">
        <v>52</v>
      </c>
      <c r="K38" s="3">
        <v>277</v>
      </c>
      <c r="L38" s="3">
        <v>107</v>
      </c>
      <c r="M38" s="3">
        <v>1</v>
      </c>
      <c r="N38" s="3">
        <v>0</v>
      </c>
      <c r="O38" s="3">
        <v>0</v>
      </c>
      <c r="P38" s="3">
        <v>260</v>
      </c>
    </row>
    <row r="39" spans="1:16" hidden="1" x14ac:dyDescent="0.35">
      <c r="A39">
        <v>2018</v>
      </c>
      <c r="B39" s="40" t="s">
        <v>157</v>
      </c>
      <c r="C39" s="61" t="str">
        <f t="shared" si="0"/>
        <v>2018The University of Newcastle</v>
      </c>
      <c r="D39" s="3">
        <v>205</v>
      </c>
      <c r="E39" s="3">
        <v>334</v>
      </c>
      <c r="F39" s="3">
        <v>800</v>
      </c>
      <c r="G39" s="3">
        <v>416</v>
      </c>
      <c r="H39" s="3">
        <v>72</v>
      </c>
      <c r="I39" s="3">
        <v>956</v>
      </c>
      <c r="J39" s="3">
        <v>116</v>
      </c>
      <c r="K39" s="3">
        <v>2385</v>
      </c>
      <c r="L39" s="3">
        <v>207</v>
      </c>
      <c r="M39" s="3">
        <v>83</v>
      </c>
      <c r="N39" s="3">
        <v>0</v>
      </c>
      <c r="O39" s="3">
        <v>0</v>
      </c>
      <c r="P39" s="3">
        <v>257</v>
      </c>
    </row>
    <row r="40" spans="1:16" hidden="1" x14ac:dyDescent="0.35">
      <c r="A40">
        <v>2018</v>
      </c>
      <c r="B40" s="40" t="s">
        <v>95</v>
      </c>
      <c r="C40" s="61" t="str">
        <f t="shared" si="0"/>
        <v>2018The University of Sydney</v>
      </c>
      <c r="D40" s="3">
        <v>1322</v>
      </c>
      <c r="E40" s="3">
        <v>1275</v>
      </c>
      <c r="F40" s="3">
        <v>3144</v>
      </c>
      <c r="G40" s="3">
        <v>1010</v>
      </c>
      <c r="H40" s="3">
        <v>209</v>
      </c>
      <c r="I40" s="3">
        <v>2853</v>
      </c>
      <c r="J40" s="3">
        <v>532</v>
      </c>
      <c r="K40" s="3">
        <v>10153</v>
      </c>
      <c r="L40" s="3">
        <v>4093</v>
      </c>
      <c r="M40" s="3">
        <v>837</v>
      </c>
      <c r="N40" s="3">
        <v>0</v>
      </c>
      <c r="O40" s="3">
        <v>0</v>
      </c>
      <c r="P40" s="3">
        <v>1121</v>
      </c>
    </row>
    <row r="41" spans="1:16" hidden="1" x14ac:dyDescent="0.35">
      <c r="A41">
        <v>2018</v>
      </c>
      <c r="B41" s="40" t="s">
        <v>158</v>
      </c>
      <c r="C41" s="61" t="str">
        <f t="shared" si="0"/>
        <v>2018University of New South Wales</v>
      </c>
      <c r="D41" s="3">
        <v>1093</v>
      </c>
      <c r="E41" s="3">
        <v>1899</v>
      </c>
      <c r="F41" s="3">
        <v>7242</v>
      </c>
      <c r="G41" s="3">
        <v>1391</v>
      </c>
      <c r="H41" s="3">
        <v>92</v>
      </c>
      <c r="I41" s="3">
        <v>802</v>
      </c>
      <c r="J41" s="3">
        <v>221</v>
      </c>
      <c r="K41" s="3">
        <v>7101</v>
      </c>
      <c r="L41" s="3">
        <v>1999</v>
      </c>
      <c r="M41" s="3">
        <v>1156</v>
      </c>
      <c r="N41" s="3">
        <v>0</v>
      </c>
      <c r="O41" s="3">
        <v>0</v>
      </c>
      <c r="P41" s="3">
        <v>876</v>
      </c>
    </row>
    <row r="42" spans="1:16" hidden="1" x14ac:dyDescent="0.35">
      <c r="A42">
        <v>2018</v>
      </c>
      <c r="B42" s="40" t="s">
        <v>159</v>
      </c>
      <c r="C42" s="61" t="str">
        <f t="shared" si="0"/>
        <v>2018University of Technology Sydney</v>
      </c>
      <c r="D42" s="3">
        <v>551</v>
      </c>
      <c r="E42" s="3">
        <v>1699</v>
      </c>
      <c r="F42" s="3">
        <v>2780</v>
      </c>
      <c r="G42" s="3">
        <v>678</v>
      </c>
      <c r="H42" s="3">
        <v>0</v>
      </c>
      <c r="I42" s="3">
        <v>1128</v>
      </c>
      <c r="J42" s="3">
        <v>126</v>
      </c>
      <c r="K42" s="3">
        <v>5573</v>
      </c>
      <c r="L42" s="3">
        <v>197</v>
      </c>
      <c r="M42" s="3">
        <v>1027</v>
      </c>
      <c r="N42" s="3">
        <v>0</v>
      </c>
      <c r="O42" s="3">
        <v>1130</v>
      </c>
      <c r="P42" s="3">
        <v>492</v>
      </c>
    </row>
    <row r="43" spans="1:16" hidden="1" x14ac:dyDescent="0.35">
      <c r="A43">
        <v>2018</v>
      </c>
      <c r="B43" s="40" t="s">
        <v>160</v>
      </c>
      <c r="C43" s="61" t="str">
        <f t="shared" si="0"/>
        <v>2018University of Wollongong</v>
      </c>
      <c r="D43" s="3">
        <v>492</v>
      </c>
      <c r="E43" s="3">
        <v>2887</v>
      </c>
      <c r="F43" s="3">
        <v>1828</v>
      </c>
      <c r="G43" s="3">
        <v>0</v>
      </c>
      <c r="H43" s="3">
        <v>6</v>
      </c>
      <c r="I43" s="3">
        <v>1269</v>
      </c>
      <c r="J43" s="3">
        <v>176</v>
      </c>
      <c r="K43" s="3">
        <v>6740</v>
      </c>
      <c r="L43" s="3">
        <v>702</v>
      </c>
      <c r="M43" s="3">
        <v>227</v>
      </c>
      <c r="N43" s="3">
        <v>0</v>
      </c>
      <c r="O43" s="3">
        <v>0</v>
      </c>
      <c r="P43" s="3">
        <v>777</v>
      </c>
    </row>
    <row r="44" spans="1:16" x14ac:dyDescent="0.35">
      <c r="A44">
        <v>2018</v>
      </c>
      <c r="B44" s="40" t="s">
        <v>161</v>
      </c>
      <c r="C44" s="61" t="str">
        <f t="shared" si="0"/>
        <v>2018Western Sydney University</v>
      </c>
      <c r="D44" s="3">
        <v>300</v>
      </c>
      <c r="E44" s="3">
        <v>656</v>
      </c>
      <c r="F44" s="3">
        <v>995</v>
      </c>
      <c r="G44" s="3">
        <v>71</v>
      </c>
      <c r="H44" s="3">
        <v>8</v>
      </c>
      <c r="I44" s="3">
        <v>1993</v>
      </c>
      <c r="J44" s="3">
        <v>313</v>
      </c>
      <c r="K44" s="3">
        <v>1752</v>
      </c>
      <c r="L44" s="3">
        <v>642</v>
      </c>
      <c r="M44" s="3">
        <v>99</v>
      </c>
      <c r="N44" s="3">
        <v>0</v>
      </c>
      <c r="O44" s="3">
        <v>289</v>
      </c>
      <c r="P44" s="3">
        <v>51</v>
      </c>
    </row>
    <row r="45" spans="1:16" hidden="1" x14ac:dyDescent="0.35">
      <c r="A45">
        <v>2018</v>
      </c>
      <c r="B45" s="42" t="s">
        <v>162</v>
      </c>
      <c r="C45" s="61" t="str">
        <f t="shared" si="0"/>
        <v>2018Non-University Higher Education Institutions</v>
      </c>
      <c r="D45" s="3">
        <v>249</v>
      </c>
      <c r="E45" s="3">
        <v>1712</v>
      </c>
      <c r="F45" s="3">
        <v>431</v>
      </c>
      <c r="G45" s="3">
        <v>17</v>
      </c>
      <c r="H45" s="3">
        <v>2</v>
      </c>
      <c r="I45" s="3">
        <v>238</v>
      </c>
      <c r="J45" s="3">
        <v>456</v>
      </c>
      <c r="K45" s="3">
        <v>19039</v>
      </c>
      <c r="L45" s="3">
        <v>1250</v>
      </c>
      <c r="M45" s="3">
        <v>1899</v>
      </c>
      <c r="N45" s="3">
        <v>0</v>
      </c>
      <c r="O45" s="3">
        <v>0</v>
      </c>
      <c r="P45" s="3">
        <v>283</v>
      </c>
    </row>
    <row r="46" spans="1:16" hidden="1" x14ac:dyDescent="0.35">
      <c r="A46">
        <v>2017</v>
      </c>
      <c r="B46" s="39" t="s">
        <v>153</v>
      </c>
      <c r="C46" s="61" t="str">
        <f t="shared" si="0"/>
        <v>2017Charles Sturt University</v>
      </c>
      <c r="D46">
        <v>31</v>
      </c>
      <c r="E46">
        <v>4739</v>
      </c>
      <c r="F46">
        <v>1</v>
      </c>
      <c r="G46">
        <v>0</v>
      </c>
      <c r="H46">
        <v>51</v>
      </c>
      <c r="I46">
        <v>195</v>
      </c>
      <c r="J46">
        <v>135</v>
      </c>
      <c r="K46">
        <v>4864</v>
      </c>
      <c r="L46">
        <v>385</v>
      </c>
      <c r="M46">
        <v>4</v>
      </c>
      <c r="N46">
        <v>0</v>
      </c>
      <c r="O46">
        <v>0</v>
      </c>
      <c r="P46">
        <v>106</v>
      </c>
    </row>
    <row r="47" spans="1:16" hidden="1" x14ac:dyDescent="0.35">
      <c r="A47">
        <v>2017</v>
      </c>
      <c r="B47" s="40" t="s">
        <v>154</v>
      </c>
      <c r="C47" s="61" t="str">
        <f t="shared" si="0"/>
        <v>2017Macquarie University</v>
      </c>
      <c r="D47">
        <v>647</v>
      </c>
      <c r="E47">
        <v>495</v>
      </c>
      <c r="F47">
        <v>393</v>
      </c>
      <c r="G47">
        <v>28</v>
      </c>
      <c r="H47">
        <v>110</v>
      </c>
      <c r="I47">
        <v>222</v>
      </c>
      <c r="J47">
        <v>111</v>
      </c>
      <c r="K47">
        <v>6183</v>
      </c>
      <c r="L47">
        <v>3000</v>
      </c>
      <c r="M47">
        <v>233</v>
      </c>
      <c r="N47">
        <v>0</v>
      </c>
      <c r="O47">
        <v>0</v>
      </c>
      <c r="P47">
        <v>365</v>
      </c>
    </row>
    <row r="48" spans="1:16" hidden="1" x14ac:dyDescent="0.35">
      <c r="A48">
        <v>2017</v>
      </c>
      <c r="B48" s="40" t="s">
        <v>155</v>
      </c>
      <c r="C48" s="61" t="str">
        <f t="shared" si="0"/>
        <v>2017Southern Cross University</v>
      </c>
      <c r="D48">
        <v>40</v>
      </c>
      <c r="E48">
        <v>541</v>
      </c>
      <c r="F48">
        <v>0</v>
      </c>
      <c r="G48">
        <v>0</v>
      </c>
      <c r="H48">
        <v>58</v>
      </c>
      <c r="I48">
        <v>36</v>
      </c>
      <c r="J48">
        <v>6</v>
      </c>
      <c r="K48">
        <v>2556</v>
      </c>
      <c r="L48">
        <v>21</v>
      </c>
      <c r="M48">
        <v>10</v>
      </c>
      <c r="N48">
        <v>0</v>
      </c>
      <c r="O48">
        <v>0</v>
      </c>
      <c r="P48">
        <v>196</v>
      </c>
    </row>
    <row r="49" spans="1:16" hidden="1" x14ac:dyDescent="0.35">
      <c r="A49">
        <v>2017</v>
      </c>
      <c r="B49" s="40" t="s">
        <v>156</v>
      </c>
      <c r="C49" s="61" t="str">
        <f t="shared" si="0"/>
        <v>2017The University of New England</v>
      </c>
      <c r="D49">
        <v>35</v>
      </c>
      <c r="E49">
        <v>51</v>
      </c>
      <c r="F49">
        <v>0</v>
      </c>
      <c r="G49">
        <v>9</v>
      </c>
      <c r="H49">
        <v>164</v>
      </c>
      <c r="I49">
        <v>415</v>
      </c>
      <c r="J49">
        <v>58</v>
      </c>
      <c r="K49">
        <v>268</v>
      </c>
      <c r="L49">
        <v>97</v>
      </c>
      <c r="M49">
        <v>2</v>
      </c>
      <c r="N49">
        <v>0</v>
      </c>
      <c r="O49">
        <v>0</v>
      </c>
      <c r="P49">
        <v>83</v>
      </c>
    </row>
    <row r="50" spans="1:16" hidden="1" x14ac:dyDescent="0.35">
      <c r="A50">
        <v>2017</v>
      </c>
      <c r="B50" s="40" t="s">
        <v>157</v>
      </c>
      <c r="C50" s="61" t="str">
        <f t="shared" si="0"/>
        <v>2017The University of Newcastle</v>
      </c>
      <c r="D50">
        <v>217</v>
      </c>
      <c r="E50">
        <v>228</v>
      </c>
      <c r="F50">
        <v>714</v>
      </c>
      <c r="G50">
        <v>368</v>
      </c>
      <c r="H50">
        <v>61</v>
      </c>
      <c r="I50">
        <v>919</v>
      </c>
      <c r="J50">
        <v>110</v>
      </c>
      <c r="K50">
        <v>2199</v>
      </c>
      <c r="L50">
        <v>220</v>
      </c>
      <c r="M50">
        <v>80</v>
      </c>
      <c r="N50">
        <v>0</v>
      </c>
      <c r="O50">
        <v>0</v>
      </c>
      <c r="P50">
        <v>286</v>
      </c>
    </row>
    <row r="51" spans="1:16" hidden="1" x14ac:dyDescent="0.35">
      <c r="A51">
        <v>2017</v>
      </c>
      <c r="B51" s="40" t="s">
        <v>95</v>
      </c>
      <c r="C51" s="61" t="str">
        <f t="shared" si="0"/>
        <v>2017The University of Sydney</v>
      </c>
      <c r="D51">
        <v>1005</v>
      </c>
      <c r="E51">
        <v>996</v>
      </c>
      <c r="F51">
        <v>3119</v>
      </c>
      <c r="G51">
        <v>779</v>
      </c>
      <c r="H51">
        <v>221</v>
      </c>
      <c r="I51">
        <v>2696</v>
      </c>
      <c r="J51">
        <v>416</v>
      </c>
      <c r="K51">
        <v>9262</v>
      </c>
      <c r="L51">
        <v>3170</v>
      </c>
      <c r="M51">
        <v>648</v>
      </c>
      <c r="N51">
        <v>0</v>
      </c>
      <c r="O51">
        <v>0</v>
      </c>
      <c r="P51">
        <v>1064</v>
      </c>
    </row>
    <row r="52" spans="1:16" hidden="1" x14ac:dyDescent="0.35">
      <c r="A52">
        <v>2017</v>
      </c>
      <c r="B52" s="40" t="s">
        <v>158</v>
      </c>
      <c r="C52" s="61" t="str">
        <f t="shared" si="0"/>
        <v>2017University of New South Wales</v>
      </c>
      <c r="D52">
        <v>904</v>
      </c>
      <c r="E52">
        <v>1259</v>
      </c>
      <c r="F52">
        <v>6354</v>
      </c>
      <c r="G52">
        <v>1152</v>
      </c>
      <c r="H52">
        <v>68</v>
      </c>
      <c r="I52">
        <v>711</v>
      </c>
      <c r="J52">
        <v>214</v>
      </c>
      <c r="K52">
        <v>6411</v>
      </c>
      <c r="L52">
        <v>1812</v>
      </c>
      <c r="M52">
        <v>916</v>
      </c>
      <c r="N52">
        <v>0</v>
      </c>
      <c r="O52">
        <v>0</v>
      </c>
      <c r="P52">
        <v>975</v>
      </c>
    </row>
    <row r="53" spans="1:16" hidden="1" x14ac:dyDescent="0.35">
      <c r="A53">
        <v>2017</v>
      </c>
      <c r="B53" s="40" t="s">
        <v>159</v>
      </c>
      <c r="C53" s="61" t="str">
        <f t="shared" si="0"/>
        <v>2017University of Technology Sydney</v>
      </c>
      <c r="D53">
        <v>515</v>
      </c>
      <c r="E53">
        <v>1477</v>
      </c>
      <c r="F53">
        <v>2756</v>
      </c>
      <c r="G53">
        <v>534</v>
      </c>
      <c r="H53">
        <v>0</v>
      </c>
      <c r="I53">
        <v>1025</v>
      </c>
      <c r="J53">
        <v>94</v>
      </c>
      <c r="K53">
        <v>5422</v>
      </c>
      <c r="L53">
        <v>154</v>
      </c>
      <c r="M53">
        <v>821</v>
      </c>
      <c r="N53">
        <v>0</v>
      </c>
      <c r="O53">
        <v>1155</v>
      </c>
      <c r="P53">
        <v>439</v>
      </c>
    </row>
    <row r="54" spans="1:16" hidden="1" x14ac:dyDescent="0.35">
      <c r="A54">
        <v>2017</v>
      </c>
      <c r="B54" s="40" t="s">
        <v>160</v>
      </c>
      <c r="C54" s="61" t="str">
        <f t="shared" si="0"/>
        <v>2017University of Wollongong</v>
      </c>
      <c r="D54">
        <v>522</v>
      </c>
      <c r="E54">
        <v>2483</v>
      </c>
      <c r="F54">
        <v>1629</v>
      </c>
      <c r="G54">
        <v>0</v>
      </c>
      <c r="H54">
        <v>2</v>
      </c>
      <c r="I54">
        <v>969</v>
      </c>
      <c r="J54">
        <v>139</v>
      </c>
      <c r="K54">
        <v>7417</v>
      </c>
      <c r="L54">
        <v>806</v>
      </c>
      <c r="M54">
        <v>203</v>
      </c>
      <c r="N54">
        <v>0</v>
      </c>
      <c r="O54">
        <v>0</v>
      </c>
      <c r="P54">
        <v>834</v>
      </c>
    </row>
    <row r="55" spans="1:16" x14ac:dyDescent="0.35">
      <c r="A55">
        <v>2017</v>
      </c>
      <c r="B55" s="40" t="s">
        <v>161</v>
      </c>
      <c r="C55" s="61" t="str">
        <f t="shared" si="0"/>
        <v>2017Western Sydney University</v>
      </c>
      <c r="D55">
        <v>214</v>
      </c>
      <c r="E55">
        <v>474</v>
      </c>
      <c r="F55">
        <v>699</v>
      </c>
      <c r="G55">
        <v>45</v>
      </c>
      <c r="H55">
        <v>8</v>
      </c>
      <c r="I55">
        <v>1714</v>
      </c>
      <c r="J55">
        <v>244</v>
      </c>
      <c r="K55">
        <v>1790</v>
      </c>
      <c r="L55">
        <v>458</v>
      </c>
      <c r="M55">
        <v>75</v>
      </c>
      <c r="N55">
        <v>0</v>
      </c>
      <c r="O55">
        <v>193</v>
      </c>
      <c r="P55">
        <v>37</v>
      </c>
    </row>
    <row r="56" spans="1:16" hidden="1" x14ac:dyDescent="0.35">
      <c r="A56">
        <v>2017</v>
      </c>
      <c r="B56" s="42" t="s">
        <v>162</v>
      </c>
      <c r="C56" s="61" t="str">
        <f t="shared" si="0"/>
        <v>2017Non-University Higher Education Institutions</v>
      </c>
      <c r="D56">
        <v>236</v>
      </c>
      <c r="E56">
        <v>1005</v>
      </c>
      <c r="F56">
        <v>460</v>
      </c>
      <c r="G56">
        <v>-164</v>
      </c>
      <c r="H56">
        <v>0</v>
      </c>
      <c r="I56">
        <v>158</v>
      </c>
      <c r="J56">
        <v>223</v>
      </c>
      <c r="K56">
        <v>14116</v>
      </c>
      <c r="L56">
        <v>1030</v>
      </c>
      <c r="M56">
        <v>1521</v>
      </c>
      <c r="N56">
        <v>0</v>
      </c>
      <c r="O56">
        <v>0</v>
      </c>
      <c r="P56">
        <v>559</v>
      </c>
    </row>
    <row r="57" spans="1:16" hidden="1" x14ac:dyDescent="0.35">
      <c r="A57">
        <v>2016</v>
      </c>
      <c r="B57" s="39" t="s">
        <v>153</v>
      </c>
      <c r="C57" s="61" t="str">
        <f t="shared" si="0"/>
        <v>2016Charles Sturt University</v>
      </c>
      <c r="D57">
        <v>18</v>
      </c>
      <c r="E57">
        <v>3128</v>
      </c>
      <c r="F57">
        <v>2</v>
      </c>
      <c r="G57">
        <v>0</v>
      </c>
      <c r="H57">
        <v>55</v>
      </c>
      <c r="I57">
        <v>231</v>
      </c>
      <c r="J57">
        <v>176</v>
      </c>
      <c r="K57">
        <v>4832</v>
      </c>
      <c r="L57">
        <v>311</v>
      </c>
      <c r="M57">
        <v>4</v>
      </c>
      <c r="N57">
        <v>0</v>
      </c>
      <c r="O57">
        <v>0</v>
      </c>
      <c r="P57">
        <v>92</v>
      </c>
    </row>
    <row r="58" spans="1:16" hidden="1" x14ac:dyDescent="0.35">
      <c r="A58">
        <v>2016</v>
      </c>
      <c r="B58" s="40" t="s">
        <v>154</v>
      </c>
      <c r="C58" s="61" t="str">
        <f t="shared" si="0"/>
        <v>2016Macquarie University</v>
      </c>
      <c r="D58">
        <v>560</v>
      </c>
      <c r="E58">
        <v>341</v>
      </c>
      <c r="F58">
        <v>249</v>
      </c>
      <c r="G58">
        <v>25</v>
      </c>
      <c r="H58">
        <v>71</v>
      </c>
      <c r="I58">
        <v>125</v>
      </c>
      <c r="J58">
        <v>97</v>
      </c>
      <c r="K58">
        <v>5461</v>
      </c>
      <c r="L58">
        <v>2779</v>
      </c>
      <c r="M58">
        <v>176</v>
      </c>
      <c r="N58">
        <v>0</v>
      </c>
      <c r="O58">
        <v>0</v>
      </c>
      <c r="P58">
        <v>322</v>
      </c>
    </row>
    <row r="59" spans="1:16" hidden="1" x14ac:dyDescent="0.35">
      <c r="A59">
        <v>2016</v>
      </c>
      <c r="B59" s="40" t="s">
        <v>155</v>
      </c>
      <c r="C59" s="61" t="str">
        <f t="shared" si="0"/>
        <v>2016Southern Cross University</v>
      </c>
      <c r="D59">
        <v>43</v>
      </c>
      <c r="E59">
        <v>324</v>
      </c>
      <c r="F59">
        <v>1</v>
      </c>
      <c r="G59">
        <v>0</v>
      </c>
      <c r="H59">
        <v>53</v>
      </c>
      <c r="I59">
        <v>22</v>
      </c>
      <c r="J59">
        <v>12</v>
      </c>
      <c r="K59">
        <v>2264</v>
      </c>
      <c r="L59">
        <v>23</v>
      </c>
      <c r="M59">
        <v>12</v>
      </c>
      <c r="N59">
        <v>0</v>
      </c>
      <c r="O59">
        <v>0</v>
      </c>
      <c r="P59">
        <v>25</v>
      </c>
    </row>
    <row r="60" spans="1:16" hidden="1" x14ac:dyDescent="0.35">
      <c r="A60">
        <v>2016</v>
      </c>
      <c r="B60" s="40" t="s">
        <v>156</v>
      </c>
      <c r="C60" s="61" t="str">
        <f t="shared" si="0"/>
        <v>2016The University of New England</v>
      </c>
      <c r="D60">
        <v>29</v>
      </c>
      <c r="E60">
        <v>47</v>
      </c>
      <c r="F60">
        <v>0</v>
      </c>
      <c r="G60">
        <v>6</v>
      </c>
      <c r="H60">
        <v>145</v>
      </c>
      <c r="I60">
        <v>342</v>
      </c>
      <c r="J60">
        <v>71</v>
      </c>
      <c r="K60">
        <v>264</v>
      </c>
      <c r="L60">
        <v>109</v>
      </c>
      <c r="M60">
        <v>5</v>
      </c>
      <c r="N60">
        <v>0</v>
      </c>
      <c r="O60">
        <v>0</v>
      </c>
      <c r="P60">
        <v>85</v>
      </c>
    </row>
    <row r="61" spans="1:16" hidden="1" x14ac:dyDescent="0.35">
      <c r="A61">
        <v>2016</v>
      </c>
      <c r="B61" s="40" t="s">
        <v>157</v>
      </c>
      <c r="C61" s="61" t="str">
        <f t="shared" si="0"/>
        <v>2016The University of Newcastle</v>
      </c>
      <c r="D61">
        <v>187</v>
      </c>
      <c r="E61">
        <v>267</v>
      </c>
      <c r="F61">
        <v>673</v>
      </c>
      <c r="G61">
        <v>269</v>
      </c>
      <c r="H61">
        <v>36</v>
      </c>
      <c r="I61">
        <v>919</v>
      </c>
      <c r="J61">
        <v>91</v>
      </c>
      <c r="K61">
        <v>2196</v>
      </c>
      <c r="L61">
        <v>172</v>
      </c>
      <c r="M61">
        <v>89</v>
      </c>
      <c r="N61">
        <v>0</v>
      </c>
      <c r="O61">
        <v>0</v>
      </c>
      <c r="P61">
        <v>249</v>
      </c>
    </row>
    <row r="62" spans="1:16" hidden="1" x14ac:dyDescent="0.35">
      <c r="A62">
        <v>2016</v>
      </c>
      <c r="B62" s="40" t="s">
        <v>95</v>
      </c>
      <c r="C62" s="61" t="str">
        <f t="shared" si="0"/>
        <v>2016The University of Sydney</v>
      </c>
      <c r="D62">
        <v>810</v>
      </c>
      <c r="E62">
        <v>618</v>
      </c>
      <c r="F62">
        <v>2898</v>
      </c>
      <c r="G62">
        <v>545</v>
      </c>
      <c r="H62">
        <v>208</v>
      </c>
      <c r="I62">
        <v>2390</v>
      </c>
      <c r="J62">
        <v>341</v>
      </c>
      <c r="K62">
        <v>8038</v>
      </c>
      <c r="L62">
        <v>2479</v>
      </c>
      <c r="M62">
        <v>506</v>
      </c>
      <c r="N62">
        <v>0</v>
      </c>
      <c r="O62">
        <v>0</v>
      </c>
      <c r="P62">
        <v>780</v>
      </c>
    </row>
    <row r="63" spans="1:16" hidden="1" x14ac:dyDescent="0.35">
      <c r="A63">
        <v>2016</v>
      </c>
      <c r="B63" s="40" t="s">
        <v>158</v>
      </c>
      <c r="C63" s="61" t="str">
        <f t="shared" si="0"/>
        <v>2016University of New South Wales</v>
      </c>
      <c r="D63">
        <v>837</v>
      </c>
      <c r="E63">
        <v>828</v>
      </c>
      <c r="F63">
        <v>5304</v>
      </c>
      <c r="G63">
        <v>926</v>
      </c>
      <c r="H63">
        <v>71</v>
      </c>
      <c r="I63">
        <v>665</v>
      </c>
      <c r="J63">
        <v>207</v>
      </c>
      <c r="K63">
        <v>5222</v>
      </c>
      <c r="L63">
        <v>1466</v>
      </c>
      <c r="M63">
        <v>666</v>
      </c>
      <c r="N63">
        <v>0</v>
      </c>
      <c r="O63">
        <v>0</v>
      </c>
      <c r="P63">
        <v>936</v>
      </c>
    </row>
    <row r="64" spans="1:16" hidden="1" x14ac:dyDescent="0.35">
      <c r="A64">
        <v>2016</v>
      </c>
      <c r="B64" s="40" t="s">
        <v>159</v>
      </c>
      <c r="C64" s="61" t="str">
        <f t="shared" si="0"/>
        <v>2016University of Technology Sydney</v>
      </c>
      <c r="D64">
        <v>471</v>
      </c>
      <c r="E64">
        <v>1180</v>
      </c>
      <c r="F64">
        <v>2156</v>
      </c>
      <c r="G64">
        <v>406</v>
      </c>
      <c r="H64">
        <v>0</v>
      </c>
      <c r="I64">
        <v>911</v>
      </c>
      <c r="J64">
        <v>100</v>
      </c>
      <c r="K64">
        <v>5389</v>
      </c>
      <c r="L64">
        <v>138</v>
      </c>
      <c r="M64">
        <v>650</v>
      </c>
      <c r="N64">
        <v>0</v>
      </c>
      <c r="O64">
        <v>1065</v>
      </c>
      <c r="P64">
        <v>518</v>
      </c>
    </row>
    <row r="65" spans="1:16" hidden="1" x14ac:dyDescent="0.35">
      <c r="A65">
        <v>2016</v>
      </c>
      <c r="B65" s="40" t="s">
        <v>160</v>
      </c>
      <c r="C65" s="61" t="str">
        <f t="shared" si="0"/>
        <v>2016University of Wollongong</v>
      </c>
      <c r="D65">
        <v>468</v>
      </c>
      <c r="E65">
        <v>2146</v>
      </c>
      <c r="F65">
        <v>1335</v>
      </c>
      <c r="G65">
        <v>0</v>
      </c>
      <c r="H65">
        <v>4</v>
      </c>
      <c r="I65">
        <v>663</v>
      </c>
      <c r="J65">
        <v>122</v>
      </c>
      <c r="K65">
        <v>7519</v>
      </c>
      <c r="L65">
        <v>786</v>
      </c>
      <c r="M65">
        <v>171</v>
      </c>
      <c r="N65">
        <v>0</v>
      </c>
      <c r="O65">
        <v>0</v>
      </c>
      <c r="P65">
        <v>722</v>
      </c>
    </row>
    <row r="66" spans="1:16" x14ac:dyDescent="0.35">
      <c r="A66">
        <v>2016</v>
      </c>
      <c r="B66" s="40" t="s">
        <v>161</v>
      </c>
      <c r="C66" s="61" t="str">
        <f t="shared" si="0"/>
        <v>2016Western Sydney University</v>
      </c>
      <c r="D66">
        <v>195</v>
      </c>
      <c r="E66">
        <v>378</v>
      </c>
      <c r="F66">
        <v>402</v>
      </c>
      <c r="G66">
        <v>44</v>
      </c>
      <c r="H66">
        <v>4</v>
      </c>
      <c r="I66">
        <v>1443</v>
      </c>
      <c r="J66">
        <v>274</v>
      </c>
      <c r="K66">
        <v>1590</v>
      </c>
      <c r="L66">
        <v>286</v>
      </c>
      <c r="M66">
        <v>72</v>
      </c>
      <c r="N66">
        <v>0</v>
      </c>
      <c r="O66">
        <v>99</v>
      </c>
      <c r="P66">
        <v>42</v>
      </c>
    </row>
    <row r="67" spans="1:16" hidden="1" x14ac:dyDescent="0.35">
      <c r="A67">
        <v>2016</v>
      </c>
      <c r="B67" s="42" t="s">
        <v>162</v>
      </c>
      <c r="C67" s="61" t="str">
        <f t="shared" ref="C67:C111" si="1">CONCATENATE(A67,B67)</f>
        <v>2016Non-University Higher Education Institutions</v>
      </c>
      <c r="D67">
        <v>159</v>
      </c>
      <c r="E67">
        <v>654</v>
      </c>
      <c r="F67">
        <v>492</v>
      </c>
      <c r="G67">
        <v>129</v>
      </c>
      <c r="H67">
        <v>0</v>
      </c>
      <c r="I67">
        <v>94</v>
      </c>
      <c r="J67">
        <v>228</v>
      </c>
      <c r="K67">
        <v>11160</v>
      </c>
      <c r="L67">
        <v>897</v>
      </c>
      <c r="M67">
        <v>1560</v>
      </c>
      <c r="N67">
        <v>0</v>
      </c>
      <c r="O67">
        <v>0</v>
      </c>
      <c r="P67">
        <v>322</v>
      </c>
    </row>
    <row r="68" spans="1:16" hidden="1" x14ac:dyDescent="0.35">
      <c r="A68">
        <v>2015</v>
      </c>
      <c r="B68" s="56" t="s">
        <v>153</v>
      </c>
      <c r="C68" s="61" t="str">
        <f t="shared" si="1"/>
        <v>2015Charles Sturt University</v>
      </c>
      <c r="D68">
        <v>24</v>
      </c>
      <c r="E68">
        <v>1963</v>
      </c>
      <c r="F68">
        <v>3</v>
      </c>
      <c r="G68">
        <v>0</v>
      </c>
      <c r="H68">
        <v>90</v>
      </c>
      <c r="I68">
        <v>283</v>
      </c>
      <c r="J68">
        <v>428</v>
      </c>
      <c r="K68">
        <v>4352</v>
      </c>
      <c r="L68">
        <v>372</v>
      </c>
      <c r="M68">
        <v>4</v>
      </c>
      <c r="N68">
        <v>0</v>
      </c>
      <c r="O68">
        <v>0</v>
      </c>
      <c r="P68">
        <v>89</v>
      </c>
    </row>
    <row r="69" spans="1:16" hidden="1" x14ac:dyDescent="0.35">
      <c r="A69">
        <v>2015</v>
      </c>
      <c r="B69" s="56" t="s">
        <v>154</v>
      </c>
      <c r="C69" s="61" t="str">
        <f t="shared" si="1"/>
        <v>2015Macquarie University</v>
      </c>
      <c r="D69">
        <v>448</v>
      </c>
      <c r="E69">
        <v>285</v>
      </c>
      <c r="F69">
        <v>119</v>
      </c>
      <c r="G69">
        <v>23</v>
      </c>
      <c r="H69">
        <v>49</v>
      </c>
      <c r="I69">
        <v>153</v>
      </c>
      <c r="J69">
        <v>85</v>
      </c>
      <c r="K69">
        <v>4662</v>
      </c>
      <c r="L69">
        <v>2620</v>
      </c>
      <c r="M69">
        <v>122</v>
      </c>
      <c r="N69">
        <v>0</v>
      </c>
      <c r="O69">
        <v>0</v>
      </c>
      <c r="P69">
        <v>244</v>
      </c>
    </row>
    <row r="70" spans="1:16" hidden="1" x14ac:dyDescent="0.35">
      <c r="A70">
        <v>2015</v>
      </c>
      <c r="B70" s="56" t="s">
        <v>155</v>
      </c>
      <c r="C70" s="61" t="str">
        <f t="shared" si="1"/>
        <v>2015Southern Cross University</v>
      </c>
      <c r="D70">
        <v>32</v>
      </c>
      <c r="E70">
        <v>158</v>
      </c>
      <c r="F70">
        <v>1</v>
      </c>
      <c r="G70">
        <v>0</v>
      </c>
      <c r="H70">
        <v>46</v>
      </c>
      <c r="I70">
        <v>16</v>
      </c>
      <c r="J70">
        <v>16</v>
      </c>
      <c r="K70">
        <v>1853</v>
      </c>
      <c r="L70">
        <v>21</v>
      </c>
      <c r="M70">
        <v>10</v>
      </c>
      <c r="N70">
        <v>0</v>
      </c>
      <c r="O70">
        <v>0</v>
      </c>
      <c r="P70">
        <v>18</v>
      </c>
    </row>
    <row r="71" spans="1:16" hidden="1" x14ac:dyDescent="0.35">
      <c r="A71">
        <v>2015</v>
      </c>
      <c r="B71" s="56" t="s">
        <v>156</v>
      </c>
      <c r="C71" s="61" t="str">
        <f t="shared" si="1"/>
        <v>2015The University of New England</v>
      </c>
      <c r="D71">
        <v>48</v>
      </c>
      <c r="E71">
        <v>37</v>
      </c>
      <c r="F71">
        <v>1</v>
      </c>
      <c r="G71">
        <v>19</v>
      </c>
      <c r="H71">
        <v>128</v>
      </c>
      <c r="I71">
        <v>242</v>
      </c>
      <c r="J71">
        <v>85</v>
      </c>
      <c r="K71">
        <v>277</v>
      </c>
      <c r="L71">
        <v>108</v>
      </c>
      <c r="M71">
        <v>1</v>
      </c>
      <c r="N71">
        <v>0</v>
      </c>
      <c r="O71">
        <v>0</v>
      </c>
      <c r="P71">
        <v>54</v>
      </c>
    </row>
    <row r="72" spans="1:16" hidden="1" x14ac:dyDescent="0.35">
      <c r="A72">
        <v>2015</v>
      </c>
      <c r="B72" s="40" t="s">
        <v>158</v>
      </c>
      <c r="C72" s="61" t="str">
        <f t="shared" si="1"/>
        <v>2015University of New South Wales</v>
      </c>
      <c r="D72">
        <v>853</v>
      </c>
      <c r="E72">
        <v>554</v>
      </c>
      <c r="F72">
        <v>4456</v>
      </c>
      <c r="G72">
        <v>801</v>
      </c>
      <c r="H72">
        <v>49</v>
      </c>
      <c r="I72">
        <v>651</v>
      </c>
      <c r="J72">
        <v>202</v>
      </c>
      <c r="K72">
        <v>4152</v>
      </c>
      <c r="L72">
        <v>1305</v>
      </c>
      <c r="M72">
        <v>638</v>
      </c>
      <c r="N72">
        <v>0</v>
      </c>
      <c r="O72">
        <v>0</v>
      </c>
      <c r="P72">
        <v>1131</v>
      </c>
    </row>
    <row r="73" spans="1:16" hidden="1" x14ac:dyDescent="0.35">
      <c r="A73">
        <v>2015</v>
      </c>
      <c r="B73" s="56" t="s">
        <v>157</v>
      </c>
      <c r="C73" s="61" t="str">
        <f t="shared" si="1"/>
        <v>2015The University of Newcastle</v>
      </c>
      <c r="D73">
        <v>190</v>
      </c>
      <c r="E73">
        <v>318</v>
      </c>
      <c r="F73">
        <v>690</v>
      </c>
      <c r="G73">
        <v>218</v>
      </c>
      <c r="H73">
        <v>39</v>
      </c>
      <c r="I73">
        <v>923</v>
      </c>
      <c r="J73">
        <v>109</v>
      </c>
      <c r="K73">
        <v>2170</v>
      </c>
      <c r="L73">
        <v>167</v>
      </c>
      <c r="M73">
        <v>113</v>
      </c>
      <c r="N73">
        <v>0</v>
      </c>
      <c r="O73">
        <v>0</v>
      </c>
      <c r="P73">
        <v>333</v>
      </c>
    </row>
    <row r="74" spans="1:16" hidden="1" x14ac:dyDescent="0.35">
      <c r="A74">
        <v>2015</v>
      </c>
      <c r="B74" s="40" t="s">
        <v>160</v>
      </c>
      <c r="C74" s="61" t="str">
        <f t="shared" si="1"/>
        <v>2015University of Wollongong</v>
      </c>
      <c r="D74">
        <v>467</v>
      </c>
      <c r="E74">
        <v>1896</v>
      </c>
      <c r="F74">
        <v>1215</v>
      </c>
      <c r="G74">
        <v>0</v>
      </c>
      <c r="H74">
        <v>9</v>
      </c>
      <c r="I74">
        <v>518</v>
      </c>
      <c r="J74">
        <v>116</v>
      </c>
      <c r="K74">
        <v>7322</v>
      </c>
      <c r="L74">
        <v>813</v>
      </c>
      <c r="M74">
        <v>171</v>
      </c>
      <c r="N74">
        <v>0</v>
      </c>
      <c r="O74">
        <v>0</v>
      </c>
      <c r="P74">
        <v>582</v>
      </c>
    </row>
    <row r="75" spans="1:16" hidden="1" x14ac:dyDescent="0.35">
      <c r="A75">
        <v>2015</v>
      </c>
      <c r="B75" s="40" t="s">
        <v>95</v>
      </c>
      <c r="C75" s="61" t="str">
        <f t="shared" si="1"/>
        <v>2015The University of Sydney</v>
      </c>
      <c r="D75">
        <v>696</v>
      </c>
      <c r="E75">
        <v>386</v>
      </c>
      <c r="F75">
        <v>2276</v>
      </c>
      <c r="G75">
        <v>404</v>
      </c>
      <c r="H75">
        <v>165</v>
      </c>
      <c r="I75">
        <v>2179</v>
      </c>
      <c r="J75">
        <v>345</v>
      </c>
      <c r="K75">
        <v>6559</v>
      </c>
      <c r="L75">
        <v>2153</v>
      </c>
      <c r="M75">
        <v>378</v>
      </c>
      <c r="N75">
        <v>0</v>
      </c>
      <c r="O75">
        <v>0</v>
      </c>
      <c r="P75">
        <v>697</v>
      </c>
    </row>
    <row r="76" spans="1:16" hidden="1" x14ac:dyDescent="0.35">
      <c r="A76">
        <v>2015</v>
      </c>
      <c r="B76" s="56" t="s">
        <v>159</v>
      </c>
      <c r="C76" s="61" t="str">
        <f t="shared" si="1"/>
        <v>2015University of Technology Sydney</v>
      </c>
      <c r="D76">
        <v>406</v>
      </c>
      <c r="E76">
        <v>1000</v>
      </c>
      <c r="F76">
        <v>1629</v>
      </c>
      <c r="G76">
        <v>354</v>
      </c>
      <c r="H76">
        <v>0</v>
      </c>
      <c r="I76">
        <v>807</v>
      </c>
      <c r="J76">
        <v>107</v>
      </c>
      <c r="K76">
        <v>5372</v>
      </c>
      <c r="L76">
        <v>134</v>
      </c>
      <c r="M76">
        <v>521</v>
      </c>
      <c r="N76">
        <v>0</v>
      </c>
      <c r="O76">
        <v>765</v>
      </c>
      <c r="P76">
        <v>512</v>
      </c>
    </row>
    <row r="77" spans="1:16" x14ac:dyDescent="0.35">
      <c r="A77">
        <v>2015</v>
      </c>
      <c r="B77" s="56" t="s">
        <v>161</v>
      </c>
      <c r="C77" s="61" t="str">
        <f t="shared" si="1"/>
        <v>2015Western Sydney University</v>
      </c>
      <c r="D77">
        <v>180</v>
      </c>
      <c r="E77">
        <v>329</v>
      </c>
      <c r="F77">
        <v>313</v>
      </c>
      <c r="G77">
        <v>41</v>
      </c>
      <c r="H77">
        <v>4</v>
      </c>
      <c r="I77">
        <v>1363</v>
      </c>
      <c r="J77">
        <v>266</v>
      </c>
      <c r="K77">
        <v>1676</v>
      </c>
      <c r="L77">
        <v>272</v>
      </c>
      <c r="M77">
        <v>31</v>
      </c>
      <c r="N77">
        <v>0</v>
      </c>
      <c r="O77">
        <v>97</v>
      </c>
      <c r="P77">
        <v>42</v>
      </c>
    </row>
    <row r="78" spans="1:16" hidden="1" x14ac:dyDescent="0.35">
      <c r="A78">
        <v>2015</v>
      </c>
      <c r="B78" s="56" t="s">
        <v>162</v>
      </c>
      <c r="C78" s="61" t="str">
        <f t="shared" si="1"/>
        <v>2015Non-University Higher Education Institutions</v>
      </c>
      <c r="D78">
        <v>178</v>
      </c>
      <c r="E78">
        <v>609</v>
      </c>
      <c r="F78">
        <v>537</v>
      </c>
      <c r="G78">
        <v>98</v>
      </c>
      <c r="H78">
        <v>0</v>
      </c>
      <c r="I78">
        <v>41</v>
      </c>
      <c r="J78">
        <v>182</v>
      </c>
      <c r="K78">
        <v>11845</v>
      </c>
      <c r="L78">
        <v>672</v>
      </c>
      <c r="M78">
        <v>1383</v>
      </c>
      <c r="N78">
        <v>0</v>
      </c>
      <c r="O78">
        <v>0</v>
      </c>
      <c r="P78">
        <v>165</v>
      </c>
    </row>
    <row r="79" spans="1:16" hidden="1" x14ac:dyDescent="0.35">
      <c r="A79">
        <v>2014</v>
      </c>
      <c r="B79" s="56" t="s">
        <v>153</v>
      </c>
      <c r="C79" s="61" t="str">
        <f t="shared" si="1"/>
        <v>2014Charles Sturt University</v>
      </c>
      <c r="D79">
        <v>43</v>
      </c>
      <c r="E79">
        <v>1434</v>
      </c>
      <c r="F79">
        <v>0</v>
      </c>
      <c r="G79">
        <v>0</v>
      </c>
      <c r="H79">
        <v>103</v>
      </c>
      <c r="I79">
        <v>323</v>
      </c>
      <c r="J79">
        <v>612</v>
      </c>
      <c r="K79">
        <v>3959</v>
      </c>
      <c r="L79">
        <v>339</v>
      </c>
      <c r="M79">
        <v>10</v>
      </c>
      <c r="N79">
        <v>0</v>
      </c>
      <c r="O79">
        <v>0</v>
      </c>
      <c r="P79">
        <v>149</v>
      </c>
    </row>
    <row r="80" spans="1:16" hidden="1" x14ac:dyDescent="0.35">
      <c r="A80">
        <v>2014</v>
      </c>
      <c r="B80" s="56" t="s">
        <v>154</v>
      </c>
      <c r="C80" s="61" t="str">
        <f t="shared" si="1"/>
        <v>2014Macquarie University</v>
      </c>
      <c r="D80">
        <v>405</v>
      </c>
      <c r="E80">
        <v>276</v>
      </c>
      <c r="F80">
        <v>50</v>
      </c>
      <c r="G80">
        <v>22</v>
      </c>
      <c r="H80">
        <v>52</v>
      </c>
      <c r="I80">
        <v>144</v>
      </c>
      <c r="J80">
        <v>76</v>
      </c>
      <c r="K80">
        <v>5075</v>
      </c>
      <c r="L80">
        <v>2823</v>
      </c>
      <c r="M80">
        <v>129</v>
      </c>
      <c r="N80">
        <v>0</v>
      </c>
      <c r="O80">
        <v>0</v>
      </c>
      <c r="P80">
        <v>350</v>
      </c>
    </row>
    <row r="81" spans="1:16" hidden="1" x14ac:dyDescent="0.35">
      <c r="A81">
        <v>2014</v>
      </c>
      <c r="B81" s="56" t="s">
        <v>155</v>
      </c>
      <c r="C81" s="61" t="str">
        <f t="shared" si="1"/>
        <v>2014Southern Cross University</v>
      </c>
      <c r="D81">
        <v>31</v>
      </c>
      <c r="E81">
        <v>94</v>
      </c>
      <c r="F81">
        <v>2</v>
      </c>
      <c r="G81">
        <v>0</v>
      </c>
      <c r="H81">
        <v>46</v>
      </c>
      <c r="I81">
        <v>12</v>
      </c>
      <c r="J81">
        <v>20</v>
      </c>
      <c r="K81">
        <v>1680</v>
      </c>
      <c r="L81">
        <v>17</v>
      </c>
      <c r="M81">
        <v>6</v>
      </c>
      <c r="N81">
        <v>0</v>
      </c>
      <c r="O81">
        <v>0</v>
      </c>
      <c r="P81">
        <v>11</v>
      </c>
    </row>
    <row r="82" spans="1:16" hidden="1" x14ac:dyDescent="0.35">
      <c r="A82">
        <v>2014</v>
      </c>
      <c r="B82" s="56" t="s">
        <v>156</v>
      </c>
      <c r="C82" s="61" t="str">
        <f t="shared" si="1"/>
        <v>2014The University of New England</v>
      </c>
      <c r="D82">
        <v>53</v>
      </c>
      <c r="E82">
        <v>44</v>
      </c>
      <c r="F82">
        <v>1</v>
      </c>
      <c r="G82">
        <v>17</v>
      </c>
      <c r="H82">
        <v>140</v>
      </c>
      <c r="I82">
        <v>153</v>
      </c>
      <c r="J82">
        <v>84</v>
      </c>
      <c r="K82">
        <v>324</v>
      </c>
      <c r="L82">
        <v>116</v>
      </c>
      <c r="M82">
        <v>3</v>
      </c>
      <c r="N82">
        <v>0</v>
      </c>
      <c r="O82">
        <v>0</v>
      </c>
      <c r="P82">
        <v>47</v>
      </c>
    </row>
    <row r="83" spans="1:16" hidden="1" x14ac:dyDescent="0.35">
      <c r="A83">
        <v>2014</v>
      </c>
      <c r="B83" s="40" t="s">
        <v>158</v>
      </c>
      <c r="C83" s="61" t="str">
        <f t="shared" si="1"/>
        <v>2014University of New South Wales</v>
      </c>
      <c r="D83">
        <v>889</v>
      </c>
      <c r="E83">
        <v>490</v>
      </c>
      <c r="F83">
        <v>4026</v>
      </c>
      <c r="G83">
        <v>703</v>
      </c>
      <c r="H83">
        <v>35</v>
      </c>
      <c r="I83">
        <v>612</v>
      </c>
      <c r="J83">
        <v>190</v>
      </c>
      <c r="K83">
        <v>3832</v>
      </c>
      <c r="L83">
        <v>1341</v>
      </c>
      <c r="M83">
        <v>589</v>
      </c>
      <c r="N83">
        <v>0</v>
      </c>
      <c r="O83">
        <v>0</v>
      </c>
      <c r="P83">
        <v>1354</v>
      </c>
    </row>
    <row r="84" spans="1:16" hidden="1" x14ac:dyDescent="0.35">
      <c r="A84">
        <v>2014</v>
      </c>
      <c r="B84" s="56" t="s">
        <v>157</v>
      </c>
      <c r="C84" s="61" t="str">
        <f t="shared" si="1"/>
        <v>2014The University of Newcastle</v>
      </c>
      <c r="D84">
        <v>173</v>
      </c>
      <c r="E84">
        <v>382</v>
      </c>
      <c r="F84">
        <v>730</v>
      </c>
      <c r="G84">
        <v>186</v>
      </c>
      <c r="H84">
        <v>25</v>
      </c>
      <c r="I84">
        <v>949</v>
      </c>
      <c r="J84">
        <v>132</v>
      </c>
      <c r="K84">
        <v>2464</v>
      </c>
      <c r="L84">
        <v>152</v>
      </c>
      <c r="M84">
        <v>136</v>
      </c>
      <c r="N84">
        <v>0</v>
      </c>
      <c r="O84">
        <v>0</v>
      </c>
      <c r="P84">
        <v>379</v>
      </c>
    </row>
    <row r="85" spans="1:16" hidden="1" x14ac:dyDescent="0.35">
      <c r="A85">
        <v>2014</v>
      </c>
      <c r="B85" s="40" t="s">
        <v>95</v>
      </c>
      <c r="C85" s="61" t="str">
        <f t="shared" si="1"/>
        <v>2014The University of Sydney</v>
      </c>
      <c r="D85">
        <v>622</v>
      </c>
      <c r="E85">
        <v>381</v>
      </c>
      <c r="F85">
        <v>1778</v>
      </c>
      <c r="G85">
        <v>340</v>
      </c>
      <c r="H85">
        <v>142</v>
      </c>
      <c r="I85">
        <v>2079</v>
      </c>
      <c r="J85">
        <v>296</v>
      </c>
      <c r="K85">
        <v>5156</v>
      </c>
      <c r="L85">
        <v>2050</v>
      </c>
      <c r="M85">
        <v>422</v>
      </c>
      <c r="N85">
        <v>0</v>
      </c>
      <c r="O85">
        <v>0</v>
      </c>
      <c r="P85">
        <v>895</v>
      </c>
    </row>
    <row r="86" spans="1:16" hidden="1" x14ac:dyDescent="0.35">
      <c r="A86">
        <v>2014</v>
      </c>
      <c r="B86" s="40" t="s">
        <v>159</v>
      </c>
      <c r="C86" s="61" t="str">
        <f t="shared" si="1"/>
        <v>2014University of Technology Sydney</v>
      </c>
      <c r="D86">
        <v>375</v>
      </c>
      <c r="E86">
        <v>909</v>
      </c>
      <c r="F86">
        <v>1394</v>
      </c>
      <c r="G86">
        <v>326</v>
      </c>
      <c r="H86">
        <v>0</v>
      </c>
      <c r="I86">
        <v>733</v>
      </c>
      <c r="J86">
        <v>134</v>
      </c>
      <c r="K86">
        <v>5314</v>
      </c>
      <c r="L86">
        <v>142</v>
      </c>
      <c r="M86">
        <v>449</v>
      </c>
      <c r="N86">
        <v>0</v>
      </c>
      <c r="O86">
        <v>664</v>
      </c>
      <c r="P86">
        <v>357</v>
      </c>
    </row>
    <row r="87" spans="1:16" x14ac:dyDescent="0.35">
      <c r="A87">
        <v>2014</v>
      </c>
      <c r="B87" s="40" t="s">
        <v>161</v>
      </c>
      <c r="C87" s="61" t="str">
        <f t="shared" si="1"/>
        <v>2014Western Sydney University</v>
      </c>
      <c r="D87">
        <v>170</v>
      </c>
      <c r="E87">
        <v>276</v>
      </c>
      <c r="F87">
        <v>262</v>
      </c>
      <c r="G87">
        <v>30</v>
      </c>
      <c r="H87">
        <v>2</v>
      </c>
      <c r="I87">
        <v>1455</v>
      </c>
      <c r="J87">
        <v>265</v>
      </c>
      <c r="K87">
        <v>1766</v>
      </c>
      <c r="L87">
        <v>281</v>
      </c>
      <c r="M87">
        <v>32</v>
      </c>
      <c r="N87">
        <v>0</v>
      </c>
      <c r="O87">
        <v>160</v>
      </c>
      <c r="P87">
        <v>18</v>
      </c>
    </row>
    <row r="88" spans="1:16" hidden="1" x14ac:dyDescent="0.35">
      <c r="A88">
        <v>2014</v>
      </c>
      <c r="B88" s="56" t="s">
        <v>160</v>
      </c>
      <c r="C88" s="61" t="str">
        <f t="shared" si="1"/>
        <v>2014University of Wollongong</v>
      </c>
      <c r="D88">
        <v>484</v>
      </c>
      <c r="E88">
        <v>1918</v>
      </c>
      <c r="F88">
        <v>1125</v>
      </c>
      <c r="G88">
        <v>0</v>
      </c>
      <c r="H88">
        <v>16</v>
      </c>
      <c r="I88">
        <v>927</v>
      </c>
      <c r="J88">
        <v>143</v>
      </c>
      <c r="K88">
        <v>7304</v>
      </c>
      <c r="L88">
        <v>437</v>
      </c>
      <c r="M88">
        <v>189</v>
      </c>
      <c r="N88">
        <v>0</v>
      </c>
      <c r="O88">
        <v>0</v>
      </c>
      <c r="P88">
        <v>651</v>
      </c>
    </row>
    <row r="89" spans="1:16" hidden="1" x14ac:dyDescent="0.35">
      <c r="A89">
        <v>2014</v>
      </c>
      <c r="B89" s="56" t="s">
        <v>162</v>
      </c>
      <c r="C89" s="61" t="str">
        <f t="shared" si="1"/>
        <v>2014Non-University Higher Education Institutions</v>
      </c>
      <c r="D89">
        <v>0</v>
      </c>
      <c r="E89">
        <v>498</v>
      </c>
      <c r="F89">
        <v>476</v>
      </c>
      <c r="G89">
        <v>132</v>
      </c>
      <c r="H89">
        <v>0</v>
      </c>
      <c r="I89">
        <v>39</v>
      </c>
      <c r="J89">
        <v>160</v>
      </c>
      <c r="K89">
        <v>9428</v>
      </c>
      <c r="L89">
        <v>541</v>
      </c>
      <c r="M89">
        <v>1326</v>
      </c>
      <c r="N89">
        <v>1</v>
      </c>
      <c r="O89">
        <v>0</v>
      </c>
      <c r="P89">
        <v>84</v>
      </c>
    </row>
    <row r="90" spans="1:16" hidden="1" x14ac:dyDescent="0.35">
      <c r="A90">
        <v>2013</v>
      </c>
      <c r="B90" s="56" t="s">
        <v>153</v>
      </c>
      <c r="C90" s="61" t="str">
        <f t="shared" si="1"/>
        <v>2013Charles Sturt University</v>
      </c>
      <c r="D90">
        <v>59</v>
      </c>
      <c r="E90">
        <v>997</v>
      </c>
      <c r="F90">
        <v>0</v>
      </c>
      <c r="G90">
        <v>0</v>
      </c>
      <c r="H90">
        <v>113</v>
      </c>
      <c r="I90">
        <v>349</v>
      </c>
      <c r="J90">
        <v>603</v>
      </c>
      <c r="K90">
        <v>3303</v>
      </c>
      <c r="L90">
        <v>334</v>
      </c>
      <c r="M90">
        <v>11</v>
      </c>
      <c r="N90">
        <v>0</v>
      </c>
      <c r="O90">
        <v>0</v>
      </c>
      <c r="P90">
        <v>174</v>
      </c>
    </row>
    <row r="91" spans="1:16" hidden="1" x14ac:dyDescent="0.35">
      <c r="A91">
        <v>2013</v>
      </c>
      <c r="B91" s="56" t="s">
        <v>154</v>
      </c>
      <c r="C91" s="61" t="str">
        <f t="shared" si="1"/>
        <v>2013Macquarie University</v>
      </c>
      <c r="D91">
        <v>375</v>
      </c>
      <c r="E91">
        <v>256</v>
      </c>
      <c r="F91">
        <v>44</v>
      </c>
      <c r="G91">
        <v>16</v>
      </c>
      <c r="H91">
        <v>58</v>
      </c>
      <c r="I91">
        <v>154</v>
      </c>
      <c r="J91">
        <v>89</v>
      </c>
      <c r="K91">
        <v>5683</v>
      </c>
      <c r="L91">
        <v>3059</v>
      </c>
      <c r="M91">
        <v>121</v>
      </c>
      <c r="N91">
        <v>0</v>
      </c>
      <c r="O91">
        <v>0</v>
      </c>
      <c r="P91">
        <v>319</v>
      </c>
    </row>
    <row r="92" spans="1:16" hidden="1" x14ac:dyDescent="0.35">
      <c r="A92">
        <v>2013</v>
      </c>
      <c r="B92" s="56" t="s">
        <v>155</v>
      </c>
      <c r="C92" s="61" t="str">
        <f t="shared" si="1"/>
        <v>2013Southern Cross University</v>
      </c>
      <c r="D92">
        <v>29</v>
      </c>
      <c r="E92">
        <v>84</v>
      </c>
      <c r="F92">
        <v>0</v>
      </c>
      <c r="G92">
        <v>0</v>
      </c>
      <c r="H92">
        <v>40</v>
      </c>
      <c r="I92">
        <v>18</v>
      </c>
      <c r="J92">
        <v>29</v>
      </c>
      <c r="K92">
        <v>1700</v>
      </c>
      <c r="L92">
        <v>16</v>
      </c>
      <c r="M92">
        <v>8</v>
      </c>
      <c r="N92">
        <v>0</v>
      </c>
      <c r="O92">
        <v>0</v>
      </c>
      <c r="P92">
        <v>12</v>
      </c>
    </row>
    <row r="93" spans="1:16" hidden="1" x14ac:dyDescent="0.35">
      <c r="A93">
        <v>2013</v>
      </c>
      <c r="B93" s="56" t="s">
        <v>95</v>
      </c>
      <c r="C93" s="61" t="str">
        <f t="shared" si="1"/>
        <v>2013The University of Sydney</v>
      </c>
      <c r="D93">
        <v>651</v>
      </c>
      <c r="E93">
        <v>363</v>
      </c>
      <c r="F93">
        <v>1416</v>
      </c>
      <c r="G93">
        <v>302</v>
      </c>
      <c r="H93">
        <v>123</v>
      </c>
      <c r="I93">
        <v>1958</v>
      </c>
      <c r="J93">
        <v>262</v>
      </c>
      <c r="K93">
        <v>4197</v>
      </c>
      <c r="L93">
        <v>2181</v>
      </c>
      <c r="M93">
        <v>410</v>
      </c>
      <c r="N93">
        <v>0</v>
      </c>
      <c r="O93">
        <v>0</v>
      </c>
      <c r="P93">
        <v>650</v>
      </c>
    </row>
    <row r="94" spans="1:16" hidden="1" x14ac:dyDescent="0.35">
      <c r="A94">
        <v>2013</v>
      </c>
      <c r="B94" s="56" t="s">
        <v>156</v>
      </c>
      <c r="C94" s="61" t="str">
        <f t="shared" si="1"/>
        <v>2013The University of New England</v>
      </c>
      <c r="D94">
        <v>60</v>
      </c>
      <c r="E94">
        <v>67</v>
      </c>
      <c r="F94">
        <v>11</v>
      </c>
      <c r="G94">
        <v>12</v>
      </c>
      <c r="H94">
        <v>132</v>
      </c>
      <c r="I94">
        <v>113</v>
      </c>
      <c r="J94">
        <v>52</v>
      </c>
      <c r="K94">
        <v>397</v>
      </c>
      <c r="L94">
        <v>137</v>
      </c>
      <c r="M94">
        <v>6</v>
      </c>
      <c r="N94">
        <v>0</v>
      </c>
      <c r="O94">
        <v>0</v>
      </c>
      <c r="P94">
        <v>73</v>
      </c>
    </row>
    <row r="95" spans="1:16" hidden="1" x14ac:dyDescent="0.35">
      <c r="A95">
        <v>2013</v>
      </c>
      <c r="B95" s="56" t="s">
        <v>158</v>
      </c>
      <c r="C95" s="61" t="str">
        <f t="shared" si="1"/>
        <v>2013University of New South Wales</v>
      </c>
      <c r="D95">
        <v>919</v>
      </c>
      <c r="E95">
        <v>476</v>
      </c>
      <c r="F95">
        <v>3762</v>
      </c>
      <c r="G95">
        <v>743</v>
      </c>
      <c r="H95">
        <v>24</v>
      </c>
      <c r="I95">
        <v>582</v>
      </c>
      <c r="J95">
        <v>168</v>
      </c>
      <c r="K95">
        <v>4026</v>
      </c>
      <c r="L95">
        <v>1426</v>
      </c>
      <c r="M95">
        <v>486</v>
      </c>
      <c r="N95">
        <v>0</v>
      </c>
      <c r="O95">
        <v>0</v>
      </c>
      <c r="P95">
        <v>986</v>
      </c>
    </row>
    <row r="96" spans="1:16" hidden="1" x14ac:dyDescent="0.35">
      <c r="A96">
        <v>2013</v>
      </c>
      <c r="B96" s="56" t="s">
        <v>157</v>
      </c>
      <c r="C96" s="61" t="str">
        <f t="shared" si="1"/>
        <v>2013The University of Newcastle</v>
      </c>
      <c r="D96">
        <v>164</v>
      </c>
      <c r="E96">
        <v>396</v>
      </c>
      <c r="F96">
        <v>706</v>
      </c>
      <c r="G96">
        <v>146</v>
      </c>
      <c r="H96">
        <v>18</v>
      </c>
      <c r="I96">
        <v>959</v>
      </c>
      <c r="J96">
        <v>133</v>
      </c>
      <c r="K96">
        <v>2813</v>
      </c>
      <c r="L96">
        <v>140</v>
      </c>
      <c r="M96">
        <v>143</v>
      </c>
      <c r="N96">
        <v>0</v>
      </c>
      <c r="O96">
        <v>0</v>
      </c>
      <c r="P96">
        <v>274</v>
      </c>
    </row>
    <row r="97" spans="1:16" hidden="1" x14ac:dyDescent="0.35">
      <c r="A97">
        <v>2013</v>
      </c>
      <c r="B97" s="40" t="s">
        <v>159</v>
      </c>
      <c r="C97" s="61" t="str">
        <f t="shared" si="1"/>
        <v>2013University of Technology Sydney</v>
      </c>
      <c r="D97">
        <v>341</v>
      </c>
      <c r="E97">
        <v>881</v>
      </c>
      <c r="F97">
        <v>1264</v>
      </c>
      <c r="G97">
        <v>295</v>
      </c>
      <c r="H97">
        <v>0</v>
      </c>
      <c r="I97">
        <v>732</v>
      </c>
      <c r="J97">
        <v>152</v>
      </c>
      <c r="K97">
        <v>5160</v>
      </c>
      <c r="L97">
        <v>158</v>
      </c>
      <c r="M97">
        <v>356</v>
      </c>
      <c r="N97">
        <v>0</v>
      </c>
      <c r="O97">
        <v>593</v>
      </c>
      <c r="P97">
        <v>164</v>
      </c>
    </row>
    <row r="98" spans="1:16" x14ac:dyDescent="0.35">
      <c r="A98">
        <v>2013</v>
      </c>
      <c r="B98" s="40" t="s">
        <v>161</v>
      </c>
      <c r="C98" s="61" t="str">
        <f t="shared" si="1"/>
        <v>2013Western Sydney University</v>
      </c>
      <c r="D98">
        <v>157</v>
      </c>
      <c r="E98">
        <v>186</v>
      </c>
      <c r="F98">
        <v>256</v>
      </c>
      <c r="G98">
        <v>13</v>
      </c>
      <c r="H98">
        <v>2</v>
      </c>
      <c r="I98">
        <v>1369</v>
      </c>
      <c r="J98">
        <v>248</v>
      </c>
      <c r="K98">
        <v>1586</v>
      </c>
      <c r="L98">
        <v>342</v>
      </c>
      <c r="M98">
        <v>28</v>
      </c>
      <c r="N98">
        <v>0</v>
      </c>
      <c r="O98">
        <v>124</v>
      </c>
      <c r="P98">
        <v>24</v>
      </c>
    </row>
    <row r="99" spans="1:16" hidden="1" x14ac:dyDescent="0.35">
      <c r="A99">
        <v>2013</v>
      </c>
      <c r="B99" s="56" t="s">
        <v>160</v>
      </c>
      <c r="C99" s="61" t="str">
        <f t="shared" si="1"/>
        <v>2013University of Wollongong</v>
      </c>
      <c r="D99">
        <v>448</v>
      </c>
      <c r="E99">
        <v>1921</v>
      </c>
      <c r="F99">
        <v>1070</v>
      </c>
      <c r="G99">
        <v>0</v>
      </c>
      <c r="H99">
        <v>20</v>
      </c>
      <c r="I99">
        <v>815</v>
      </c>
      <c r="J99">
        <v>134</v>
      </c>
      <c r="K99">
        <v>6818</v>
      </c>
      <c r="L99">
        <v>430</v>
      </c>
      <c r="M99">
        <v>179</v>
      </c>
      <c r="N99">
        <v>0</v>
      </c>
      <c r="O99">
        <v>0</v>
      </c>
      <c r="P99">
        <v>537</v>
      </c>
    </row>
    <row r="100" spans="1:16" hidden="1" x14ac:dyDescent="0.35">
      <c r="A100">
        <v>2013</v>
      </c>
      <c r="B100" s="56" t="s">
        <v>162</v>
      </c>
      <c r="C100" s="61" t="str">
        <f t="shared" si="1"/>
        <v>2013Non-University Higher Education Institutions</v>
      </c>
      <c r="D100">
        <v>0</v>
      </c>
      <c r="E100">
        <v>443</v>
      </c>
      <c r="F100">
        <v>0</v>
      </c>
      <c r="G100">
        <v>137</v>
      </c>
      <c r="H100">
        <v>0</v>
      </c>
      <c r="I100">
        <v>42</v>
      </c>
      <c r="J100">
        <v>163</v>
      </c>
      <c r="K100">
        <v>6660</v>
      </c>
      <c r="L100">
        <v>567</v>
      </c>
      <c r="M100">
        <v>1315</v>
      </c>
      <c r="N100">
        <v>0</v>
      </c>
      <c r="O100">
        <v>0</v>
      </c>
      <c r="P100">
        <v>115</v>
      </c>
    </row>
    <row r="101" spans="1:16" hidden="1" x14ac:dyDescent="0.35">
      <c r="A101">
        <v>2012</v>
      </c>
      <c r="B101" s="57" t="s">
        <v>153</v>
      </c>
      <c r="C101" s="61" t="str">
        <f t="shared" si="1"/>
        <v>2012Charles Sturt University</v>
      </c>
      <c r="D101">
        <v>79</v>
      </c>
      <c r="E101">
        <v>755</v>
      </c>
      <c r="F101">
        <v>0</v>
      </c>
      <c r="G101">
        <v>0</v>
      </c>
      <c r="H101">
        <v>113</v>
      </c>
      <c r="I101">
        <v>374</v>
      </c>
      <c r="J101">
        <v>619</v>
      </c>
      <c r="K101">
        <v>2889</v>
      </c>
      <c r="L101">
        <v>323</v>
      </c>
      <c r="M101">
        <v>10</v>
      </c>
      <c r="N101">
        <v>0</v>
      </c>
      <c r="O101">
        <v>0</v>
      </c>
      <c r="P101">
        <v>227</v>
      </c>
    </row>
    <row r="102" spans="1:16" hidden="1" x14ac:dyDescent="0.35">
      <c r="A102">
        <v>2012</v>
      </c>
      <c r="B102" s="57" t="s">
        <v>154</v>
      </c>
      <c r="C102" s="61" t="str">
        <f t="shared" si="1"/>
        <v>2012Macquarie University</v>
      </c>
      <c r="D102">
        <v>350</v>
      </c>
      <c r="E102">
        <v>245</v>
      </c>
      <c r="F102">
        <v>51</v>
      </c>
      <c r="G102">
        <v>9</v>
      </c>
      <c r="H102">
        <v>51</v>
      </c>
      <c r="I102">
        <v>162</v>
      </c>
      <c r="J102">
        <v>177</v>
      </c>
      <c r="K102">
        <v>7242</v>
      </c>
      <c r="L102">
        <v>2630</v>
      </c>
      <c r="M102">
        <v>147</v>
      </c>
      <c r="N102">
        <v>0</v>
      </c>
      <c r="O102">
        <v>0</v>
      </c>
      <c r="P102">
        <v>432</v>
      </c>
    </row>
    <row r="103" spans="1:16" hidden="1" x14ac:dyDescent="0.35">
      <c r="A103">
        <v>2012</v>
      </c>
      <c r="B103" s="57" t="s">
        <v>155</v>
      </c>
      <c r="C103" s="61" t="str">
        <f t="shared" si="1"/>
        <v>2012Southern Cross University</v>
      </c>
      <c r="D103">
        <v>14</v>
      </c>
      <c r="E103">
        <v>139</v>
      </c>
      <c r="F103">
        <v>0</v>
      </c>
      <c r="G103">
        <v>0</v>
      </c>
      <c r="H103">
        <v>41</v>
      </c>
      <c r="I103">
        <v>17</v>
      </c>
      <c r="J103">
        <v>38</v>
      </c>
      <c r="K103">
        <v>2264</v>
      </c>
      <c r="L103">
        <v>17</v>
      </c>
      <c r="M103">
        <v>7</v>
      </c>
      <c r="N103">
        <v>0</v>
      </c>
      <c r="O103">
        <v>0</v>
      </c>
      <c r="P103">
        <v>19</v>
      </c>
    </row>
    <row r="104" spans="1:16" hidden="1" x14ac:dyDescent="0.35">
      <c r="A104">
        <v>2012</v>
      </c>
      <c r="B104" s="57" t="s">
        <v>95</v>
      </c>
      <c r="C104" s="61" t="str">
        <f t="shared" si="1"/>
        <v>2012The University of Sydney</v>
      </c>
      <c r="D104">
        <v>704</v>
      </c>
      <c r="E104">
        <v>300</v>
      </c>
      <c r="F104">
        <v>1267</v>
      </c>
      <c r="G104">
        <v>281</v>
      </c>
      <c r="H104">
        <v>120</v>
      </c>
      <c r="I104">
        <v>1913</v>
      </c>
      <c r="J104">
        <v>232</v>
      </c>
      <c r="K104">
        <v>3554</v>
      </c>
      <c r="L104">
        <v>2234</v>
      </c>
      <c r="M104">
        <v>422</v>
      </c>
      <c r="N104">
        <v>0</v>
      </c>
      <c r="O104">
        <v>0</v>
      </c>
      <c r="P104">
        <v>644</v>
      </c>
    </row>
    <row r="105" spans="1:16" hidden="1" x14ac:dyDescent="0.35">
      <c r="A105">
        <v>2012</v>
      </c>
      <c r="B105" s="56" t="s">
        <v>156</v>
      </c>
      <c r="C105" s="61" t="str">
        <f t="shared" si="1"/>
        <v>2012The University of New England</v>
      </c>
      <c r="D105">
        <v>64</v>
      </c>
      <c r="E105">
        <v>76</v>
      </c>
      <c r="F105">
        <v>9</v>
      </c>
      <c r="G105">
        <v>17</v>
      </c>
      <c r="H105">
        <v>111</v>
      </c>
      <c r="I105">
        <v>71</v>
      </c>
      <c r="J105">
        <v>60</v>
      </c>
      <c r="K105">
        <v>619</v>
      </c>
      <c r="L105">
        <v>169</v>
      </c>
      <c r="M105">
        <v>7</v>
      </c>
      <c r="N105">
        <v>0</v>
      </c>
      <c r="O105">
        <v>0</v>
      </c>
      <c r="P105">
        <v>56</v>
      </c>
    </row>
    <row r="106" spans="1:16" hidden="1" x14ac:dyDescent="0.35">
      <c r="A106">
        <v>2012</v>
      </c>
      <c r="B106" s="57" t="s">
        <v>158</v>
      </c>
      <c r="C106" s="61" t="str">
        <f t="shared" si="1"/>
        <v>2012University of New South Wales</v>
      </c>
      <c r="D106">
        <v>887</v>
      </c>
      <c r="E106">
        <v>497</v>
      </c>
      <c r="F106">
        <v>3624</v>
      </c>
      <c r="G106">
        <v>738</v>
      </c>
      <c r="H106">
        <v>46</v>
      </c>
      <c r="I106">
        <v>581</v>
      </c>
      <c r="J106">
        <v>120</v>
      </c>
      <c r="K106">
        <v>4271</v>
      </c>
      <c r="L106">
        <v>1511</v>
      </c>
      <c r="M106">
        <v>490</v>
      </c>
      <c r="N106">
        <v>0</v>
      </c>
      <c r="O106">
        <v>0</v>
      </c>
      <c r="P106">
        <v>943</v>
      </c>
    </row>
    <row r="107" spans="1:16" hidden="1" x14ac:dyDescent="0.35">
      <c r="A107">
        <v>2012</v>
      </c>
      <c r="B107" s="56" t="s">
        <v>157</v>
      </c>
      <c r="C107" s="61" t="str">
        <f t="shared" si="1"/>
        <v>2012The University of Newcastle</v>
      </c>
      <c r="D107">
        <v>165</v>
      </c>
      <c r="E107">
        <v>455</v>
      </c>
      <c r="F107">
        <v>653</v>
      </c>
      <c r="G107">
        <v>152</v>
      </c>
      <c r="H107">
        <v>19</v>
      </c>
      <c r="I107">
        <v>936</v>
      </c>
      <c r="J107">
        <v>134</v>
      </c>
      <c r="K107">
        <v>2777</v>
      </c>
      <c r="L107">
        <v>132</v>
      </c>
      <c r="M107">
        <v>135</v>
      </c>
      <c r="N107">
        <v>0</v>
      </c>
      <c r="O107">
        <v>0</v>
      </c>
      <c r="P107">
        <v>294</v>
      </c>
    </row>
    <row r="108" spans="1:16" hidden="1" x14ac:dyDescent="0.35">
      <c r="A108">
        <v>2012</v>
      </c>
      <c r="B108" s="40" t="s">
        <v>159</v>
      </c>
      <c r="C108" s="61" t="str">
        <f t="shared" si="1"/>
        <v>2012University of Technology Sydney</v>
      </c>
      <c r="D108">
        <v>310</v>
      </c>
      <c r="E108">
        <v>858</v>
      </c>
      <c r="F108">
        <v>1148</v>
      </c>
      <c r="G108">
        <v>254</v>
      </c>
      <c r="H108">
        <v>0</v>
      </c>
      <c r="I108">
        <v>626</v>
      </c>
      <c r="J108">
        <v>132</v>
      </c>
      <c r="K108">
        <v>5185</v>
      </c>
      <c r="L108">
        <v>178</v>
      </c>
      <c r="M108">
        <v>318</v>
      </c>
      <c r="N108">
        <v>0</v>
      </c>
      <c r="O108">
        <v>392</v>
      </c>
      <c r="P108">
        <v>125</v>
      </c>
    </row>
    <row r="109" spans="1:16" x14ac:dyDescent="0.35">
      <c r="A109">
        <v>2012</v>
      </c>
      <c r="B109" s="40" t="s">
        <v>161</v>
      </c>
      <c r="C109" s="61" t="str">
        <f t="shared" si="1"/>
        <v>2012Western Sydney University</v>
      </c>
      <c r="D109">
        <v>116</v>
      </c>
      <c r="E109">
        <v>166</v>
      </c>
      <c r="F109">
        <v>224</v>
      </c>
      <c r="G109">
        <v>13</v>
      </c>
      <c r="H109">
        <v>40</v>
      </c>
      <c r="I109">
        <v>1309</v>
      </c>
      <c r="J109">
        <v>185</v>
      </c>
      <c r="K109">
        <v>1573</v>
      </c>
      <c r="L109">
        <v>445</v>
      </c>
      <c r="M109">
        <v>31</v>
      </c>
      <c r="N109">
        <v>0</v>
      </c>
      <c r="O109">
        <v>128</v>
      </c>
      <c r="P109">
        <v>31</v>
      </c>
    </row>
    <row r="110" spans="1:16" hidden="1" x14ac:dyDescent="0.35">
      <c r="A110">
        <v>2012</v>
      </c>
      <c r="B110" s="57" t="s">
        <v>160</v>
      </c>
      <c r="C110" s="61" t="str">
        <f t="shared" si="1"/>
        <v>2012University of Wollongong</v>
      </c>
      <c r="D110">
        <v>386</v>
      </c>
      <c r="E110">
        <v>1961</v>
      </c>
      <c r="F110">
        <v>906</v>
      </c>
      <c r="G110">
        <v>0</v>
      </c>
      <c r="H110">
        <v>21</v>
      </c>
      <c r="I110">
        <v>590</v>
      </c>
      <c r="J110">
        <v>161</v>
      </c>
      <c r="K110">
        <v>6267</v>
      </c>
      <c r="L110">
        <v>418</v>
      </c>
      <c r="M110">
        <v>121</v>
      </c>
      <c r="N110">
        <v>0</v>
      </c>
      <c r="O110">
        <v>0</v>
      </c>
      <c r="P110">
        <v>601</v>
      </c>
    </row>
    <row r="111" spans="1:16" hidden="1" x14ac:dyDescent="0.35">
      <c r="A111">
        <v>2012</v>
      </c>
      <c r="B111" s="56" t="s">
        <v>162</v>
      </c>
      <c r="C111" s="61" t="str">
        <f t="shared" si="1"/>
        <v>2012Non-University Higher Education Institutions</v>
      </c>
      <c r="D111">
        <v>32</v>
      </c>
      <c r="E111">
        <v>340</v>
      </c>
      <c r="F111">
        <v>262</v>
      </c>
      <c r="G111">
        <v>149</v>
      </c>
      <c r="H111">
        <v>0</v>
      </c>
      <c r="I111">
        <v>52</v>
      </c>
      <c r="J111">
        <v>110</v>
      </c>
      <c r="K111">
        <v>6071</v>
      </c>
      <c r="L111">
        <v>522</v>
      </c>
      <c r="M111">
        <v>1183</v>
      </c>
      <c r="N111">
        <v>0</v>
      </c>
      <c r="O111">
        <v>0</v>
      </c>
      <c r="P111">
        <v>174</v>
      </c>
    </row>
    <row r="112" spans="1:16" hidden="1" x14ac:dyDescent="0.35"/>
    <row r="113" spans="2:11" hidden="1" x14ac:dyDescent="0.35">
      <c r="E113" s="3"/>
      <c r="K113">
        <f>SUM(K24:K34)</f>
        <v>69663</v>
      </c>
    </row>
    <row r="114" spans="2:11" hidden="1" x14ac:dyDescent="0.35"/>
    <row r="115" spans="2:11" hidden="1" x14ac:dyDescent="0.35"/>
    <row r="116" spans="2:11" hidden="1" x14ac:dyDescent="0.35"/>
    <row r="117" spans="2:11" hidden="1" x14ac:dyDescent="0.35"/>
    <row r="118" spans="2:11" hidden="1" x14ac:dyDescent="0.35"/>
    <row r="119" spans="2:11" hidden="1" x14ac:dyDescent="0.35"/>
    <row r="120" spans="2:11" hidden="1" x14ac:dyDescent="0.35"/>
    <row r="121" spans="2:11" hidden="1" x14ac:dyDescent="0.35"/>
    <row r="122" spans="2:11" hidden="1" x14ac:dyDescent="0.35"/>
    <row r="123" spans="2:11" hidden="1" x14ac:dyDescent="0.35"/>
    <row r="124" spans="2:11" hidden="1" x14ac:dyDescent="0.35"/>
    <row r="125" spans="2:11" hidden="1" x14ac:dyDescent="0.35"/>
    <row r="126" spans="2:11" hidden="1" x14ac:dyDescent="0.35">
      <c r="B126" s="62"/>
    </row>
  </sheetData>
  <autoFilter ref="B1:B126">
    <filterColumn colId="0">
      <filters>
        <filter val="Western Sydney University"/>
      </filters>
    </filterColumn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1"/>
  <sheetViews>
    <sheetView topLeftCell="A8" workbookViewId="0">
      <selection activeCell="D10" sqref="D10"/>
    </sheetView>
  </sheetViews>
  <sheetFormatPr defaultRowHeight="14.5" x14ac:dyDescent="0.35"/>
  <cols>
    <col min="2" max="2" width="27" bestFit="1" customWidth="1"/>
    <col min="3" max="3" width="19.453125" bestFit="1" customWidth="1"/>
  </cols>
  <sheetData>
    <row r="1" spans="1:4" x14ac:dyDescent="0.35">
      <c r="A1" t="s">
        <v>0</v>
      </c>
      <c r="B1" t="s">
        <v>174</v>
      </c>
      <c r="C1" t="s">
        <v>1</v>
      </c>
      <c r="D1" t="s">
        <v>151</v>
      </c>
    </row>
    <row r="2" spans="1:4" x14ac:dyDescent="0.35">
      <c r="A2">
        <v>2021</v>
      </c>
      <c r="B2" t="s">
        <v>154</v>
      </c>
      <c r="C2" s="41">
        <v>9037</v>
      </c>
      <c r="D2" s="32">
        <f>C2/$C$11-1</f>
        <v>-0.20630598981204984</v>
      </c>
    </row>
    <row r="3" spans="1:4" x14ac:dyDescent="0.35">
      <c r="A3">
        <v>2020</v>
      </c>
      <c r="B3" t="s">
        <v>154</v>
      </c>
      <c r="C3" s="41">
        <v>10966</v>
      </c>
      <c r="D3" s="32">
        <f t="shared" ref="D3:D11" si="0">C3/$C$11-1</f>
        <v>-3.6887405585807165E-2</v>
      </c>
    </row>
    <row r="4" spans="1:4" x14ac:dyDescent="0.35">
      <c r="A4">
        <v>2019</v>
      </c>
      <c r="B4" t="s">
        <v>154</v>
      </c>
      <c r="C4" s="60">
        <v>12224</v>
      </c>
      <c r="D4" s="32">
        <f t="shared" si="0"/>
        <v>7.3599156859300852E-2</v>
      </c>
    </row>
    <row r="5" spans="1:4" x14ac:dyDescent="0.35">
      <c r="A5">
        <v>2018</v>
      </c>
      <c r="B5" t="s">
        <v>154</v>
      </c>
      <c r="C5" s="60">
        <v>11730</v>
      </c>
      <c r="D5" s="32">
        <f t="shared" si="0"/>
        <v>3.0212541717899111E-2</v>
      </c>
    </row>
    <row r="6" spans="1:4" x14ac:dyDescent="0.35">
      <c r="A6">
        <v>2017</v>
      </c>
      <c r="B6" t="s">
        <v>154</v>
      </c>
      <c r="C6" s="60">
        <v>11657</v>
      </c>
      <c r="D6" s="32">
        <f t="shared" si="0"/>
        <v>2.3801159318461274E-2</v>
      </c>
    </row>
    <row r="7" spans="1:4" x14ac:dyDescent="0.35">
      <c r="A7">
        <v>2016</v>
      </c>
      <c r="B7" t="s">
        <v>154</v>
      </c>
      <c r="C7" s="60">
        <v>10093</v>
      </c>
      <c r="D7" s="32">
        <f t="shared" si="0"/>
        <v>-0.11356051291059199</v>
      </c>
    </row>
    <row r="8" spans="1:4" x14ac:dyDescent="0.35">
      <c r="A8">
        <v>2015</v>
      </c>
      <c r="B8" t="s">
        <v>154</v>
      </c>
      <c r="C8" s="60">
        <v>8648</v>
      </c>
      <c r="D8" s="32">
        <f t="shared" si="0"/>
        <v>-0.24047075355699987</v>
      </c>
    </row>
    <row r="9" spans="1:4" x14ac:dyDescent="0.35">
      <c r="A9">
        <v>2014</v>
      </c>
      <c r="B9" t="s">
        <v>154</v>
      </c>
      <c r="C9" s="60">
        <v>9234</v>
      </c>
      <c r="D9" s="32">
        <f t="shared" si="0"/>
        <v>-0.18900404004918325</v>
      </c>
    </row>
    <row r="10" spans="1:4" x14ac:dyDescent="0.35">
      <c r="A10">
        <v>2013</v>
      </c>
      <c r="B10" t="s">
        <v>154</v>
      </c>
      <c r="C10" s="60">
        <v>10037</v>
      </c>
      <c r="D10" s="32">
        <f t="shared" si="0"/>
        <v>-0.11847883365536627</v>
      </c>
    </row>
    <row r="11" spans="1:4" x14ac:dyDescent="0.35">
      <c r="A11">
        <v>2012</v>
      </c>
      <c r="B11" t="s">
        <v>154</v>
      </c>
      <c r="C11" s="58">
        <v>11386</v>
      </c>
      <c r="D11" s="32">
        <f t="shared" si="0"/>
        <v>0</v>
      </c>
    </row>
    <row r="12" spans="1:4" x14ac:dyDescent="0.35">
      <c r="A12">
        <v>2021</v>
      </c>
      <c r="B12" t="s">
        <v>95</v>
      </c>
      <c r="C12" s="41">
        <v>35209</v>
      </c>
      <c r="D12" s="32">
        <f>C12/$C$21-1</f>
        <v>2.0830998248686514</v>
      </c>
    </row>
    <row r="13" spans="1:4" x14ac:dyDescent="0.35">
      <c r="A13">
        <v>2020</v>
      </c>
      <c r="B13" t="s">
        <v>95</v>
      </c>
      <c r="C13" s="41">
        <v>32090</v>
      </c>
      <c r="D13" s="32">
        <f t="shared" ref="D13:D21" si="1">C13/$C$21-1</f>
        <v>1.8099824868651488</v>
      </c>
    </row>
    <row r="14" spans="1:4" x14ac:dyDescent="0.35">
      <c r="A14">
        <v>2019</v>
      </c>
      <c r="B14" t="s">
        <v>95</v>
      </c>
      <c r="C14" s="60">
        <v>30095</v>
      </c>
      <c r="D14" s="32">
        <f t="shared" si="1"/>
        <v>1.6352889667250436</v>
      </c>
    </row>
    <row r="15" spans="1:4" x14ac:dyDescent="0.35">
      <c r="A15">
        <v>2018</v>
      </c>
      <c r="B15" t="s">
        <v>95</v>
      </c>
      <c r="C15" s="60">
        <v>26042</v>
      </c>
      <c r="D15" s="32">
        <f t="shared" si="1"/>
        <v>1.2803852889667251</v>
      </c>
    </row>
    <row r="16" spans="1:4" x14ac:dyDescent="0.35">
      <c r="A16">
        <v>2017</v>
      </c>
      <c r="B16" t="s">
        <v>95</v>
      </c>
      <c r="C16" s="60">
        <v>22982</v>
      </c>
      <c r="D16" s="32">
        <f t="shared" si="1"/>
        <v>1.0124343257443082</v>
      </c>
    </row>
    <row r="17" spans="1:4" x14ac:dyDescent="0.35">
      <c r="A17">
        <v>2016</v>
      </c>
      <c r="B17" t="s">
        <v>95</v>
      </c>
      <c r="C17" s="60">
        <v>19279</v>
      </c>
      <c r="D17" s="32">
        <f t="shared" si="1"/>
        <v>0.68817863397548162</v>
      </c>
    </row>
    <row r="18" spans="1:4" x14ac:dyDescent="0.35">
      <c r="A18">
        <v>2015</v>
      </c>
      <c r="B18" t="s">
        <v>95</v>
      </c>
      <c r="C18" s="60">
        <v>15954</v>
      </c>
      <c r="D18" s="32">
        <f t="shared" si="1"/>
        <v>0.39702276707530637</v>
      </c>
    </row>
    <row r="19" spans="1:4" x14ac:dyDescent="0.35">
      <c r="A19">
        <v>2014</v>
      </c>
      <c r="B19" t="s">
        <v>95</v>
      </c>
      <c r="C19" s="60">
        <v>13908</v>
      </c>
      <c r="D19" s="32">
        <f t="shared" si="1"/>
        <v>0.2178633975481612</v>
      </c>
    </row>
    <row r="20" spans="1:4" x14ac:dyDescent="0.35">
      <c r="A20">
        <v>2013</v>
      </c>
      <c r="B20" t="s">
        <v>95</v>
      </c>
      <c r="C20" s="60">
        <v>12279</v>
      </c>
      <c r="D20" s="32">
        <f t="shared" si="1"/>
        <v>7.5218914185639196E-2</v>
      </c>
    </row>
    <row r="21" spans="1:4" x14ac:dyDescent="0.35">
      <c r="A21">
        <v>2012</v>
      </c>
      <c r="B21" t="s">
        <v>95</v>
      </c>
      <c r="C21" s="58">
        <v>11420</v>
      </c>
      <c r="D21" s="32">
        <f t="shared" si="1"/>
        <v>0</v>
      </c>
    </row>
    <row r="22" spans="1:4" x14ac:dyDescent="0.35">
      <c r="A22">
        <v>2021</v>
      </c>
      <c r="B22" s="40" t="s">
        <v>158</v>
      </c>
      <c r="C22" s="41">
        <v>22914</v>
      </c>
      <c r="D22" s="32">
        <f>C22/$C$31-1</f>
        <v>0.72623173120385709</v>
      </c>
    </row>
    <row r="23" spans="1:4" x14ac:dyDescent="0.35">
      <c r="A23">
        <v>2020</v>
      </c>
      <c r="B23" s="40" t="s">
        <v>158</v>
      </c>
      <c r="C23" s="41">
        <v>23107</v>
      </c>
      <c r="D23" s="32">
        <f t="shared" ref="D23:D31" si="2">C23/$C$31-1</f>
        <v>0.74077143287629954</v>
      </c>
    </row>
    <row r="24" spans="1:4" x14ac:dyDescent="0.35">
      <c r="A24">
        <v>2019</v>
      </c>
      <c r="B24" s="40" t="s">
        <v>158</v>
      </c>
      <c r="C24" s="60">
        <v>24852</v>
      </c>
      <c r="D24" s="32">
        <f t="shared" si="2"/>
        <v>0.87223142986288993</v>
      </c>
    </row>
    <row r="25" spans="1:4" x14ac:dyDescent="0.35">
      <c r="A25">
        <v>2018</v>
      </c>
      <c r="B25" s="40" t="s">
        <v>158</v>
      </c>
      <c r="C25" s="60">
        <v>23148</v>
      </c>
      <c r="D25" s="32">
        <f t="shared" si="2"/>
        <v>0.74386017779117064</v>
      </c>
    </row>
    <row r="26" spans="1:4" x14ac:dyDescent="0.35">
      <c r="A26">
        <v>2017</v>
      </c>
      <c r="B26" s="40" t="s">
        <v>158</v>
      </c>
      <c r="C26" s="60">
        <v>20202</v>
      </c>
      <c r="D26" s="32">
        <f t="shared" si="2"/>
        <v>0.52192255537140264</v>
      </c>
    </row>
    <row r="27" spans="1:4" x14ac:dyDescent="0.35">
      <c r="A27">
        <v>2016</v>
      </c>
      <c r="B27" s="40" t="s">
        <v>158</v>
      </c>
      <c r="C27" s="60">
        <v>16683</v>
      </c>
      <c r="D27" s="32">
        <f t="shared" si="2"/>
        <v>0.25681783938526448</v>
      </c>
    </row>
    <row r="28" spans="1:4" x14ac:dyDescent="0.35">
      <c r="A28">
        <v>2015</v>
      </c>
      <c r="B28" s="40" t="s">
        <v>158</v>
      </c>
      <c r="C28" s="60">
        <v>14385</v>
      </c>
      <c r="D28" s="32">
        <f t="shared" si="2"/>
        <v>8.3697453668826194E-2</v>
      </c>
    </row>
    <row r="29" spans="1:4" x14ac:dyDescent="0.35">
      <c r="A29">
        <v>2014</v>
      </c>
      <c r="B29" s="40" t="s">
        <v>158</v>
      </c>
      <c r="C29" s="60">
        <v>13633</v>
      </c>
      <c r="D29" s="32">
        <f t="shared" si="2"/>
        <v>2.7045351815579322E-2</v>
      </c>
    </row>
    <row r="30" spans="1:4" x14ac:dyDescent="0.35">
      <c r="A30">
        <v>2013</v>
      </c>
      <c r="B30" s="40" t="s">
        <v>158</v>
      </c>
      <c r="C30" s="60">
        <v>13129</v>
      </c>
      <c r="D30" s="32">
        <f t="shared" si="2"/>
        <v>-1.0923610064788258E-2</v>
      </c>
    </row>
    <row r="31" spans="1:4" x14ac:dyDescent="0.35">
      <c r="A31">
        <v>2012</v>
      </c>
      <c r="B31" s="63" t="s">
        <v>158</v>
      </c>
      <c r="C31" s="58">
        <v>13274</v>
      </c>
      <c r="D31" s="32">
        <f t="shared" si="2"/>
        <v>0</v>
      </c>
    </row>
    <row r="32" spans="1:4" x14ac:dyDescent="0.35">
      <c r="A32">
        <v>2021</v>
      </c>
      <c r="B32" s="40" t="s">
        <v>159</v>
      </c>
      <c r="C32" s="41">
        <v>11546</v>
      </c>
      <c r="D32" s="32">
        <f>C32/$C$41-1</f>
        <v>0.21934734396451572</v>
      </c>
    </row>
    <row r="33" spans="1:4" x14ac:dyDescent="0.35">
      <c r="A33">
        <v>2020</v>
      </c>
      <c r="B33" s="40" t="s">
        <v>159</v>
      </c>
      <c r="C33" s="41">
        <v>14042</v>
      </c>
      <c r="D33" s="32">
        <f t="shared" ref="D33:D41" si="3">C33/$C$41-1</f>
        <v>0.48294434470377023</v>
      </c>
    </row>
    <row r="34" spans="1:4" x14ac:dyDescent="0.35">
      <c r="A34">
        <v>2019</v>
      </c>
      <c r="B34" s="40" t="s">
        <v>159</v>
      </c>
      <c r="C34" s="60">
        <v>15574</v>
      </c>
      <c r="D34" s="32">
        <f t="shared" si="3"/>
        <v>0.64473545252930609</v>
      </c>
    </row>
    <row r="35" spans="1:4" x14ac:dyDescent="0.35">
      <c r="A35">
        <v>2018</v>
      </c>
      <c r="B35" s="40" t="s">
        <v>159</v>
      </c>
      <c r="C35" s="60">
        <v>15273</v>
      </c>
      <c r="D35" s="32">
        <f t="shared" si="3"/>
        <v>0.61294751293695215</v>
      </c>
    </row>
    <row r="36" spans="1:4" x14ac:dyDescent="0.35">
      <c r="A36">
        <v>2017</v>
      </c>
      <c r="B36" s="40" t="s">
        <v>159</v>
      </c>
      <c r="C36" s="60">
        <v>14288</v>
      </c>
      <c r="D36" s="32">
        <f t="shared" si="3"/>
        <v>0.50892385679586027</v>
      </c>
    </row>
    <row r="37" spans="1:4" x14ac:dyDescent="0.35">
      <c r="A37">
        <v>2016</v>
      </c>
      <c r="B37" s="40" t="s">
        <v>159</v>
      </c>
      <c r="C37" s="60">
        <v>12879</v>
      </c>
      <c r="D37" s="32">
        <f t="shared" si="3"/>
        <v>0.36012250501636922</v>
      </c>
    </row>
    <row r="38" spans="1:4" x14ac:dyDescent="0.35">
      <c r="A38">
        <v>2015</v>
      </c>
      <c r="B38" s="40" t="s">
        <v>159</v>
      </c>
      <c r="C38" s="60">
        <v>11529</v>
      </c>
      <c r="D38" s="32">
        <f t="shared" si="3"/>
        <v>0.21755201182807049</v>
      </c>
    </row>
    <row r="39" spans="1:4" x14ac:dyDescent="0.35">
      <c r="A39">
        <v>2014</v>
      </c>
      <c r="B39" s="40" t="s">
        <v>159</v>
      </c>
      <c r="C39" s="60">
        <v>10748</v>
      </c>
      <c r="D39" s="32">
        <f t="shared" si="3"/>
        <v>0.13507234132432155</v>
      </c>
    </row>
    <row r="40" spans="1:4" x14ac:dyDescent="0.35">
      <c r="A40">
        <v>2013</v>
      </c>
      <c r="B40" s="40" t="s">
        <v>159</v>
      </c>
      <c r="C40" s="60">
        <v>10039</v>
      </c>
      <c r="D40" s="32">
        <f t="shared" si="3"/>
        <v>6.0196430457281735E-2</v>
      </c>
    </row>
    <row r="41" spans="1:4" x14ac:dyDescent="0.35">
      <c r="A41">
        <v>2012</v>
      </c>
      <c r="B41" s="63" t="s">
        <v>159</v>
      </c>
      <c r="C41" s="58">
        <v>9469</v>
      </c>
      <c r="D41" s="32">
        <f>C41/$C$41-1</f>
        <v>0</v>
      </c>
    </row>
    <row r="42" spans="1:4" x14ac:dyDescent="0.35">
      <c r="A42">
        <v>2021</v>
      </c>
      <c r="B42" s="40" t="s">
        <v>161</v>
      </c>
      <c r="C42" s="41">
        <v>7109</v>
      </c>
      <c r="D42" s="32">
        <f>C42/$C$51-1</f>
        <v>0.67113305124588618</v>
      </c>
    </row>
    <row r="43" spans="1:4" x14ac:dyDescent="0.35">
      <c r="A43">
        <v>2020</v>
      </c>
      <c r="B43" s="40" t="s">
        <v>161</v>
      </c>
      <c r="C43" s="41">
        <v>7911</v>
      </c>
      <c r="D43" s="32">
        <f t="shared" ref="D43:D51" si="4">C43/$C$51-1</f>
        <v>0.85966149506346978</v>
      </c>
    </row>
    <row r="44" spans="1:4" x14ac:dyDescent="0.35">
      <c r="A44">
        <v>2019</v>
      </c>
      <c r="B44" s="40" t="s">
        <v>161</v>
      </c>
      <c r="C44" s="60">
        <v>8169</v>
      </c>
      <c r="D44" s="32">
        <f t="shared" si="4"/>
        <v>0.92031029619181948</v>
      </c>
    </row>
    <row r="45" spans="1:4" x14ac:dyDescent="0.35">
      <c r="A45">
        <v>2018</v>
      </c>
      <c r="B45" s="40" t="s">
        <v>161</v>
      </c>
      <c r="C45" s="60">
        <v>7159</v>
      </c>
      <c r="D45" s="32">
        <f t="shared" si="4"/>
        <v>0.68288669487541132</v>
      </c>
    </row>
    <row r="46" spans="1:4" x14ac:dyDescent="0.35">
      <c r="A46">
        <v>2017</v>
      </c>
      <c r="B46" s="40" t="s">
        <v>161</v>
      </c>
      <c r="C46" s="60">
        <v>5941</v>
      </c>
      <c r="D46" s="32">
        <f t="shared" si="4"/>
        <v>0.39656793606017859</v>
      </c>
    </row>
    <row r="47" spans="1:4" x14ac:dyDescent="0.35">
      <c r="A47">
        <v>2016</v>
      </c>
      <c r="B47" s="40" t="s">
        <v>161</v>
      </c>
      <c r="C47" s="60">
        <v>4814</v>
      </c>
      <c r="D47" s="32">
        <f t="shared" si="4"/>
        <v>0.13164080865068173</v>
      </c>
    </row>
    <row r="48" spans="1:4" x14ac:dyDescent="0.35">
      <c r="A48">
        <v>2015</v>
      </c>
      <c r="B48" s="40" t="s">
        <v>161</v>
      </c>
      <c r="C48" s="60">
        <v>4600</v>
      </c>
      <c r="D48" s="32">
        <f t="shared" si="4"/>
        <v>8.1335213916314153E-2</v>
      </c>
    </row>
    <row r="49" spans="1:7" x14ac:dyDescent="0.35">
      <c r="A49">
        <v>2014</v>
      </c>
      <c r="B49" s="40" t="s">
        <v>161</v>
      </c>
      <c r="C49" s="60">
        <v>4706</v>
      </c>
      <c r="D49" s="32">
        <f t="shared" si="4"/>
        <v>0.10625293841090744</v>
      </c>
    </row>
    <row r="50" spans="1:7" x14ac:dyDescent="0.35">
      <c r="A50">
        <v>2013</v>
      </c>
      <c r="B50" s="40" t="s">
        <v>161</v>
      </c>
      <c r="C50" s="60">
        <v>4325</v>
      </c>
      <c r="D50" s="32">
        <f t="shared" si="4"/>
        <v>1.6690173953925802E-2</v>
      </c>
    </row>
    <row r="51" spans="1:7" x14ac:dyDescent="0.35">
      <c r="A51">
        <v>2012</v>
      </c>
      <c r="B51" s="63" t="s">
        <v>161</v>
      </c>
      <c r="C51" s="58">
        <v>4254</v>
      </c>
      <c r="D51" s="32">
        <f t="shared" si="4"/>
        <v>0</v>
      </c>
    </row>
    <row r="52" spans="1:7" x14ac:dyDescent="0.35">
      <c r="A52">
        <v>2021</v>
      </c>
      <c r="B52" s="65" t="s">
        <v>4</v>
      </c>
      <c r="C52" s="3">
        <v>138009</v>
      </c>
      <c r="D52" s="32">
        <f>C52/$C$61-1</f>
        <v>0.62043255682885601</v>
      </c>
      <c r="F52" s="67"/>
    </row>
    <row r="53" spans="1:7" x14ac:dyDescent="0.35">
      <c r="A53">
        <v>2020</v>
      </c>
      <c r="B53" s="65" t="s">
        <v>4</v>
      </c>
      <c r="C53" s="3">
        <v>149545</v>
      </c>
      <c r="D53" s="32">
        <f t="shared" ref="D53:D61" si="5">C53/$C$61-1</f>
        <v>0.75588249107646055</v>
      </c>
      <c r="F53" s="67"/>
    </row>
    <row r="54" spans="1:7" x14ac:dyDescent="0.35">
      <c r="A54">
        <v>2019</v>
      </c>
      <c r="B54" s="65" t="s">
        <v>4</v>
      </c>
      <c r="C54" s="3">
        <v>159927</v>
      </c>
      <c r="D54" s="32">
        <f t="shared" si="5"/>
        <v>0.87778273529964301</v>
      </c>
      <c r="F54" s="67"/>
    </row>
    <row r="55" spans="1:7" x14ac:dyDescent="0.35">
      <c r="A55">
        <v>2018</v>
      </c>
      <c r="B55" s="65" t="s">
        <v>4</v>
      </c>
      <c r="C55" s="3">
        <v>147050</v>
      </c>
      <c r="D55" s="32">
        <f t="shared" si="5"/>
        <v>0.72658745068570352</v>
      </c>
      <c r="F55" s="67"/>
    </row>
    <row r="56" spans="1:7" x14ac:dyDescent="0.35">
      <c r="A56">
        <v>2017</v>
      </c>
      <c r="B56" s="65" t="s">
        <v>4</v>
      </c>
      <c r="C56" s="3">
        <v>129657</v>
      </c>
      <c r="D56" s="32">
        <f t="shared" si="5"/>
        <v>0.52236755588953598</v>
      </c>
      <c r="F56" s="67"/>
    </row>
    <row r="57" spans="1:7" x14ac:dyDescent="0.35">
      <c r="A57">
        <v>2016</v>
      </c>
      <c r="B57" s="65" t="s">
        <v>4</v>
      </c>
      <c r="C57" s="3">
        <v>111240</v>
      </c>
      <c r="D57" s="32">
        <f t="shared" si="5"/>
        <v>0.30612436595904557</v>
      </c>
      <c r="F57" s="67"/>
    </row>
    <row r="58" spans="1:7" x14ac:dyDescent="0.35">
      <c r="A58">
        <v>2015</v>
      </c>
      <c r="B58" s="65" t="s">
        <v>4</v>
      </c>
      <c r="C58" s="3">
        <v>100054</v>
      </c>
      <c r="D58" s="32">
        <f t="shared" si="5"/>
        <v>0.17478395641555511</v>
      </c>
      <c r="F58" s="67"/>
    </row>
    <row r="59" spans="1:7" x14ac:dyDescent="0.35">
      <c r="A59">
        <v>2014</v>
      </c>
      <c r="B59" s="65" t="s">
        <v>4</v>
      </c>
      <c r="C59" s="3">
        <v>93737</v>
      </c>
      <c r="D59" s="32">
        <f t="shared" si="5"/>
        <v>0.10061290625587072</v>
      </c>
      <c r="F59" s="67"/>
      <c r="G59" s="59"/>
    </row>
    <row r="60" spans="1:7" x14ac:dyDescent="0.35">
      <c r="A60">
        <v>2013</v>
      </c>
      <c r="B60" s="65" t="s">
        <v>4</v>
      </c>
      <c r="C60" s="3">
        <v>86923</v>
      </c>
      <c r="D60" s="32">
        <f t="shared" si="5"/>
        <v>2.0606331016344237E-2</v>
      </c>
      <c r="F60" s="67"/>
      <c r="G60" s="59"/>
    </row>
    <row r="61" spans="1:7" x14ac:dyDescent="0.35">
      <c r="A61">
        <v>2012</v>
      </c>
      <c r="B61" s="65" t="s">
        <v>4</v>
      </c>
      <c r="C61" s="3">
        <v>85168</v>
      </c>
      <c r="D61" s="32">
        <f t="shared" si="5"/>
        <v>0</v>
      </c>
      <c r="F61" s="67"/>
      <c r="G61" s="59"/>
    </row>
    <row r="62" spans="1:7" x14ac:dyDescent="0.35">
      <c r="A62">
        <v>2021</v>
      </c>
      <c r="B62" s="65" t="s">
        <v>68</v>
      </c>
      <c r="C62" s="2">
        <v>440309</v>
      </c>
      <c r="D62" s="32">
        <f>C62/$C$71-1</f>
        <v>0.36060776485420809</v>
      </c>
      <c r="F62" s="67"/>
      <c r="G62" s="59"/>
    </row>
    <row r="63" spans="1:7" x14ac:dyDescent="0.35">
      <c r="A63">
        <v>2020</v>
      </c>
      <c r="B63" s="65" t="s">
        <v>68</v>
      </c>
      <c r="C63" s="2">
        <v>489234</v>
      </c>
      <c r="D63" s="32">
        <f t="shared" ref="D63:D71" si="6">C63/$C$71-1</f>
        <v>0.51179189894070687</v>
      </c>
      <c r="G63" s="59"/>
    </row>
    <row r="64" spans="1:7" x14ac:dyDescent="0.35">
      <c r="A64">
        <v>2019</v>
      </c>
      <c r="B64" s="65" t="s">
        <v>68</v>
      </c>
      <c r="C64" s="1">
        <v>521948</v>
      </c>
      <c r="D64" s="32">
        <f t="shared" si="6"/>
        <v>0.61288209337107391</v>
      </c>
      <c r="G64" s="59"/>
    </row>
    <row r="65" spans="1:7" x14ac:dyDescent="0.35">
      <c r="A65">
        <v>2018</v>
      </c>
      <c r="B65" s="65" t="s">
        <v>68</v>
      </c>
      <c r="C65" s="1">
        <v>479987</v>
      </c>
      <c r="D65" s="32">
        <f t="shared" si="6"/>
        <v>0.48321755682731182</v>
      </c>
      <c r="G65" s="59"/>
    </row>
    <row r="66" spans="1:7" x14ac:dyDescent="0.35">
      <c r="A66">
        <v>2017</v>
      </c>
      <c r="B66" s="65" t="s">
        <v>68</v>
      </c>
      <c r="C66" s="1">
        <v>431438</v>
      </c>
      <c r="D66" s="32">
        <f t="shared" si="6"/>
        <v>0.33319530796138586</v>
      </c>
      <c r="G66" s="59"/>
    </row>
    <row r="67" spans="1:7" x14ac:dyDescent="0.35">
      <c r="A67">
        <v>2016</v>
      </c>
      <c r="B67" s="65" t="s">
        <v>68</v>
      </c>
      <c r="C67" s="1">
        <v>391136</v>
      </c>
      <c r="D67" s="32">
        <f t="shared" si="6"/>
        <v>0.20865728094137426</v>
      </c>
      <c r="G67" s="59"/>
    </row>
    <row r="68" spans="1:7" x14ac:dyDescent="0.35">
      <c r="A68">
        <v>2015</v>
      </c>
      <c r="B68" s="65" t="s">
        <v>68</v>
      </c>
      <c r="C68" s="1">
        <v>363298</v>
      </c>
      <c r="D68" s="32">
        <f t="shared" si="6"/>
        <v>0.12263451293524352</v>
      </c>
      <c r="G68" s="59"/>
    </row>
    <row r="69" spans="1:7" x14ac:dyDescent="0.35">
      <c r="A69">
        <v>2014</v>
      </c>
      <c r="B69" s="65" t="s">
        <v>68</v>
      </c>
      <c r="C69" s="1">
        <v>347560</v>
      </c>
      <c r="D69" s="32">
        <f t="shared" si="6"/>
        <v>7.4002200165630416E-2</v>
      </c>
      <c r="G69" s="59"/>
    </row>
    <row r="70" spans="1:7" x14ac:dyDescent="0.35">
      <c r="A70">
        <v>2013</v>
      </c>
      <c r="B70" s="65" t="s">
        <v>68</v>
      </c>
      <c r="C70" s="1">
        <v>328402</v>
      </c>
      <c r="D70" s="32">
        <f t="shared" si="6"/>
        <v>1.4801676081233062E-2</v>
      </c>
    </row>
    <row r="71" spans="1:7" x14ac:dyDescent="0.35">
      <c r="A71">
        <v>2012</v>
      </c>
      <c r="B71" t="s">
        <v>68</v>
      </c>
      <c r="C71" s="1">
        <v>323612</v>
      </c>
      <c r="D71" s="32">
        <f t="shared" si="6"/>
        <v>0</v>
      </c>
    </row>
  </sheetData>
  <conditionalFormatting sqref="C2">
    <cfRule type="cellIs" dxfId="14" priority="16" operator="equal">
      <formula>"np"</formula>
    </cfRule>
    <cfRule type="cellIs" dxfId="13" priority="17" operator="equal">
      <formula>"&lt;5"</formula>
    </cfRule>
    <cfRule type="cellIs" dxfId="12" priority="18" operator="between">
      <formula>1</formula>
      <formula>4</formula>
    </cfRule>
  </conditionalFormatting>
  <conditionalFormatting sqref="C12">
    <cfRule type="cellIs" dxfId="11" priority="13" operator="equal">
      <formula>"np"</formula>
    </cfRule>
    <cfRule type="cellIs" dxfId="10" priority="14" operator="equal">
      <formula>"&lt;5"</formula>
    </cfRule>
    <cfRule type="cellIs" dxfId="9" priority="15" operator="between">
      <formula>1</formula>
      <formula>4</formula>
    </cfRule>
  </conditionalFormatting>
  <conditionalFormatting sqref="C22">
    <cfRule type="cellIs" dxfId="8" priority="10" operator="equal">
      <formula>"np"</formula>
    </cfRule>
    <cfRule type="cellIs" dxfId="7" priority="11" operator="equal">
      <formula>"&lt;5"</formula>
    </cfRule>
    <cfRule type="cellIs" dxfId="6" priority="12" operator="between">
      <formula>1</formula>
      <formula>4</formula>
    </cfRule>
  </conditionalFormatting>
  <conditionalFormatting sqref="C32">
    <cfRule type="cellIs" dxfId="5" priority="7" operator="equal">
      <formula>"np"</formula>
    </cfRule>
    <cfRule type="cellIs" dxfId="4" priority="8" operator="equal">
      <formula>"&lt;5"</formula>
    </cfRule>
    <cfRule type="cellIs" dxfId="3" priority="9" operator="between">
      <formula>1</formula>
      <formula>4</formula>
    </cfRule>
  </conditionalFormatting>
  <conditionalFormatting sqref="C42">
    <cfRule type="cellIs" dxfId="2" priority="4" operator="equal">
      <formula>"np"</formula>
    </cfRule>
    <cfRule type="cellIs" dxfId="1" priority="5" operator="equal">
      <formula>"&lt;5"</formula>
    </cfRule>
    <cfRule type="cellIs" dxfId="0" priority="6" operator="between">
      <formula>1</formula>
      <formula>4</formula>
    </cfRule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1"/>
  <sheetViews>
    <sheetView topLeftCell="A53" workbookViewId="0">
      <selection activeCell="B62" sqref="B62"/>
    </sheetView>
  </sheetViews>
  <sheetFormatPr defaultRowHeight="14.5" x14ac:dyDescent="0.35"/>
  <cols>
    <col min="2" max="2" width="27" bestFit="1" customWidth="1"/>
    <col min="3" max="3" width="11.1796875" bestFit="1" customWidth="1"/>
    <col min="4" max="4" width="16.26953125" bestFit="1" customWidth="1"/>
  </cols>
  <sheetData>
    <row r="1" spans="1:4" x14ac:dyDescent="0.35">
      <c r="A1" t="s">
        <v>0</v>
      </c>
      <c r="B1" t="s">
        <v>174</v>
      </c>
      <c r="C1" t="s">
        <v>175</v>
      </c>
      <c r="D1" t="s">
        <v>177</v>
      </c>
    </row>
    <row r="2" spans="1:4" x14ac:dyDescent="0.35">
      <c r="A2">
        <v>2021</v>
      </c>
      <c r="B2" t="s">
        <v>154</v>
      </c>
      <c r="C2">
        <v>3335</v>
      </c>
      <c r="D2" s="33">
        <f>C2/$C$11-1</f>
        <v>-0.53949185307925984</v>
      </c>
    </row>
    <row r="3" spans="1:4" x14ac:dyDescent="0.35">
      <c r="A3">
        <v>2020</v>
      </c>
      <c r="B3" t="s">
        <v>154</v>
      </c>
      <c r="C3">
        <v>4577</v>
      </c>
      <c r="D3" s="33">
        <f t="shared" ref="D3:D11" si="0">C3/$C$11-1</f>
        <v>-0.36799226732946699</v>
      </c>
    </row>
    <row r="4" spans="1:4" x14ac:dyDescent="0.35">
      <c r="A4">
        <v>2019</v>
      </c>
      <c r="B4" t="s">
        <v>154</v>
      </c>
      <c r="C4">
        <v>5811</v>
      </c>
      <c r="D4" s="33">
        <f t="shared" si="0"/>
        <v>-0.19759734879867441</v>
      </c>
    </row>
    <row r="5" spans="1:4" x14ac:dyDescent="0.35">
      <c r="A5">
        <v>2018</v>
      </c>
      <c r="B5" t="s">
        <v>154</v>
      </c>
      <c r="C5" s="3">
        <v>6094</v>
      </c>
      <c r="D5" s="33">
        <f t="shared" si="0"/>
        <v>-0.15851974592653961</v>
      </c>
    </row>
    <row r="6" spans="1:4" x14ac:dyDescent="0.35">
      <c r="A6">
        <v>2017</v>
      </c>
      <c r="B6" t="s">
        <v>154</v>
      </c>
      <c r="C6">
        <v>6183</v>
      </c>
      <c r="D6" s="33">
        <f t="shared" si="0"/>
        <v>-0.1462303231151616</v>
      </c>
    </row>
    <row r="7" spans="1:4" x14ac:dyDescent="0.35">
      <c r="A7">
        <v>2016</v>
      </c>
      <c r="B7" t="s">
        <v>154</v>
      </c>
      <c r="C7">
        <v>5461</v>
      </c>
      <c r="D7" s="33">
        <f t="shared" si="0"/>
        <v>-0.24592653962993649</v>
      </c>
    </row>
    <row r="8" spans="1:4" x14ac:dyDescent="0.35">
      <c r="A8">
        <v>2015</v>
      </c>
      <c r="B8" t="s">
        <v>154</v>
      </c>
      <c r="C8">
        <v>4662</v>
      </c>
      <c r="D8" s="33">
        <f t="shared" si="0"/>
        <v>-0.35625517812758911</v>
      </c>
    </row>
    <row r="9" spans="1:4" x14ac:dyDescent="0.35">
      <c r="A9">
        <v>2014</v>
      </c>
      <c r="B9" t="s">
        <v>154</v>
      </c>
      <c r="C9">
        <v>5075</v>
      </c>
      <c r="D9" s="33">
        <f t="shared" si="0"/>
        <v>-0.29922673294669977</v>
      </c>
    </row>
    <row r="10" spans="1:4" x14ac:dyDescent="0.35">
      <c r="A10">
        <v>2013</v>
      </c>
      <c r="B10" t="s">
        <v>154</v>
      </c>
      <c r="C10">
        <v>5683</v>
      </c>
      <c r="D10" s="33">
        <f t="shared" si="0"/>
        <v>-0.21527202430267878</v>
      </c>
    </row>
    <row r="11" spans="1:4" x14ac:dyDescent="0.35">
      <c r="A11">
        <v>2012</v>
      </c>
      <c r="B11" t="s">
        <v>154</v>
      </c>
      <c r="C11">
        <v>7242</v>
      </c>
      <c r="D11" s="33">
        <f t="shared" si="0"/>
        <v>0</v>
      </c>
    </row>
    <row r="12" spans="1:4" x14ac:dyDescent="0.35">
      <c r="A12">
        <v>2021</v>
      </c>
      <c r="B12" t="s">
        <v>68</v>
      </c>
      <c r="C12" s="37">
        <v>172066</v>
      </c>
      <c r="D12" s="33">
        <f>C12/$C$21-1</f>
        <v>4.6197436583408358E-2</v>
      </c>
    </row>
    <row r="13" spans="1:4" x14ac:dyDescent="0.35">
      <c r="A13">
        <v>2020</v>
      </c>
      <c r="B13" t="s">
        <v>68</v>
      </c>
      <c r="C13" s="37">
        <v>194644</v>
      </c>
      <c r="D13" s="33">
        <f t="shared" ref="D13:D21" si="1">C13/$C$21-1</f>
        <v>0.18347642094510785</v>
      </c>
    </row>
    <row r="14" spans="1:4" x14ac:dyDescent="0.35">
      <c r="A14">
        <v>2019</v>
      </c>
      <c r="B14" t="s">
        <v>68</v>
      </c>
      <c r="C14" s="66">
        <v>216149</v>
      </c>
      <c r="D14" s="33">
        <f t="shared" si="1"/>
        <v>0.31423133983510465</v>
      </c>
    </row>
    <row r="15" spans="1:4" x14ac:dyDescent="0.35">
      <c r="A15">
        <v>2018</v>
      </c>
      <c r="B15" t="s">
        <v>68</v>
      </c>
      <c r="C15" s="64">
        <v>210369</v>
      </c>
      <c r="D15" s="33">
        <f t="shared" si="1"/>
        <v>0.27908772527178538</v>
      </c>
    </row>
    <row r="16" spans="1:4" x14ac:dyDescent="0.35">
      <c r="A16">
        <v>2017</v>
      </c>
      <c r="B16" t="s">
        <v>68</v>
      </c>
      <c r="C16" s="64">
        <v>201807</v>
      </c>
      <c r="D16" s="33">
        <f t="shared" si="1"/>
        <v>0.22702896612106915</v>
      </c>
    </row>
    <row r="17" spans="1:4" x14ac:dyDescent="0.35">
      <c r="A17">
        <v>2016</v>
      </c>
      <c r="B17" t="s">
        <v>68</v>
      </c>
      <c r="C17" s="64">
        <v>190601</v>
      </c>
      <c r="D17" s="33">
        <f t="shared" si="1"/>
        <v>0.15889413138118047</v>
      </c>
    </row>
    <row r="18" spans="1:4" x14ac:dyDescent="0.35">
      <c r="A18">
        <v>2015</v>
      </c>
      <c r="B18" t="s">
        <v>68</v>
      </c>
      <c r="C18" s="64">
        <v>180546</v>
      </c>
      <c r="D18" s="33">
        <f t="shared" si="1"/>
        <v>9.7757618503295562E-2</v>
      </c>
    </row>
    <row r="19" spans="1:4" x14ac:dyDescent="0.35">
      <c r="A19">
        <v>2014</v>
      </c>
      <c r="B19" t="s">
        <v>68</v>
      </c>
      <c r="C19" s="64">
        <v>172969</v>
      </c>
      <c r="D19" s="33">
        <f t="shared" si="1"/>
        <v>5.1687866332660537E-2</v>
      </c>
    </row>
    <row r="20" spans="1:4" x14ac:dyDescent="0.35">
      <c r="A20">
        <v>2013</v>
      </c>
      <c r="B20" t="s">
        <v>68</v>
      </c>
      <c r="C20" s="36">
        <v>164425</v>
      </c>
      <c r="D20" s="33">
        <f t="shared" si="1"/>
        <v>-2.6144903567870692E-4</v>
      </c>
    </row>
    <row r="21" spans="1:4" x14ac:dyDescent="0.35">
      <c r="A21">
        <v>2012</v>
      </c>
      <c r="B21" t="s">
        <v>68</v>
      </c>
      <c r="C21" s="12">
        <v>164468</v>
      </c>
      <c r="D21" s="33">
        <f t="shared" si="1"/>
        <v>0</v>
      </c>
    </row>
    <row r="22" spans="1:4" x14ac:dyDescent="0.35">
      <c r="A22">
        <v>2021</v>
      </c>
      <c r="B22" t="s">
        <v>4</v>
      </c>
      <c r="C22">
        <v>57158</v>
      </c>
      <c r="D22" s="33">
        <f>C22/$C$31-1</f>
        <v>0.33821876755946811</v>
      </c>
    </row>
    <row r="23" spans="1:4" x14ac:dyDescent="0.35">
      <c r="A23">
        <v>2020</v>
      </c>
      <c r="B23" t="s">
        <v>4</v>
      </c>
      <c r="C23">
        <v>62639</v>
      </c>
      <c r="D23" s="33">
        <f t="shared" ref="D23:D31" si="2">C23/$C$31-1</f>
        <v>0.46654336017980902</v>
      </c>
    </row>
    <row r="24" spans="1:4" x14ac:dyDescent="0.35">
      <c r="A24">
        <v>2019</v>
      </c>
      <c r="B24" t="s">
        <v>4</v>
      </c>
      <c r="C24">
        <v>69663</v>
      </c>
      <c r="D24" s="33">
        <f t="shared" si="2"/>
        <v>0.63099363176624834</v>
      </c>
    </row>
    <row r="25" spans="1:4" x14ac:dyDescent="0.35">
      <c r="A25">
        <v>2018</v>
      </c>
      <c r="B25" t="s">
        <v>4</v>
      </c>
      <c r="C25">
        <v>67138</v>
      </c>
      <c r="D25" s="33">
        <f t="shared" si="2"/>
        <v>0.57187675594680654</v>
      </c>
    </row>
    <row r="26" spans="1:4" x14ac:dyDescent="0.35">
      <c r="A26">
        <v>2017</v>
      </c>
      <c r="B26" t="s">
        <v>4</v>
      </c>
      <c r="C26">
        <v>60488</v>
      </c>
      <c r="D26" s="33">
        <f t="shared" si="2"/>
        <v>0.41618280576887057</v>
      </c>
    </row>
    <row r="27" spans="1:4" x14ac:dyDescent="0.35">
      <c r="A27">
        <v>2016</v>
      </c>
      <c r="B27" t="s">
        <v>4</v>
      </c>
      <c r="C27">
        <v>53935</v>
      </c>
      <c r="D27" s="33">
        <f t="shared" si="2"/>
        <v>0.26275988012736473</v>
      </c>
    </row>
    <row r="28" spans="1:4" x14ac:dyDescent="0.35">
      <c r="A28">
        <v>2015</v>
      </c>
      <c r="B28" t="s">
        <v>4</v>
      </c>
      <c r="C28">
        <v>50240</v>
      </c>
      <c r="D28" s="33">
        <f t="shared" si="2"/>
        <v>0.17625023412624086</v>
      </c>
    </row>
    <row r="29" spans="1:4" x14ac:dyDescent="0.35">
      <c r="A29">
        <v>2014</v>
      </c>
      <c r="B29" t="s">
        <v>4</v>
      </c>
      <c r="C29">
        <v>46302</v>
      </c>
      <c r="D29" s="33">
        <f t="shared" si="2"/>
        <v>8.4051320471998592E-2</v>
      </c>
    </row>
    <row r="30" spans="1:4" x14ac:dyDescent="0.35">
      <c r="A30">
        <v>2013</v>
      </c>
      <c r="B30" t="s">
        <v>4</v>
      </c>
      <c r="C30">
        <v>42343</v>
      </c>
      <c r="D30" s="33">
        <f t="shared" si="2"/>
        <v>-8.6392582880688851E-3</v>
      </c>
    </row>
    <row r="31" spans="1:4" x14ac:dyDescent="0.35">
      <c r="A31">
        <v>2012</v>
      </c>
      <c r="B31" t="s">
        <v>4</v>
      </c>
      <c r="C31">
        <v>42712</v>
      </c>
      <c r="D31" s="33">
        <f t="shared" si="2"/>
        <v>0</v>
      </c>
    </row>
    <row r="32" spans="1:4" x14ac:dyDescent="0.35">
      <c r="A32">
        <v>2021</v>
      </c>
      <c r="B32" s="63" t="s">
        <v>158</v>
      </c>
      <c r="C32">
        <v>8242</v>
      </c>
      <c r="D32" s="33">
        <f>C32/$C$41-1</f>
        <v>0.92975883867946618</v>
      </c>
    </row>
    <row r="33" spans="1:4" x14ac:dyDescent="0.35">
      <c r="A33">
        <v>2020</v>
      </c>
      <c r="B33" s="63" t="s">
        <v>158</v>
      </c>
      <c r="C33">
        <v>7001</v>
      </c>
      <c r="D33" s="33">
        <f t="shared" ref="D33:D41" si="3">C33/$C$41-1</f>
        <v>0.63919456801685781</v>
      </c>
    </row>
    <row r="34" spans="1:4" x14ac:dyDescent="0.35">
      <c r="A34">
        <v>2019</v>
      </c>
      <c r="B34" s="63" t="s">
        <v>158</v>
      </c>
      <c r="C34">
        <v>7360</v>
      </c>
      <c r="D34" s="33">
        <f t="shared" si="3"/>
        <v>0.72324982439709662</v>
      </c>
    </row>
    <row r="35" spans="1:4" x14ac:dyDescent="0.35">
      <c r="A35">
        <v>2018</v>
      </c>
      <c r="B35" s="63" t="s">
        <v>158</v>
      </c>
      <c r="C35" s="3">
        <v>7101</v>
      </c>
      <c r="D35" s="33">
        <f t="shared" si="3"/>
        <v>0.6626082884570359</v>
      </c>
    </row>
    <row r="36" spans="1:4" x14ac:dyDescent="0.35">
      <c r="A36">
        <v>2017</v>
      </c>
      <c r="B36" s="63" t="s">
        <v>158</v>
      </c>
      <c r="C36">
        <v>6411</v>
      </c>
      <c r="D36" s="33">
        <f t="shared" si="3"/>
        <v>0.50105361741980792</v>
      </c>
    </row>
    <row r="37" spans="1:4" x14ac:dyDescent="0.35">
      <c r="A37">
        <v>2016</v>
      </c>
      <c r="B37" s="63" t="s">
        <v>158</v>
      </c>
      <c r="C37">
        <v>5222</v>
      </c>
      <c r="D37" s="33">
        <f t="shared" si="3"/>
        <v>0.22266448138609229</v>
      </c>
    </row>
    <row r="38" spans="1:4" x14ac:dyDescent="0.35">
      <c r="A38">
        <v>2015</v>
      </c>
      <c r="B38" s="63" t="s">
        <v>158</v>
      </c>
      <c r="C38">
        <v>4152</v>
      </c>
      <c r="D38" s="33">
        <f t="shared" si="3"/>
        <v>-2.7862327323811775E-2</v>
      </c>
    </row>
    <row r="39" spans="1:4" x14ac:dyDescent="0.35">
      <c r="A39">
        <v>2014</v>
      </c>
      <c r="B39" s="63" t="s">
        <v>158</v>
      </c>
      <c r="C39">
        <v>3832</v>
      </c>
      <c r="D39" s="33">
        <f t="shared" si="3"/>
        <v>-0.10278623273238119</v>
      </c>
    </row>
    <row r="40" spans="1:4" x14ac:dyDescent="0.35">
      <c r="A40">
        <v>2013</v>
      </c>
      <c r="B40" s="63" t="s">
        <v>158</v>
      </c>
      <c r="C40">
        <v>4026</v>
      </c>
      <c r="D40" s="33">
        <f t="shared" si="3"/>
        <v>-5.7363615078436014E-2</v>
      </c>
    </row>
    <row r="41" spans="1:4" x14ac:dyDescent="0.35">
      <c r="A41">
        <v>2012</v>
      </c>
      <c r="B41" s="63" t="s">
        <v>158</v>
      </c>
      <c r="C41">
        <v>4271</v>
      </c>
      <c r="D41" s="33">
        <f t="shared" si="3"/>
        <v>0</v>
      </c>
    </row>
    <row r="42" spans="1:4" x14ac:dyDescent="0.35">
      <c r="A42">
        <v>2021</v>
      </c>
      <c r="B42" s="63" t="s">
        <v>159</v>
      </c>
      <c r="C42">
        <v>4638</v>
      </c>
      <c r="D42" s="33">
        <f>C42/$C$51-1</f>
        <v>-0.10549662487945999</v>
      </c>
    </row>
    <row r="43" spans="1:4" x14ac:dyDescent="0.35">
      <c r="A43">
        <v>2020</v>
      </c>
      <c r="B43" s="63" t="s">
        <v>159</v>
      </c>
      <c r="C43">
        <v>5336</v>
      </c>
      <c r="D43" s="33">
        <f t="shared" ref="D43:D51" si="4">C43/$C$51-1</f>
        <v>2.9122468659595002E-2</v>
      </c>
    </row>
    <row r="44" spans="1:4" x14ac:dyDescent="0.35">
      <c r="A44">
        <v>2019</v>
      </c>
      <c r="B44" s="63" t="s">
        <v>159</v>
      </c>
      <c r="C44">
        <v>5628</v>
      </c>
      <c r="D44" s="33">
        <f t="shared" si="4"/>
        <v>8.5438765670202477E-2</v>
      </c>
    </row>
    <row r="45" spans="1:4" x14ac:dyDescent="0.35">
      <c r="A45">
        <v>2018</v>
      </c>
      <c r="B45" s="63" t="s">
        <v>159</v>
      </c>
      <c r="C45" s="3">
        <v>5573</v>
      </c>
      <c r="D45" s="33">
        <f t="shared" si="4"/>
        <v>7.4831243972999006E-2</v>
      </c>
    </row>
    <row r="46" spans="1:4" x14ac:dyDescent="0.35">
      <c r="A46">
        <v>2017</v>
      </c>
      <c r="B46" s="63" t="s">
        <v>159</v>
      </c>
      <c r="C46">
        <v>5422</v>
      </c>
      <c r="D46" s="33">
        <f t="shared" si="4"/>
        <v>4.5708775313404004E-2</v>
      </c>
    </row>
    <row r="47" spans="1:4" x14ac:dyDescent="0.35">
      <c r="A47">
        <v>2016</v>
      </c>
      <c r="B47" s="63" t="s">
        <v>159</v>
      </c>
      <c r="C47">
        <v>5389</v>
      </c>
      <c r="D47" s="33">
        <f t="shared" si="4"/>
        <v>3.9344262295081922E-2</v>
      </c>
    </row>
    <row r="48" spans="1:4" x14ac:dyDescent="0.35">
      <c r="A48">
        <v>2015</v>
      </c>
      <c r="B48" s="63" t="s">
        <v>159</v>
      </c>
      <c r="C48">
        <v>5372</v>
      </c>
      <c r="D48" s="33">
        <f t="shared" si="4"/>
        <v>3.6065573770491799E-2</v>
      </c>
    </row>
    <row r="49" spans="1:4" x14ac:dyDescent="0.35">
      <c r="A49">
        <v>2014</v>
      </c>
      <c r="B49" s="63" t="s">
        <v>159</v>
      </c>
      <c r="C49">
        <v>5314</v>
      </c>
      <c r="D49" s="33">
        <f t="shared" si="4"/>
        <v>2.4879459980713614E-2</v>
      </c>
    </row>
    <row r="50" spans="1:4" x14ac:dyDescent="0.35">
      <c r="A50">
        <v>2013</v>
      </c>
      <c r="B50" s="63" t="s">
        <v>159</v>
      </c>
      <c r="C50">
        <v>5160</v>
      </c>
      <c r="D50" s="33">
        <f t="shared" si="4"/>
        <v>-4.8216007714561027E-3</v>
      </c>
    </row>
    <row r="51" spans="1:4" x14ac:dyDescent="0.35">
      <c r="A51">
        <v>2012</v>
      </c>
      <c r="B51" s="63" t="s">
        <v>159</v>
      </c>
      <c r="C51">
        <v>5185</v>
      </c>
      <c r="D51" s="33">
        <f t="shared" si="4"/>
        <v>0</v>
      </c>
    </row>
    <row r="52" spans="1:4" x14ac:dyDescent="0.35">
      <c r="A52">
        <v>2021</v>
      </c>
      <c r="B52" s="63" t="s">
        <v>95</v>
      </c>
      <c r="C52">
        <v>12858</v>
      </c>
      <c r="D52" s="33">
        <f>C52/$C$61-1</f>
        <v>2.6178953292065277</v>
      </c>
    </row>
    <row r="53" spans="1:4" x14ac:dyDescent="0.35">
      <c r="A53">
        <v>2020</v>
      </c>
      <c r="B53" s="63" t="s">
        <v>95</v>
      </c>
      <c r="C53">
        <v>11795</v>
      </c>
      <c r="D53" s="33">
        <f t="shared" ref="D53:D61" si="5">C53/$C$61-1</f>
        <v>2.3187957231288689</v>
      </c>
    </row>
    <row r="54" spans="1:4" x14ac:dyDescent="0.35">
      <c r="A54">
        <v>2019</v>
      </c>
      <c r="B54" s="63" t="s">
        <v>95</v>
      </c>
      <c r="C54">
        <v>11437</v>
      </c>
      <c r="D54" s="33">
        <f t="shared" si="5"/>
        <v>2.2180641530669667</v>
      </c>
    </row>
    <row r="55" spans="1:4" x14ac:dyDescent="0.35">
      <c r="A55">
        <v>2018</v>
      </c>
      <c r="B55" s="63" t="s">
        <v>95</v>
      </c>
      <c r="C55" s="3">
        <v>10153</v>
      </c>
      <c r="D55" s="33">
        <f t="shared" si="5"/>
        <v>1.8567810917276306</v>
      </c>
    </row>
    <row r="56" spans="1:4" x14ac:dyDescent="0.35">
      <c r="A56">
        <v>2017</v>
      </c>
      <c r="B56" s="63" t="s">
        <v>95</v>
      </c>
      <c r="C56">
        <v>9262</v>
      </c>
      <c r="D56" s="33">
        <f t="shared" si="5"/>
        <v>1.6060776589758019</v>
      </c>
    </row>
    <row r="57" spans="1:4" x14ac:dyDescent="0.35">
      <c r="A57">
        <v>2016</v>
      </c>
      <c r="B57" s="63" t="s">
        <v>95</v>
      </c>
      <c r="C57">
        <v>8038</v>
      </c>
      <c r="D57" s="33">
        <f t="shared" si="5"/>
        <v>1.2616769836803603</v>
      </c>
    </row>
    <row r="58" spans="1:4" x14ac:dyDescent="0.35">
      <c r="A58">
        <v>2015</v>
      </c>
      <c r="B58" s="63" t="s">
        <v>95</v>
      </c>
      <c r="C58">
        <v>6559</v>
      </c>
      <c r="D58" s="33">
        <f t="shared" si="5"/>
        <v>0.84552616769836808</v>
      </c>
    </row>
    <row r="59" spans="1:4" x14ac:dyDescent="0.35">
      <c r="A59">
        <v>2014</v>
      </c>
      <c r="B59" s="63" t="s">
        <v>95</v>
      </c>
      <c r="C59">
        <v>5156</v>
      </c>
      <c r="D59" s="33">
        <f t="shared" si="5"/>
        <v>0.45075970737197535</v>
      </c>
    </row>
    <row r="60" spans="1:4" x14ac:dyDescent="0.35">
      <c r="A60">
        <v>2013</v>
      </c>
      <c r="B60" s="63" t="s">
        <v>95</v>
      </c>
      <c r="C60">
        <v>4197</v>
      </c>
      <c r="D60" s="33">
        <f t="shared" si="5"/>
        <v>0.18092290377039966</v>
      </c>
    </row>
    <row r="61" spans="1:4" x14ac:dyDescent="0.35">
      <c r="A61">
        <v>2012</v>
      </c>
      <c r="B61" s="63" t="s">
        <v>95</v>
      </c>
      <c r="C61">
        <v>3554</v>
      </c>
      <c r="D61" s="33">
        <f t="shared" si="5"/>
        <v>0</v>
      </c>
    </row>
    <row r="62" spans="1:4" x14ac:dyDescent="0.35">
      <c r="A62">
        <v>2021</v>
      </c>
      <c r="B62" s="63" t="s">
        <v>161</v>
      </c>
      <c r="C62">
        <v>1821</v>
      </c>
      <c r="D62" s="33">
        <f>C62/$C$71-1</f>
        <v>0.1576605212968849</v>
      </c>
    </row>
    <row r="63" spans="1:4" x14ac:dyDescent="0.35">
      <c r="A63">
        <v>2020</v>
      </c>
      <c r="B63" s="63" t="s">
        <v>161</v>
      </c>
      <c r="C63">
        <v>1956</v>
      </c>
      <c r="D63" s="33">
        <f t="shared" ref="D63:D71" si="6">C63/$C$71-1</f>
        <v>0.24348378893833433</v>
      </c>
    </row>
    <row r="64" spans="1:4" x14ac:dyDescent="0.35">
      <c r="A64">
        <v>2019</v>
      </c>
      <c r="B64" s="63" t="s">
        <v>161</v>
      </c>
      <c r="C64">
        <v>1934</v>
      </c>
      <c r="D64" s="33">
        <f t="shared" si="6"/>
        <v>0.22949777495232038</v>
      </c>
    </row>
    <row r="65" spans="1:4" x14ac:dyDescent="0.35">
      <c r="A65">
        <v>2018</v>
      </c>
      <c r="B65" s="63" t="s">
        <v>161</v>
      </c>
      <c r="C65" s="3">
        <v>1752</v>
      </c>
      <c r="D65" s="33">
        <f t="shared" si="6"/>
        <v>0.11379529561347734</v>
      </c>
    </row>
    <row r="66" spans="1:4" x14ac:dyDescent="0.35">
      <c r="A66">
        <v>2017</v>
      </c>
      <c r="B66" s="63" t="s">
        <v>161</v>
      </c>
      <c r="C66">
        <v>1790</v>
      </c>
      <c r="D66" s="33">
        <f t="shared" si="6"/>
        <v>0.13795295613477432</v>
      </c>
    </row>
    <row r="67" spans="1:4" x14ac:dyDescent="0.35">
      <c r="A67">
        <v>2016</v>
      </c>
      <c r="B67" s="63" t="s">
        <v>161</v>
      </c>
      <c r="C67">
        <v>1590</v>
      </c>
      <c r="D67" s="33">
        <f t="shared" si="6"/>
        <v>1.0807374443738027E-2</v>
      </c>
    </row>
    <row r="68" spans="1:4" x14ac:dyDescent="0.35">
      <c r="A68">
        <v>2015</v>
      </c>
      <c r="B68" s="63" t="s">
        <v>161</v>
      </c>
      <c r="C68">
        <v>1676</v>
      </c>
      <c r="D68" s="33">
        <f t="shared" si="6"/>
        <v>6.5479974570883615E-2</v>
      </c>
    </row>
    <row r="69" spans="1:4" x14ac:dyDescent="0.35">
      <c r="A69">
        <v>2014</v>
      </c>
      <c r="B69" s="63" t="s">
        <v>161</v>
      </c>
      <c r="C69">
        <v>1766</v>
      </c>
      <c r="D69" s="33">
        <f t="shared" si="6"/>
        <v>0.1226954863318499</v>
      </c>
    </row>
    <row r="70" spans="1:4" x14ac:dyDescent="0.35">
      <c r="A70">
        <v>2013</v>
      </c>
      <c r="B70" s="63" t="s">
        <v>161</v>
      </c>
      <c r="C70">
        <v>1586</v>
      </c>
      <c r="D70" s="33">
        <f t="shared" si="6"/>
        <v>8.2644628099173278E-3</v>
      </c>
    </row>
    <row r="71" spans="1:4" x14ac:dyDescent="0.35">
      <c r="A71">
        <v>2012</v>
      </c>
      <c r="B71" s="63" t="s">
        <v>161</v>
      </c>
      <c r="C71">
        <v>1573</v>
      </c>
      <c r="D71" s="33">
        <f t="shared" si="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THE Ranking</vt:lpstr>
      <vt:lpstr>Total number</vt:lpstr>
      <vt:lpstr>Commencing Students + States</vt:lpstr>
      <vt:lpstr>Commencing 2012-2021</vt:lpstr>
      <vt:lpstr>Broad Field of Education</vt:lpstr>
      <vt:lpstr>MQU</vt:lpstr>
      <vt:lpstr>MQU + Broad FOE</vt:lpstr>
      <vt:lpstr>Growth</vt:lpstr>
      <vt:lpstr>MQU Business</vt:lpstr>
      <vt:lpstr>MQU 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Thuong Nguyen</dc:creator>
  <cp:lastModifiedBy>Thuong Nguyen</cp:lastModifiedBy>
  <dcterms:created xsi:type="dcterms:W3CDTF">2023-10-29T00:32:28Z</dcterms:created>
  <dcterms:modified xsi:type="dcterms:W3CDTF">2023-10-30T11:18:10Z</dcterms:modified>
</cp:coreProperties>
</file>