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Github/Ritger-Corynactis-urchin-deterrence/data/"/>
    </mc:Choice>
  </mc:AlternateContent>
  <xr:revisionPtr revIDLastSave="0" documentId="13_ncr:1_{608B5E12-7104-8F42-A8BF-FAE3D0669640}" xr6:coauthVersionLast="36" xr6:coauthVersionMax="44" xr10:uidLastSave="{00000000-0000-0000-0000-000000000000}"/>
  <bookViews>
    <workbookView xWindow="3840" yWindow="7500" windowWidth="33780" windowHeight="17400" activeTab="1" xr2:uid="{58E670A5-634C-427F-960F-9DA76C64E810}"/>
  </bookViews>
  <sheets>
    <sheet name="Metadata" sheetId="3" r:id="rId1"/>
    <sheet name="Kelp consumption" sheetId="1" r:id="rId2"/>
    <sheet name="Video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K2" i="2"/>
  <c r="H2" i="2"/>
  <c r="M2" i="2"/>
  <c r="L2" i="2"/>
  <c r="J2" i="2"/>
  <c r="I2" i="2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G3" i="1" l="1"/>
  <c r="H3" i="1" s="1"/>
  <c r="G4" i="1"/>
  <c r="H4" i="1" s="1"/>
  <c r="G5" i="1"/>
  <c r="H5" i="1" s="1"/>
  <c r="G6" i="1"/>
  <c r="G7" i="1"/>
  <c r="G8" i="1"/>
  <c r="G9" i="1"/>
  <c r="G10" i="1"/>
  <c r="G11" i="1"/>
  <c r="H11" i="1" s="1"/>
  <c r="G12" i="1"/>
  <c r="H12" i="1" s="1"/>
  <c r="G13" i="1"/>
  <c r="H13" i="1" s="1"/>
  <c r="G14" i="1"/>
  <c r="G15" i="1"/>
  <c r="H15" i="1" s="1"/>
  <c r="G16" i="1"/>
  <c r="H16" i="1" s="1"/>
  <c r="G17" i="1"/>
  <c r="G18" i="1"/>
  <c r="G19" i="1"/>
  <c r="H19" i="1" s="1"/>
  <c r="G20" i="1"/>
  <c r="H20" i="1" s="1"/>
  <c r="G21" i="1"/>
  <c r="H21" i="1" s="1"/>
  <c r="G22" i="1"/>
  <c r="G23" i="1"/>
  <c r="H23" i="1" s="1"/>
  <c r="G24" i="1"/>
  <c r="G25" i="1"/>
  <c r="G26" i="1"/>
  <c r="G27" i="1"/>
  <c r="H27" i="1" s="1"/>
  <c r="G28" i="1"/>
  <c r="H28" i="1" s="1"/>
  <c r="G29" i="1"/>
  <c r="H29" i="1" s="1"/>
  <c r="G30" i="1"/>
  <c r="G31" i="1"/>
  <c r="H31" i="1" s="1"/>
  <c r="G32" i="1"/>
  <c r="H32" i="1" s="1"/>
  <c r="G33" i="1"/>
  <c r="G34" i="1"/>
  <c r="G35" i="1"/>
  <c r="H35" i="1" s="1"/>
  <c r="G36" i="1"/>
  <c r="H36" i="1" s="1"/>
  <c r="G37" i="1"/>
  <c r="H37" i="1" s="1"/>
  <c r="G38" i="1"/>
  <c r="G39" i="1"/>
  <c r="H39" i="1" s="1"/>
  <c r="G40" i="1"/>
  <c r="H40" i="1" s="1"/>
  <c r="G41" i="1"/>
  <c r="G42" i="1"/>
  <c r="H42" i="1" s="1"/>
  <c r="G43" i="1"/>
  <c r="H43" i="1" s="1"/>
  <c r="G44" i="1"/>
  <c r="H44" i="1" s="1"/>
  <c r="G45" i="1"/>
  <c r="H45" i="1" s="1"/>
  <c r="G46" i="1"/>
  <c r="G47" i="1"/>
  <c r="G48" i="1"/>
  <c r="H48" i="1" s="1"/>
  <c r="G49" i="1"/>
  <c r="G50" i="1"/>
  <c r="H50" i="1" s="1"/>
  <c r="G51" i="1"/>
  <c r="H51" i="1" s="1"/>
  <c r="G52" i="1"/>
  <c r="H52" i="1" s="1"/>
  <c r="G53" i="1"/>
  <c r="H53" i="1" s="1"/>
  <c r="G54" i="1"/>
  <c r="G55" i="1"/>
  <c r="H55" i="1" s="1"/>
  <c r="G56" i="1"/>
  <c r="H56" i="1" s="1"/>
  <c r="G57" i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G60" i="1"/>
  <c r="H60" i="1" s="1"/>
  <c r="G61" i="1"/>
  <c r="H61" i="1" s="1"/>
  <c r="G62" i="1"/>
  <c r="H62" i="1" s="1"/>
  <c r="G63" i="1"/>
  <c r="H63" i="1" s="1"/>
  <c r="G64" i="1"/>
  <c r="G65" i="1"/>
  <c r="H65" i="1" s="1"/>
  <c r="G72" i="1"/>
  <c r="H72" i="1" s="1"/>
  <c r="G73" i="1"/>
  <c r="G74" i="1"/>
  <c r="H74" i="1" s="1"/>
  <c r="G75" i="1"/>
  <c r="H75" i="1" s="1"/>
  <c r="G76" i="1"/>
  <c r="H76" i="1" s="1"/>
  <c r="G77" i="1"/>
  <c r="H77" i="1" s="1"/>
  <c r="G2" i="1"/>
  <c r="H7" i="1"/>
  <c r="H10" i="1"/>
  <c r="H14" i="1"/>
  <c r="H18" i="1"/>
  <c r="H26" i="1"/>
  <c r="H34" i="1"/>
  <c r="H59" i="1"/>
  <c r="H64" i="1"/>
  <c r="H17" i="1"/>
  <c r="H22" i="1"/>
  <c r="H24" i="1"/>
  <c r="H25" i="1"/>
  <c r="H30" i="1"/>
  <c r="H33" i="1"/>
  <c r="H38" i="1"/>
  <c r="H41" i="1"/>
  <c r="H46" i="1"/>
  <c r="H47" i="1"/>
  <c r="H49" i="1"/>
  <c r="H54" i="1"/>
  <c r="H57" i="1"/>
  <c r="H73" i="1"/>
  <c r="H6" i="1"/>
  <c r="H8" i="1"/>
  <c r="H9" i="1"/>
  <c r="S45" i="2" l="1"/>
  <c r="S44" i="2"/>
  <c r="S43" i="2"/>
  <c r="H2" i="1" l="1"/>
</calcChain>
</file>

<file path=xl/sharedStrings.xml><?xml version="1.0" encoding="utf-8"?>
<sst xmlns="http://schemas.openxmlformats.org/spreadsheetml/2006/main" count="235" uniqueCount="77">
  <si>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</si>
  <si>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</si>
  <si>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</si>
  <si>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</si>
  <si>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</si>
  <si>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</si>
  <si>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</si>
  <si>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</si>
  <si>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</si>
  <si>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</si>
  <si>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</si>
  <si>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</si>
  <si>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</si>
  <si>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</si>
  <si>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</si>
  <si>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</si>
  <si>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</si>
  <si>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</si>
  <si>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</si>
  <si>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</si>
  <si>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</si>
  <si>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</si>
  <si>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</si>
  <si>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</si>
  <si>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</si>
  <si>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</si>
  <si>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</si>
  <si>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Treatment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</si>
  <si>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</si>
  <si>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</si>
  <si>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</si>
  <si>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</si>
  <si>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</si>
  <si>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</si>
  <si>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</si>
  <si>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</si>
  <si>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</si>
  <si>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</si>
  <si>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</si>
  <si>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</si>
  <si>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</si>
  <si>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</si>
  <si>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</si>
  <si>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</si>
  <si>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</si>
  <si>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</si>
  <si>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</si>
  <si>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</si>
  <si>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</si>
  <si>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</si>
  <si>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</si>
  <si>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</si>
  <si>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</si>
  <si>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</si>
  <si>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</si>
  <si>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</si>
  <si>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</si>
  <si>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Control</t>
  </si>
  <si>
    <t>Red</t>
  </si>
  <si>
    <t>Orange</t>
  </si>
  <si>
    <t>N</t>
  </si>
  <si>
    <t>S</t>
  </si>
  <si>
    <t>tiles needing a home</t>
  </si>
  <si>
    <t>1-6 (boatyard), 5-14 (balcony)</t>
  </si>
  <si>
    <t>tiles needing a video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</si>
  <si>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</si>
  <si>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</si>
  <si>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</si>
  <si>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</si>
  <si>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</si>
  <si>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</si>
  <si>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</si>
  <si>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</si>
  <si>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</si>
  <si>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</si>
  <si>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No video</t>
  </si>
  <si>
    <t>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</si>
</sst>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</cols>
  <sheetData>
    <row r="1" spans="1:2" x14ac:dyDescent="0.2">
      <c r="A1" t="s">
        <v>54</v>
      </c>
    </row>
    <row r="3" spans="1:2" x14ac:dyDescent="0.2">
      <c r="A3" s="9" t="s">
        <v>42</v>
      </c>
      <c r="B3" s="9"/>
    </row>
    <row r="4" spans="1:2" x14ac:dyDescent="0.2">
      <c r="A4" s="2" t="s">
        <v>0</v>
      </c>
      <c r="B4" t="s">
        <v>26</v>
      </c>
    </row>
    <row r="5" spans="1:2" x14ac:dyDescent="0.2">
      <c r="A5" s="2" t="s">
        <v>1</v>
      </c>
      <c r="B5" t="s">
        <v>63</v>
      </c>
    </row>
    <row r="6" spans="1:2" x14ac:dyDescent="0.2">
      <c r="A6" s="2" t="s">
        <v>2</v>
      </c>
      <c r="B6" s="8" t="s">
        <v>69</v>
      </c>
    </row>
    <row r="7" spans="1:2" x14ac:dyDescent="0.2">
      <c r="A7" s="2" t="s">
        <v>3</v>
      </c>
      <c r="B7" t="s">
        <v>65</v>
      </c>
    </row>
    <row r="8" spans="1:2" x14ac:dyDescent="0.2">
      <c r="A8" s="2" t="s">
        <v>27</v>
      </c>
      <c r="B8" t="s">
        <v>68</v>
      </c>
    </row>
    <row r="9" spans="1:2" x14ac:dyDescent="0.2">
      <c r="A9" s="2" t="s">
        <v>4</v>
      </c>
      <c r="B9" t="s">
        <v>67</v>
      </c>
    </row>
    <row r="10" spans="1:2" x14ac:dyDescent="0.2">
      <c r="A10" s="2" t="s">
        <v>5</v>
      </c>
      <c r="B10" t="s">
        <v>66</v>
      </c>
    </row>
    <row r="11" spans="1:2" x14ac:dyDescent="0.2">
      <c r="A11" s="2" t="s">
        <v>6</v>
      </c>
      <c r="B11" t="s">
        <v>28</v>
      </c>
    </row>
    <row r="12" spans="1:2" x14ac:dyDescent="0.2">
      <c r="A12" s="2" t="s">
        <v>22</v>
      </c>
      <c r="B12" t="s">
        <v>29</v>
      </c>
    </row>
    <row r="13" spans="1:2" x14ac:dyDescent="0.2">
      <c r="A13" s="2" t="s">
        <v>7</v>
      </c>
      <c r="B13" t="s">
        <v>30</v>
      </c>
    </row>
    <row r="14" spans="1:2" x14ac:dyDescent="0.2">
      <c r="A14" s="2" t="s">
        <v>8</v>
      </c>
      <c r="B14" t="s">
        <v>31</v>
      </c>
    </row>
    <row r="15" spans="1:2" x14ac:dyDescent="0.2">
      <c r="A15" s="2" t="s">
        <v>9</v>
      </c>
      <c r="B15" t="s">
        <v>32</v>
      </c>
    </row>
    <row r="16" spans="1:2" x14ac:dyDescent="0.2">
      <c r="A16" s="2" t="s">
        <v>10</v>
      </c>
      <c r="B16" t="s">
        <v>33</v>
      </c>
    </row>
    <row r="17" spans="1:2" x14ac:dyDescent="0.2">
      <c r="A17" s="2" t="s">
        <v>11</v>
      </c>
      <c r="B17" t="s">
        <v>34</v>
      </c>
    </row>
    <row r="18" spans="1:2" x14ac:dyDescent="0.2">
      <c r="A18" s="2" t="s">
        <v>12</v>
      </c>
      <c r="B18" t="s">
        <v>35</v>
      </c>
    </row>
    <row r="19" spans="1:2" x14ac:dyDescent="0.2">
      <c r="A19" s="2" t="s">
        <v>13</v>
      </c>
      <c r="B19" s="1" t="s">
        <v>36</v>
      </c>
    </row>
    <row r="20" spans="1:2" x14ac:dyDescent="0.2">
      <c r="A20" s="2" t="s">
        <v>14</v>
      </c>
      <c r="B20" s="1" t="s">
        <v>37</v>
      </c>
    </row>
    <row r="21" spans="1:2" x14ac:dyDescent="0.2">
      <c r="A21" s="2" t="s">
        <v>25</v>
      </c>
      <c r="B21" t="s">
        <v>38</v>
      </c>
    </row>
    <row r="22" spans="1:2" x14ac:dyDescent="0.2">
      <c r="A22" s="2" t="s">
        <v>24</v>
      </c>
      <c r="B22" t="s">
        <v>45</v>
      </c>
    </row>
    <row r="23" spans="1:2" x14ac:dyDescent="0.2">
      <c r="A23" s="2" t="s">
        <v>23</v>
      </c>
      <c r="B23" t="s">
        <v>56</v>
      </c>
    </row>
    <row r="24" spans="1:2" x14ac:dyDescent="0.2">
      <c r="A24" s="2"/>
    </row>
    <row r="25" spans="1:2" x14ac:dyDescent="0.2">
      <c r="A25" s="9" t="s">
        <v>43</v>
      </c>
      <c r="B25" s="9"/>
    </row>
    <row r="26" spans="1:2" x14ac:dyDescent="0.2">
      <c r="A26" s="2" t="s">
        <v>15</v>
      </c>
      <c r="B26" t="s">
        <v>40</v>
      </c>
    </row>
    <row r="27" spans="1:2" x14ac:dyDescent="0.2">
      <c r="A27" s="2" t="s">
        <v>49</v>
      </c>
      <c r="B27" t="s">
        <v>39</v>
      </c>
    </row>
    <row r="28" spans="1:2" x14ac:dyDescent="0.2">
      <c r="A28" s="2" t="s">
        <v>16</v>
      </c>
      <c r="B28" t="s">
        <v>41</v>
      </c>
    </row>
    <row r="29" spans="1:2" x14ac:dyDescent="0.2">
      <c r="A29" s="2" t="s">
        <v>17</v>
      </c>
      <c r="B29" t="s">
        <v>55</v>
      </c>
    </row>
    <row r="30" spans="1:2" x14ac:dyDescent="0.2">
      <c r="A30" s="2" t="s">
        <v>18</v>
      </c>
      <c r="B30" t="s">
        <v>44</v>
      </c>
    </row>
    <row r="31" spans="1:2" x14ac:dyDescent="0.2">
      <c r="A31" s="2" t="s">
        <v>19</v>
      </c>
      <c r="B31" t="s">
        <v>46</v>
      </c>
    </row>
    <row r="32" spans="1:2" x14ac:dyDescent="0.2">
      <c r="A32" s="2" t="s">
        <v>20</v>
      </c>
      <c r="B32" s="1" t="s">
        <v>47</v>
      </c>
    </row>
    <row r="33" spans="1:2" x14ac:dyDescent="0.2">
      <c r="A33" s="2" t="s">
        <v>50</v>
      </c>
      <c r="B33" s="1" t="s">
        <v>51</v>
      </c>
    </row>
    <row r="34" spans="1:2" x14ac:dyDescent="0.2">
      <c r="A34" s="2" t="s">
        <v>21</v>
      </c>
      <c r="B34" s="1" t="s">
        <v>48</v>
      </c>
    </row>
    <row r="35" spans="1:2" x14ac:dyDescent="0.2">
      <c r="A35" s="2" t="s">
        <v>23</v>
      </c>
      <c r="B35" t="s">
        <v>56</v>
      </c>
    </row>
    <row r="36" spans="1:2" x14ac:dyDescent="0.2">
      <c r="A36" s="2"/>
    </row>
    <row r="37" spans="1:2" x14ac:dyDescent="0.2">
      <c r="A37" s="2"/>
    </row>
    <row r="38" spans="1:2" x14ac:dyDescent="0.2">
      <c r="A38" s="2"/>
    </row>
    <row r="39" spans="1:2" x14ac:dyDescent="0.2">
      <c r="A39" s="2"/>
    </row>
    <row r="40" spans="1:2" x14ac:dyDescent="0.2">
      <c r="A40" s="2"/>
    </row>
    <row r="41" spans="1:2" x14ac:dyDescent="0.2">
      <c r="A41" s="2"/>
    </row>
    <row r="42" spans="1:2" x14ac:dyDescent="0.2">
      <c r="A42" s="2"/>
    </row>
    <row r="43" spans="1:2" x14ac:dyDescent="0.2">
      <c r="A43" s="2"/>
    </row>
    <row r="44" spans="1:2" x14ac:dyDescent="0.2">
      <c r="A44" s="2"/>
    </row>
    <row r="45" spans="1:2" x14ac:dyDescent="0.2">
      <c r="A45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V77"/>
  <sheetViews>
    <sheetView tabSelected="1" topLeftCell="D1" workbookViewId="0">
      <pane ySplit="1" topLeftCell="A30" activePane="bottomLeft" state="frozen"/>
      <selection pane="bottomLeft" activeCell="T52" sqref="T52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0.1640625" customWidth="1"/>
    <col min="4" max="4" width="18.33203125" bestFit="1" customWidth="1"/>
    <col min="5" max="5" width="12.1640625" bestFit="1" customWidth="1"/>
    <col min="6" max="6" width="12.5" customWidth="1"/>
    <col min="7" max="7" width="10" bestFit="1" customWidth="1"/>
    <col min="8" max="8" width="17.83203125" bestFit="1" customWidth="1"/>
    <col min="9" max="9" width="16.1640625" style="5" bestFit="1" customWidth="1"/>
    <col min="10" max="10" width="7.83203125" bestFit="1" customWidth="1"/>
    <col min="11" max="11" width="15.83203125" customWidth="1"/>
    <col min="12" max="12" width="16" bestFit="1" customWidth="1"/>
    <col min="13" max="13" width="16" customWidth="1"/>
    <col min="14" max="14" width="26.83203125" bestFit="1" customWidth="1"/>
    <col min="15" max="15" width="9.6640625" customWidth="1"/>
    <col min="16" max="16" width="9.5" bestFit="1" customWidth="1"/>
    <col min="17" max="17" width="17.6640625" bestFit="1" customWidth="1"/>
    <col min="18" max="18" width="16.1640625" bestFit="1" customWidth="1"/>
    <col min="19" max="19" width="21.1640625" bestFit="1" customWidth="1"/>
    <col min="20" max="20" width="24.1640625" customWidth="1"/>
    <col min="21" max="21" width="7.1640625" bestFit="1" customWidth="1"/>
    <col min="22" max="22" width="10.1640625" bestFit="1" customWidth="1"/>
  </cols>
  <sheetData>
    <row r="1" spans="1:22" s="2" customFormat="1" x14ac:dyDescent="0.2">
      <c r="A1" s="2" t="s">
        <v>2</v>
      </c>
      <c r="B1" s="2" t="s">
        <v>52</v>
      </c>
      <c r="C1" s="2" t="s">
        <v>53</v>
      </c>
      <c r="D1" s="2" t="s">
        <v>24</v>
      </c>
      <c r="E1" s="2" t="s">
        <v>1</v>
      </c>
      <c r="F1" s="2" t="s">
        <v>3</v>
      </c>
      <c r="G1" s="2" t="s">
        <v>27</v>
      </c>
      <c r="H1" s="2" t="s">
        <v>4</v>
      </c>
      <c r="I1" s="6" t="s">
        <v>5</v>
      </c>
      <c r="J1" s="2" t="s">
        <v>10</v>
      </c>
      <c r="K1" s="2" t="s">
        <v>6</v>
      </c>
      <c r="L1" s="2" t="s">
        <v>71</v>
      </c>
      <c r="M1" s="2" t="s">
        <v>70</v>
      </c>
      <c r="N1" s="2" t="s">
        <v>9</v>
      </c>
      <c r="O1" s="2" t="s">
        <v>7</v>
      </c>
      <c r="P1" s="2" t="s">
        <v>8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25</v>
      </c>
      <c r="V1" s="2" t="s">
        <v>23</v>
      </c>
    </row>
    <row r="2" spans="1:22" x14ac:dyDescent="0.2">
      <c r="A2">
        <v>1</v>
      </c>
      <c r="B2" s="3">
        <v>43708</v>
      </c>
      <c r="C2">
        <v>243</v>
      </c>
      <c r="E2">
        <v>1</v>
      </c>
      <c r="F2" t="s">
        <v>61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>
        <f>C2-236</f>
        <v>7</v>
      </c>
      <c r="O2">
        <v>1920</v>
      </c>
      <c r="P2">
        <v>730</v>
      </c>
    </row>
    <row r="3" spans="1:22" x14ac:dyDescent="0.2">
      <c r="A3">
        <v>2</v>
      </c>
      <c r="B3" s="3">
        <v>43708</v>
      </c>
      <c r="C3">
        <v>243</v>
      </c>
      <c r="E3">
        <v>2</v>
      </c>
      <c r="F3" t="s">
        <v>60</v>
      </c>
      <c r="G3" t="str">
        <f t="shared" ref="G3:G57" si="0">IF(I3&lt;=0, "Control", IF(I3&lt;=10, "Red", IF(I3&gt;=21, "Pink", "Orange")))</f>
        <v>Orange</v>
      </c>
      <c r="H3">
        <f t="shared" ref="H3:H57" si="1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>
        <f t="shared" ref="N3:N51" si="2">C3-236</f>
        <v>7</v>
      </c>
      <c r="O3">
        <v>1920</v>
      </c>
      <c r="P3">
        <v>730</v>
      </c>
      <c r="T3">
        <v>0</v>
      </c>
    </row>
    <row r="4" spans="1:22" x14ac:dyDescent="0.2">
      <c r="A4">
        <v>3</v>
      </c>
      <c r="B4" s="3">
        <v>43708</v>
      </c>
      <c r="C4">
        <v>243</v>
      </c>
      <c r="E4">
        <v>3</v>
      </c>
      <c r="F4" t="s">
        <v>61</v>
      </c>
      <c r="G4" t="str">
        <f t="shared" si="0"/>
        <v>Control</v>
      </c>
      <c r="H4">
        <f t="shared" si="1"/>
        <v>1</v>
      </c>
      <c r="I4" s="7">
        <v>0</v>
      </c>
      <c r="K4" s="5">
        <v>44</v>
      </c>
      <c r="L4">
        <v>43</v>
      </c>
      <c r="M4">
        <v>43</v>
      </c>
      <c r="N4">
        <f t="shared" si="2"/>
        <v>7</v>
      </c>
      <c r="O4">
        <v>1920</v>
      </c>
      <c r="P4">
        <v>730</v>
      </c>
      <c r="V4" t="s">
        <v>72</v>
      </c>
    </row>
    <row r="5" spans="1:22" x14ac:dyDescent="0.2">
      <c r="A5">
        <v>4</v>
      </c>
      <c r="B5" s="3">
        <v>43708</v>
      </c>
      <c r="C5">
        <v>243</v>
      </c>
      <c r="E5">
        <v>4</v>
      </c>
      <c r="F5" t="s">
        <v>60</v>
      </c>
      <c r="G5" t="str">
        <f t="shared" si="0"/>
        <v>Red</v>
      </c>
      <c r="H5">
        <f t="shared" si="1"/>
        <v>2</v>
      </c>
      <c r="I5" s="7">
        <v>7</v>
      </c>
      <c r="K5" s="5">
        <v>49</v>
      </c>
      <c r="L5">
        <v>53</v>
      </c>
      <c r="M5">
        <v>52</v>
      </c>
      <c r="N5">
        <f t="shared" si="2"/>
        <v>7</v>
      </c>
      <c r="O5">
        <v>1920</v>
      </c>
      <c r="P5">
        <v>730</v>
      </c>
    </row>
    <row r="6" spans="1:22" x14ac:dyDescent="0.2">
      <c r="A6">
        <v>5</v>
      </c>
      <c r="B6" s="3">
        <v>43708</v>
      </c>
      <c r="C6">
        <v>243</v>
      </c>
      <c r="E6">
        <v>5</v>
      </c>
      <c r="F6" t="s">
        <v>60</v>
      </c>
      <c r="G6" t="str">
        <f t="shared" si="0"/>
        <v>Pink</v>
      </c>
      <c r="H6">
        <f t="shared" si="1"/>
        <v>4</v>
      </c>
      <c r="I6" s="7">
        <v>21</v>
      </c>
      <c r="K6" s="5">
        <v>50</v>
      </c>
      <c r="L6">
        <v>58</v>
      </c>
      <c r="M6">
        <v>58</v>
      </c>
      <c r="N6">
        <f t="shared" si="2"/>
        <v>7</v>
      </c>
      <c r="O6">
        <v>1920</v>
      </c>
      <c r="P6">
        <v>730</v>
      </c>
    </row>
    <row r="7" spans="1:22" x14ac:dyDescent="0.2">
      <c r="A7">
        <v>6</v>
      </c>
      <c r="B7" s="3">
        <v>43708</v>
      </c>
      <c r="C7">
        <v>243</v>
      </c>
      <c r="E7">
        <v>6</v>
      </c>
      <c r="F7" t="s">
        <v>60</v>
      </c>
      <c r="G7" t="str">
        <f t="shared" si="0"/>
        <v>Orange</v>
      </c>
      <c r="H7">
        <f t="shared" si="1"/>
        <v>3</v>
      </c>
      <c r="I7" s="7">
        <v>19</v>
      </c>
      <c r="K7" s="5">
        <v>44</v>
      </c>
      <c r="L7">
        <v>41</v>
      </c>
      <c r="M7">
        <v>41</v>
      </c>
      <c r="N7">
        <f t="shared" si="2"/>
        <v>7</v>
      </c>
      <c r="O7">
        <v>1920</v>
      </c>
      <c r="P7">
        <v>730</v>
      </c>
    </row>
    <row r="8" spans="1:22" x14ac:dyDescent="0.2">
      <c r="A8">
        <v>7</v>
      </c>
      <c r="B8" s="3">
        <v>43708</v>
      </c>
      <c r="C8">
        <v>243</v>
      </c>
      <c r="E8">
        <v>7</v>
      </c>
      <c r="F8" t="s">
        <v>60</v>
      </c>
      <c r="G8" t="str">
        <f t="shared" si="0"/>
        <v>Orange</v>
      </c>
      <c r="H8">
        <f t="shared" si="1"/>
        <v>3</v>
      </c>
      <c r="I8" s="5">
        <v>15</v>
      </c>
      <c r="K8" s="5">
        <v>57</v>
      </c>
      <c r="L8">
        <v>80</v>
      </c>
      <c r="M8">
        <v>78</v>
      </c>
      <c r="N8">
        <f t="shared" si="2"/>
        <v>7</v>
      </c>
      <c r="O8">
        <v>1930</v>
      </c>
      <c r="P8">
        <v>740</v>
      </c>
      <c r="T8">
        <v>0</v>
      </c>
    </row>
    <row r="9" spans="1:22" x14ac:dyDescent="0.2">
      <c r="A9">
        <v>8</v>
      </c>
      <c r="B9" s="3">
        <v>43708</v>
      </c>
      <c r="C9">
        <v>243</v>
      </c>
      <c r="E9">
        <v>8</v>
      </c>
      <c r="F9" t="s">
        <v>61</v>
      </c>
      <c r="G9" t="str">
        <f t="shared" si="0"/>
        <v>Pink</v>
      </c>
      <c r="H9">
        <f t="shared" si="1"/>
        <v>4</v>
      </c>
      <c r="I9" s="7">
        <v>30</v>
      </c>
      <c r="K9" s="5">
        <v>62</v>
      </c>
      <c r="L9">
        <v>97</v>
      </c>
      <c r="M9">
        <v>95</v>
      </c>
      <c r="N9">
        <f t="shared" si="2"/>
        <v>7</v>
      </c>
      <c r="O9">
        <v>1930</v>
      </c>
      <c r="P9">
        <v>740</v>
      </c>
      <c r="T9">
        <v>0</v>
      </c>
    </row>
    <row r="10" spans="1:22" x14ac:dyDescent="0.2">
      <c r="A10">
        <v>9</v>
      </c>
      <c r="B10" s="3">
        <v>43708</v>
      </c>
      <c r="C10">
        <v>243</v>
      </c>
      <c r="E10">
        <v>9</v>
      </c>
      <c r="F10" t="s">
        <v>60</v>
      </c>
      <c r="G10" t="str">
        <f t="shared" si="0"/>
        <v>Red</v>
      </c>
      <c r="H10">
        <f t="shared" si="1"/>
        <v>2</v>
      </c>
      <c r="I10" s="5">
        <v>3</v>
      </c>
      <c r="K10" s="5">
        <v>48</v>
      </c>
      <c r="L10">
        <v>53</v>
      </c>
      <c r="M10">
        <v>50</v>
      </c>
      <c r="N10">
        <f t="shared" si="2"/>
        <v>7</v>
      </c>
      <c r="O10">
        <v>1930</v>
      </c>
      <c r="P10">
        <v>740</v>
      </c>
      <c r="T10">
        <v>0</v>
      </c>
    </row>
    <row r="11" spans="1:22" x14ac:dyDescent="0.2">
      <c r="A11">
        <v>10</v>
      </c>
      <c r="B11" s="3">
        <v>43708</v>
      </c>
      <c r="C11">
        <v>243</v>
      </c>
      <c r="E11">
        <v>10</v>
      </c>
      <c r="F11" t="s">
        <v>61</v>
      </c>
      <c r="G11" t="str">
        <f t="shared" si="0"/>
        <v>Red</v>
      </c>
      <c r="H11">
        <f t="shared" si="1"/>
        <v>2</v>
      </c>
      <c r="I11" s="5">
        <v>8</v>
      </c>
      <c r="K11" s="5">
        <v>49</v>
      </c>
      <c r="L11">
        <v>64</v>
      </c>
      <c r="M11">
        <v>62</v>
      </c>
      <c r="N11">
        <f t="shared" si="2"/>
        <v>7</v>
      </c>
      <c r="O11">
        <v>1930</v>
      </c>
      <c r="P11">
        <v>740</v>
      </c>
      <c r="T11">
        <v>0</v>
      </c>
    </row>
    <row r="12" spans="1:22" x14ac:dyDescent="0.2">
      <c r="A12">
        <v>11</v>
      </c>
      <c r="B12" s="3">
        <v>43708</v>
      </c>
      <c r="C12">
        <v>243</v>
      </c>
      <c r="E12">
        <v>11</v>
      </c>
      <c r="F12" t="s">
        <v>60</v>
      </c>
      <c r="G12" t="str">
        <f t="shared" si="0"/>
        <v>Control</v>
      </c>
      <c r="H12">
        <f t="shared" si="1"/>
        <v>1</v>
      </c>
      <c r="I12" s="5">
        <v>0</v>
      </c>
      <c r="K12" s="5">
        <v>60</v>
      </c>
      <c r="L12">
        <v>91</v>
      </c>
      <c r="M12">
        <v>89</v>
      </c>
      <c r="N12">
        <f t="shared" si="2"/>
        <v>7</v>
      </c>
      <c r="O12">
        <v>1930</v>
      </c>
      <c r="P12">
        <v>740</v>
      </c>
    </row>
    <row r="13" spans="1:22" x14ac:dyDescent="0.2">
      <c r="A13">
        <v>12</v>
      </c>
      <c r="B13" s="3">
        <v>43708</v>
      </c>
      <c r="C13">
        <v>243</v>
      </c>
      <c r="E13">
        <v>12</v>
      </c>
      <c r="F13" t="s">
        <v>60</v>
      </c>
      <c r="G13" t="str">
        <f t="shared" si="0"/>
        <v>Orange</v>
      </c>
      <c r="H13">
        <f t="shared" si="1"/>
        <v>3</v>
      </c>
      <c r="I13" s="5">
        <v>16</v>
      </c>
      <c r="K13" s="5">
        <v>42</v>
      </c>
      <c r="L13">
        <v>42</v>
      </c>
      <c r="M13">
        <v>43</v>
      </c>
      <c r="N13">
        <f t="shared" si="2"/>
        <v>7</v>
      </c>
      <c r="O13">
        <v>1930</v>
      </c>
      <c r="P13">
        <v>740</v>
      </c>
    </row>
    <row r="14" spans="1:22" x14ac:dyDescent="0.2">
      <c r="A14">
        <v>13</v>
      </c>
      <c r="B14" s="3">
        <v>43708</v>
      </c>
      <c r="C14">
        <v>243</v>
      </c>
      <c r="E14">
        <v>13</v>
      </c>
      <c r="F14" t="s">
        <v>61</v>
      </c>
      <c r="G14" t="str">
        <f t="shared" si="0"/>
        <v>Control</v>
      </c>
      <c r="H14">
        <f t="shared" si="1"/>
        <v>1</v>
      </c>
      <c r="I14" s="5">
        <v>0</v>
      </c>
      <c r="K14" s="5">
        <v>49</v>
      </c>
      <c r="L14">
        <v>53</v>
      </c>
      <c r="M14">
        <v>53</v>
      </c>
      <c r="N14">
        <f t="shared" si="2"/>
        <v>7</v>
      </c>
      <c r="O14">
        <v>1930</v>
      </c>
      <c r="P14">
        <v>740</v>
      </c>
    </row>
    <row r="15" spans="1:22" x14ac:dyDescent="0.2">
      <c r="A15">
        <v>14</v>
      </c>
      <c r="B15" s="3">
        <v>43708</v>
      </c>
      <c r="C15">
        <v>243</v>
      </c>
      <c r="E15">
        <v>14</v>
      </c>
      <c r="F15" t="s">
        <v>61</v>
      </c>
      <c r="G15" t="str">
        <f t="shared" si="0"/>
        <v>Pink</v>
      </c>
      <c r="H15">
        <f t="shared" si="1"/>
        <v>4</v>
      </c>
      <c r="I15" s="5">
        <v>25</v>
      </c>
      <c r="K15" s="5">
        <v>54</v>
      </c>
      <c r="L15">
        <v>62</v>
      </c>
      <c r="M15">
        <v>60</v>
      </c>
      <c r="N15">
        <f t="shared" si="2"/>
        <v>7</v>
      </c>
      <c r="O15">
        <v>1930</v>
      </c>
      <c r="P15">
        <v>740</v>
      </c>
      <c r="T15">
        <v>0</v>
      </c>
    </row>
    <row r="16" spans="1:22" x14ac:dyDescent="0.2">
      <c r="A16">
        <v>15</v>
      </c>
      <c r="B16" s="3">
        <v>43709</v>
      </c>
      <c r="C16">
        <v>244</v>
      </c>
      <c r="E16">
        <v>1</v>
      </c>
      <c r="F16" t="s">
        <v>60</v>
      </c>
      <c r="G16" t="str">
        <f t="shared" si="0"/>
        <v>Red</v>
      </c>
      <c r="H16">
        <f t="shared" si="1"/>
        <v>2</v>
      </c>
      <c r="I16" s="7">
        <v>8</v>
      </c>
      <c r="K16" s="4">
        <v>45</v>
      </c>
      <c r="L16">
        <v>45</v>
      </c>
      <c r="M16">
        <v>45</v>
      </c>
      <c r="N16">
        <f t="shared" si="2"/>
        <v>8</v>
      </c>
      <c r="O16">
        <v>1910</v>
      </c>
      <c r="P16">
        <v>710</v>
      </c>
      <c r="T16">
        <v>0</v>
      </c>
    </row>
    <row r="17" spans="1:20" x14ac:dyDescent="0.2">
      <c r="A17">
        <v>16</v>
      </c>
      <c r="B17" s="3">
        <v>43709</v>
      </c>
      <c r="C17">
        <v>244</v>
      </c>
      <c r="E17">
        <v>2</v>
      </c>
      <c r="F17" t="s">
        <v>61</v>
      </c>
      <c r="G17" t="str">
        <f t="shared" si="0"/>
        <v>Orange</v>
      </c>
      <c r="H17">
        <f t="shared" si="1"/>
        <v>3</v>
      </c>
      <c r="I17" s="7">
        <v>12</v>
      </c>
      <c r="K17">
        <v>43</v>
      </c>
      <c r="L17">
        <v>50</v>
      </c>
      <c r="M17">
        <v>41</v>
      </c>
      <c r="N17">
        <f t="shared" si="2"/>
        <v>8</v>
      </c>
      <c r="O17">
        <v>1910</v>
      </c>
      <c r="P17">
        <v>710</v>
      </c>
    </row>
    <row r="18" spans="1:20" x14ac:dyDescent="0.2">
      <c r="A18">
        <v>17</v>
      </c>
      <c r="B18" s="3">
        <v>43709</v>
      </c>
      <c r="C18">
        <v>244</v>
      </c>
      <c r="E18">
        <v>3</v>
      </c>
      <c r="F18" t="s">
        <v>60</v>
      </c>
      <c r="G18" t="str">
        <f t="shared" si="0"/>
        <v>Orange</v>
      </c>
      <c r="H18">
        <f t="shared" si="1"/>
        <v>3</v>
      </c>
      <c r="I18" s="7">
        <v>16</v>
      </c>
      <c r="K18">
        <v>58</v>
      </c>
      <c r="L18">
        <v>85</v>
      </c>
      <c r="M18">
        <v>85</v>
      </c>
      <c r="N18">
        <f t="shared" si="2"/>
        <v>8</v>
      </c>
      <c r="O18">
        <v>1910</v>
      </c>
      <c r="P18">
        <v>710</v>
      </c>
      <c r="T18">
        <v>0</v>
      </c>
    </row>
    <row r="19" spans="1:20" x14ac:dyDescent="0.2">
      <c r="A19">
        <v>18</v>
      </c>
      <c r="B19" s="3">
        <v>43709</v>
      </c>
      <c r="C19">
        <v>244</v>
      </c>
      <c r="E19">
        <v>4</v>
      </c>
      <c r="F19" t="s">
        <v>61</v>
      </c>
      <c r="G19" t="str">
        <f t="shared" si="0"/>
        <v>Control</v>
      </c>
      <c r="H19">
        <f t="shared" si="1"/>
        <v>1</v>
      </c>
      <c r="I19" s="7">
        <v>0</v>
      </c>
      <c r="K19">
        <v>48</v>
      </c>
      <c r="L19">
        <v>51</v>
      </c>
      <c r="M19">
        <v>51</v>
      </c>
      <c r="N19">
        <f t="shared" si="2"/>
        <v>8</v>
      </c>
      <c r="O19">
        <v>1910</v>
      </c>
      <c r="P19">
        <v>710</v>
      </c>
      <c r="T19">
        <v>0</v>
      </c>
    </row>
    <row r="20" spans="1:20" x14ac:dyDescent="0.2">
      <c r="A20">
        <v>19</v>
      </c>
      <c r="B20" s="3">
        <v>43709</v>
      </c>
      <c r="C20">
        <v>244</v>
      </c>
      <c r="E20">
        <v>5</v>
      </c>
      <c r="F20" t="s">
        <v>60</v>
      </c>
      <c r="G20" t="str">
        <f t="shared" si="0"/>
        <v>Pink</v>
      </c>
      <c r="H20">
        <f t="shared" si="1"/>
        <v>4</v>
      </c>
      <c r="I20" s="7">
        <v>25</v>
      </c>
      <c r="K20">
        <v>50</v>
      </c>
      <c r="L20">
        <v>60</v>
      </c>
      <c r="M20">
        <v>61</v>
      </c>
      <c r="N20">
        <f t="shared" si="2"/>
        <v>8</v>
      </c>
      <c r="O20">
        <v>1910</v>
      </c>
      <c r="P20">
        <v>710</v>
      </c>
    </row>
    <row r="21" spans="1:20" x14ac:dyDescent="0.2">
      <c r="A21">
        <v>20</v>
      </c>
      <c r="B21" s="3">
        <v>43709</v>
      </c>
      <c r="C21">
        <v>244</v>
      </c>
      <c r="E21">
        <v>6</v>
      </c>
      <c r="F21" t="s">
        <v>60</v>
      </c>
      <c r="G21" t="str">
        <f t="shared" si="0"/>
        <v>Red</v>
      </c>
      <c r="H21">
        <f t="shared" si="1"/>
        <v>2</v>
      </c>
      <c r="I21" s="7">
        <v>9</v>
      </c>
      <c r="K21">
        <v>49</v>
      </c>
      <c r="L21">
        <v>46</v>
      </c>
      <c r="M21">
        <v>45</v>
      </c>
      <c r="N21">
        <f t="shared" si="2"/>
        <v>8</v>
      </c>
      <c r="O21">
        <v>1910</v>
      </c>
      <c r="P21">
        <v>710</v>
      </c>
      <c r="T21">
        <v>0</v>
      </c>
    </row>
    <row r="22" spans="1:20" x14ac:dyDescent="0.2">
      <c r="A22">
        <v>21</v>
      </c>
      <c r="B22" s="3">
        <v>43709</v>
      </c>
      <c r="C22">
        <v>244</v>
      </c>
      <c r="E22">
        <v>7</v>
      </c>
      <c r="F22" t="s">
        <v>60</v>
      </c>
      <c r="G22" t="str">
        <f t="shared" si="0"/>
        <v>Pink</v>
      </c>
      <c r="H22">
        <f t="shared" si="1"/>
        <v>4</v>
      </c>
      <c r="I22" s="7">
        <v>21</v>
      </c>
      <c r="K22">
        <v>48</v>
      </c>
      <c r="L22">
        <v>54</v>
      </c>
      <c r="M22">
        <v>53</v>
      </c>
      <c r="N22">
        <f t="shared" si="2"/>
        <v>8</v>
      </c>
      <c r="O22">
        <v>1905</v>
      </c>
      <c r="P22">
        <v>705</v>
      </c>
    </row>
    <row r="23" spans="1:20" x14ac:dyDescent="0.2">
      <c r="A23">
        <v>22</v>
      </c>
      <c r="B23" s="3">
        <v>43709</v>
      </c>
      <c r="C23">
        <v>244</v>
      </c>
      <c r="E23">
        <v>8</v>
      </c>
      <c r="F23" t="s">
        <v>61</v>
      </c>
      <c r="G23" t="str">
        <f t="shared" si="0"/>
        <v>Red</v>
      </c>
      <c r="H23">
        <f t="shared" si="1"/>
        <v>2</v>
      </c>
      <c r="I23" s="7">
        <v>5</v>
      </c>
      <c r="K23">
        <v>57</v>
      </c>
      <c r="L23">
        <v>79</v>
      </c>
      <c r="M23">
        <v>79</v>
      </c>
      <c r="N23">
        <f t="shared" si="2"/>
        <v>8</v>
      </c>
      <c r="O23">
        <v>1905</v>
      </c>
      <c r="P23">
        <v>705</v>
      </c>
      <c r="T23">
        <v>0</v>
      </c>
    </row>
    <row r="24" spans="1:20" x14ac:dyDescent="0.2">
      <c r="A24">
        <v>23</v>
      </c>
      <c r="B24" s="3">
        <v>43709</v>
      </c>
      <c r="C24">
        <v>244</v>
      </c>
      <c r="E24">
        <v>9</v>
      </c>
      <c r="F24" t="s">
        <v>60</v>
      </c>
      <c r="G24" t="str">
        <f t="shared" si="0"/>
        <v>Red</v>
      </c>
      <c r="H24">
        <f t="shared" si="1"/>
        <v>2</v>
      </c>
      <c r="I24" s="7">
        <v>7</v>
      </c>
      <c r="K24">
        <v>50</v>
      </c>
      <c r="L24">
        <v>50</v>
      </c>
      <c r="M24">
        <v>51</v>
      </c>
      <c r="N24">
        <f t="shared" si="2"/>
        <v>8</v>
      </c>
      <c r="O24">
        <v>1905</v>
      </c>
      <c r="P24">
        <v>705</v>
      </c>
      <c r="T24">
        <v>0</v>
      </c>
    </row>
    <row r="25" spans="1:20" x14ac:dyDescent="0.2">
      <c r="A25">
        <v>24</v>
      </c>
      <c r="B25" s="3">
        <v>43709</v>
      </c>
      <c r="C25">
        <v>244</v>
      </c>
      <c r="E25">
        <v>10</v>
      </c>
      <c r="F25" t="s">
        <v>60</v>
      </c>
      <c r="G25" t="str">
        <f t="shared" si="0"/>
        <v>Red</v>
      </c>
      <c r="H25">
        <f t="shared" si="1"/>
        <v>2</v>
      </c>
      <c r="I25" s="7">
        <v>4</v>
      </c>
      <c r="K25">
        <v>50</v>
      </c>
      <c r="L25">
        <v>55</v>
      </c>
      <c r="M25">
        <v>56</v>
      </c>
      <c r="N25">
        <f t="shared" si="2"/>
        <v>8</v>
      </c>
      <c r="O25">
        <v>1905</v>
      </c>
      <c r="P25">
        <v>705</v>
      </c>
      <c r="T25">
        <v>0</v>
      </c>
    </row>
    <row r="26" spans="1:20" x14ac:dyDescent="0.2">
      <c r="A26">
        <v>25</v>
      </c>
      <c r="B26" s="3">
        <v>43709</v>
      </c>
      <c r="C26">
        <v>244</v>
      </c>
      <c r="E26">
        <v>11</v>
      </c>
      <c r="F26" t="s">
        <v>61</v>
      </c>
      <c r="G26" t="str">
        <f t="shared" si="0"/>
        <v>Control</v>
      </c>
      <c r="H26">
        <f t="shared" si="1"/>
        <v>1</v>
      </c>
      <c r="I26" s="7">
        <v>0</v>
      </c>
      <c r="K26">
        <v>61</v>
      </c>
      <c r="L26">
        <v>92</v>
      </c>
      <c r="M26">
        <v>94</v>
      </c>
      <c r="N26">
        <f t="shared" si="2"/>
        <v>8</v>
      </c>
      <c r="O26">
        <v>1905</v>
      </c>
      <c r="P26">
        <v>705</v>
      </c>
    </row>
    <row r="27" spans="1:20" x14ac:dyDescent="0.2">
      <c r="A27">
        <v>26</v>
      </c>
      <c r="B27" s="3">
        <v>43709</v>
      </c>
      <c r="C27">
        <v>244</v>
      </c>
      <c r="E27">
        <v>12</v>
      </c>
      <c r="F27" t="s">
        <v>60</v>
      </c>
      <c r="G27" t="str">
        <f t="shared" si="0"/>
        <v>Pink</v>
      </c>
      <c r="H27">
        <f t="shared" si="1"/>
        <v>4</v>
      </c>
      <c r="I27" s="7">
        <v>24</v>
      </c>
      <c r="K27">
        <v>44</v>
      </c>
      <c r="L27">
        <v>34</v>
      </c>
      <c r="M27">
        <v>35</v>
      </c>
      <c r="N27">
        <f t="shared" si="2"/>
        <v>8</v>
      </c>
      <c r="O27">
        <v>1905</v>
      </c>
      <c r="P27">
        <v>705</v>
      </c>
      <c r="T27">
        <v>0</v>
      </c>
    </row>
    <row r="28" spans="1:20" x14ac:dyDescent="0.2">
      <c r="A28">
        <v>27</v>
      </c>
      <c r="B28" s="3">
        <v>43709</v>
      </c>
      <c r="C28">
        <v>244</v>
      </c>
      <c r="E28">
        <v>13</v>
      </c>
      <c r="F28" t="s">
        <v>60</v>
      </c>
      <c r="G28" t="str">
        <f t="shared" si="0"/>
        <v>Orange</v>
      </c>
      <c r="H28">
        <f t="shared" si="1"/>
        <v>3</v>
      </c>
      <c r="I28" s="7">
        <v>13</v>
      </c>
      <c r="K28">
        <v>45</v>
      </c>
      <c r="L28">
        <v>44</v>
      </c>
      <c r="M28">
        <v>45</v>
      </c>
      <c r="N28">
        <f t="shared" si="2"/>
        <v>8</v>
      </c>
      <c r="O28">
        <v>1905</v>
      </c>
      <c r="P28">
        <v>705</v>
      </c>
      <c r="T28">
        <v>0</v>
      </c>
    </row>
    <row r="29" spans="1:20" x14ac:dyDescent="0.2">
      <c r="A29">
        <v>28</v>
      </c>
      <c r="B29" s="3">
        <v>43709</v>
      </c>
      <c r="C29">
        <v>244</v>
      </c>
      <c r="E29">
        <v>14</v>
      </c>
      <c r="F29" t="s">
        <v>61</v>
      </c>
      <c r="G29" t="str">
        <f t="shared" si="0"/>
        <v>Control</v>
      </c>
      <c r="H29">
        <f t="shared" si="1"/>
        <v>1</v>
      </c>
      <c r="I29" s="7">
        <v>0</v>
      </c>
      <c r="K29">
        <v>47</v>
      </c>
      <c r="L29">
        <v>40</v>
      </c>
      <c r="M29">
        <v>41</v>
      </c>
      <c r="N29">
        <f t="shared" si="2"/>
        <v>8</v>
      </c>
      <c r="O29">
        <v>1905</v>
      </c>
      <c r="P29">
        <v>705</v>
      </c>
      <c r="T29">
        <v>0</v>
      </c>
    </row>
    <row r="30" spans="1:20" x14ac:dyDescent="0.2">
      <c r="A30">
        <v>29</v>
      </c>
      <c r="B30" s="3">
        <v>43710</v>
      </c>
      <c r="C30">
        <v>245</v>
      </c>
      <c r="E30">
        <v>1</v>
      </c>
      <c r="F30" t="s">
        <v>61</v>
      </c>
      <c r="G30" t="str">
        <f t="shared" si="0"/>
        <v>Control</v>
      </c>
      <c r="H30">
        <f t="shared" si="1"/>
        <v>1</v>
      </c>
      <c r="I30" s="7">
        <v>0</v>
      </c>
      <c r="K30" s="7">
        <v>59</v>
      </c>
      <c r="L30" s="4">
        <v>96</v>
      </c>
      <c r="M30" s="4">
        <v>98</v>
      </c>
      <c r="N30">
        <f t="shared" si="2"/>
        <v>9</v>
      </c>
      <c r="O30">
        <v>1915</v>
      </c>
      <c r="P30">
        <v>720</v>
      </c>
    </row>
    <row r="31" spans="1:20" x14ac:dyDescent="0.2">
      <c r="A31">
        <v>30</v>
      </c>
      <c r="B31" s="3">
        <v>43710</v>
      </c>
      <c r="C31">
        <v>245</v>
      </c>
      <c r="E31">
        <v>2</v>
      </c>
      <c r="F31" t="s">
        <v>61</v>
      </c>
      <c r="G31" t="str">
        <f t="shared" si="0"/>
        <v>Pink</v>
      </c>
      <c r="H31">
        <f t="shared" si="1"/>
        <v>4</v>
      </c>
      <c r="I31" s="7">
        <v>23</v>
      </c>
      <c r="K31" s="7">
        <v>45</v>
      </c>
      <c r="L31" s="4">
        <v>40</v>
      </c>
      <c r="M31" s="4">
        <v>42</v>
      </c>
      <c r="N31">
        <f t="shared" si="2"/>
        <v>9</v>
      </c>
      <c r="O31">
        <v>1915</v>
      </c>
      <c r="P31">
        <v>720</v>
      </c>
    </row>
    <row r="32" spans="1:20" x14ac:dyDescent="0.2">
      <c r="A32">
        <v>31</v>
      </c>
      <c r="B32" s="3">
        <v>43710</v>
      </c>
      <c r="C32">
        <v>245</v>
      </c>
      <c r="E32">
        <v>3</v>
      </c>
      <c r="F32" t="s">
        <v>61</v>
      </c>
      <c r="G32" t="str">
        <f t="shared" si="0"/>
        <v>Red</v>
      </c>
      <c r="H32">
        <f t="shared" si="1"/>
        <v>2</v>
      </c>
      <c r="I32" s="7">
        <v>2</v>
      </c>
      <c r="K32" s="7">
        <v>49</v>
      </c>
      <c r="L32" s="4">
        <v>62</v>
      </c>
      <c r="M32" s="4">
        <v>63</v>
      </c>
      <c r="N32">
        <f t="shared" si="2"/>
        <v>9</v>
      </c>
      <c r="O32">
        <v>1915</v>
      </c>
      <c r="P32">
        <v>720</v>
      </c>
    </row>
    <row r="33" spans="1:20" x14ac:dyDescent="0.2">
      <c r="A33">
        <v>32</v>
      </c>
      <c r="B33" s="3">
        <v>43710</v>
      </c>
      <c r="C33">
        <v>245</v>
      </c>
      <c r="E33">
        <v>4</v>
      </c>
      <c r="F33" t="s">
        <v>61</v>
      </c>
      <c r="G33" t="str">
        <f t="shared" si="0"/>
        <v>Orange</v>
      </c>
      <c r="H33">
        <f t="shared" si="1"/>
        <v>3</v>
      </c>
      <c r="I33" s="7">
        <v>14</v>
      </c>
      <c r="K33" s="7">
        <v>48</v>
      </c>
      <c r="L33" s="4">
        <v>47</v>
      </c>
      <c r="M33" s="4">
        <v>47</v>
      </c>
      <c r="N33">
        <f t="shared" si="2"/>
        <v>9</v>
      </c>
      <c r="O33">
        <v>1915</v>
      </c>
      <c r="P33">
        <v>720</v>
      </c>
      <c r="T33">
        <v>0</v>
      </c>
    </row>
    <row r="34" spans="1:20" x14ac:dyDescent="0.2">
      <c r="A34">
        <v>33</v>
      </c>
      <c r="B34" s="3">
        <v>43710</v>
      </c>
      <c r="C34">
        <v>245</v>
      </c>
      <c r="E34">
        <v>5</v>
      </c>
      <c r="F34" t="s">
        <v>60</v>
      </c>
      <c r="G34" t="str">
        <f t="shared" si="0"/>
        <v>Orange</v>
      </c>
      <c r="H34">
        <f t="shared" si="1"/>
        <v>3</v>
      </c>
      <c r="I34" s="7">
        <v>15</v>
      </c>
      <c r="K34" s="7">
        <v>53</v>
      </c>
      <c r="L34" s="4">
        <v>76</v>
      </c>
      <c r="M34" s="4">
        <v>75</v>
      </c>
      <c r="N34">
        <f t="shared" si="2"/>
        <v>9</v>
      </c>
      <c r="O34">
        <v>1915</v>
      </c>
      <c r="P34">
        <v>720</v>
      </c>
    </row>
    <row r="35" spans="1:20" x14ac:dyDescent="0.2">
      <c r="A35">
        <v>34</v>
      </c>
      <c r="B35" s="3">
        <v>43710</v>
      </c>
      <c r="C35">
        <v>245</v>
      </c>
      <c r="E35">
        <v>6</v>
      </c>
      <c r="F35" t="s">
        <v>60</v>
      </c>
      <c r="G35" t="str">
        <f t="shared" si="0"/>
        <v>Red</v>
      </c>
      <c r="H35">
        <f t="shared" si="1"/>
        <v>2</v>
      </c>
      <c r="I35" s="7">
        <v>1</v>
      </c>
      <c r="K35" s="7">
        <v>47</v>
      </c>
      <c r="L35" s="4">
        <v>47</v>
      </c>
      <c r="M35" s="4">
        <v>47</v>
      </c>
      <c r="N35">
        <f t="shared" si="2"/>
        <v>9</v>
      </c>
      <c r="O35">
        <v>1915</v>
      </c>
      <c r="P35">
        <v>720</v>
      </c>
      <c r="T35">
        <v>0</v>
      </c>
    </row>
    <row r="36" spans="1:20" x14ac:dyDescent="0.2">
      <c r="A36">
        <v>35</v>
      </c>
      <c r="B36" s="3">
        <v>43710</v>
      </c>
      <c r="C36">
        <v>245</v>
      </c>
      <c r="E36">
        <v>7</v>
      </c>
      <c r="F36" t="s">
        <v>61</v>
      </c>
      <c r="G36" t="str">
        <f t="shared" si="0"/>
        <v>Control</v>
      </c>
      <c r="H36">
        <f t="shared" si="1"/>
        <v>1</v>
      </c>
      <c r="I36" s="7">
        <v>0</v>
      </c>
      <c r="K36" s="7">
        <v>52</v>
      </c>
      <c r="L36" s="4">
        <v>63</v>
      </c>
      <c r="M36" s="4">
        <v>63</v>
      </c>
      <c r="N36">
        <f t="shared" si="2"/>
        <v>9</v>
      </c>
      <c r="O36">
        <v>1920</v>
      </c>
      <c r="P36">
        <v>720</v>
      </c>
    </row>
    <row r="37" spans="1:20" x14ac:dyDescent="0.2">
      <c r="A37">
        <v>36</v>
      </c>
      <c r="B37" s="3">
        <v>43710</v>
      </c>
      <c r="C37">
        <v>245</v>
      </c>
      <c r="E37">
        <v>8</v>
      </c>
      <c r="F37" t="s">
        <v>61</v>
      </c>
      <c r="G37" t="str">
        <f t="shared" si="0"/>
        <v>Control</v>
      </c>
      <c r="H37">
        <f t="shared" si="1"/>
        <v>1</v>
      </c>
      <c r="I37" s="7">
        <v>0</v>
      </c>
      <c r="K37" s="7">
        <v>47</v>
      </c>
      <c r="L37" s="4">
        <v>49</v>
      </c>
      <c r="M37" s="4">
        <v>50</v>
      </c>
      <c r="N37">
        <f t="shared" si="2"/>
        <v>9</v>
      </c>
      <c r="O37">
        <v>1920</v>
      </c>
      <c r="P37">
        <v>720</v>
      </c>
      <c r="T37">
        <v>0</v>
      </c>
    </row>
    <row r="38" spans="1:20" x14ac:dyDescent="0.2">
      <c r="A38">
        <v>37</v>
      </c>
      <c r="B38" s="3">
        <v>43710</v>
      </c>
      <c r="C38">
        <v>245</v>
      </c>
      <c r="E38">
        <v>9</v>
      </c>
      <c r="F38" t="s">
        <v>61</v>
      </c>
      <c r="G38" t="str">
        <f t="shared" si="0"/>
        <v>Orange</v>
      </c>
      <c r="H38">
        <f t="shared" si="1"/>
        <v>3</v>
      </c>
      <c r="I38" s="7">
        <v>19</v>
      </c>
      <c r="K38" s="7">
        <v>45</v>
      </c>
      <c r="L38" s="4">
        <v>46</v>
      </c>
      <c r="M38" s="4">
        <v>47</v>
      </c>
      <c r="N38">
        <f t="shared" si="2"/>
        <v>9</v>
      </c>
      <c r="O38">
        <v>1920</v>
      </c>
      <c r="P38">
        <v>720</v>
      </c>
    </row>
    <row r="39" spans="1:20" x14ac:dyDescent="0.2">
      <c r="A39">
        <v>38</v>
      </c>
      <c r="B39" s="3">
        <v>43710</v>
      </c>
      <c r="C39">
        <v>245</v>
      </c>
      <c r="E39">
        <v>10</v>
      </c>
      <c r="F39" t="s">
        <v>61</v>
      </c>
      <c r="G39" t="str">
        <f t="shared" si="0"/>
        <v>Orange</v>
      </c>
      <c r="H39">
        <f t="shared" si="1"/>
        <v>3</v>
      </c>
      <c r="I39" s="7">
        <v>11</v>
      </c>
      <c r="K39" s="7">
        <v>54</v>
      </c>
      <c r="L39" s="4">
        <v>72</v>
      </c>
      <c r="M39" s="4">
        <v>73</v>
      </c>
      <c r="N39">
        <f t="shared" si="2"/>
        <v>9</v>
      </c>
      <c r="O39">
        <v>1920</v>
      </c>
      <c r="P39">
        <v>720</v>
      </c>
    </row>
    <row r="40" spans="1:20" x14ac:dyDescent="0.2">
      <c r="A40">
        <v>39</v>
      </c>
      <c r="B40" s="3">
        <v>43710</v>
      </c>
      <c r="C40">
        <v>245</v>
      </c>
      <c r="E40">
        <v>11</v>
      </c>
      <c r="F40" t="s">
        <v>60</v>
      </c>
      <c r="G40" t="str">
        <f t="shared" si="0"/>
        <v>Pink</v>
      </c>
      <c r="H40">
        <f t="shared" si="1"/>
        <v>4</v>
      </c>
      <c r="I40" s="7">
        <v>22</v>
      </c>
      <c r="K40" s="7">
        <v>53</v>
      </c>
      <c r="L40" s="4">
        <v>68</v>
      </c>
      <c r="M40" s="4">
        <v>70</v>
      </c>
      <c r="N40">
        <f t="shared" si="2"/>
        <v>9</v>
      </c>
      <c r="O40">
        <v>1920</v>
      </c>
      <c r="P40">
        <v>720</v>
      </c>
    </row>
    <row r="41" spans="1:20" x14ac:dyDescent="0.2">
      <c r="A41">
        <v>40</v>
      </c>
      <c r="B41" s="3">
        <v>43710</v>
      </c>
      <c r="C41">
        <v>245</v>
      </c>
      <c r="E41">
        <v>12</v>
      </c>
      <c r="F41" t="s">
        <v>60</v>
      </c>
      <c r="G41" t="str">
        <f t="shared" si="0"/>
        <v>Red</v>
      </c>
      <c r="H41">
        <f t="shared" si="1"/>
        <v>2</v>
      </c>
      <c r="I41" s="7">
        <v>6</v>
      </c>
      <c r="K41" s="7">
        <v>5</v>
      </c>
      <c r="L41" s="4">
        <v>90</v>
      </c>
      <c r="M41" s="4">
        <v>89</v>
      </c>
      <c r="N41">
        <f t="shared" si="2"/>
        <v>9</v>
      </c>
      <c r="O41">
        <v>1920</v>
      </c>
      <c r="P41">
        <v>720</v>
      </c>
    </row>
    <row r="42" spans="1:20" x14ac:dyDescent="0.2">
      <c r="A42">
        <v>41</v>
      </c>
      <c r="B42" s="3">
        <v>43710</v>
      </c>
      <c r="C42">
        <v>245</v>
      </c>
      <c r="E42">
        <v>13</v>
      </c>
      <c r="F42" t="s">
        <v>61</v>
      </c>
      <c r="G42" t="str">
        <f t="shared" si="0"/>
        <v>Pink</v>
      </c>
      <c r="H42">
        <f t="shared" si="1"/>
        <v>4</v>
      </c>
      <c r="I42" s="7">
        <v>27</v>
      </c>
      <c r="K42" s="7">
        <v>59</v>
      </c>
      <c r="L42" s="4">
        <v>83</v>
      </c>
      <c r="M42" s="4">
        <v>83</v>
      </c>
      <c r="N42">
        <f t="shared" si="2"/>
        <v>9</v>
      </c>
      <c r="O42">
        <v>1920</v>
      </c>
      <c r="P42">
        <v>720</v>
      </c>
    </row>
    <row r="43" spans="1:20" x14ac:dyDescent="0.2">
      <c r="A43">
        <v>42</v>
      </c>
      <c r="B43" s="3">
        <v>43710</v>
      </c>
      <c r="C43">
        <v>245</v>
      </c>
      <c r="E43">
        <v>14</v>
      </c>
      <c r="F43" t="s">
        <v>60</v>
      </c>
      <c r="G43" t="str">
        <f t="shared" si="0"/>
        <v>Orange</v>
      </c>
      <c r="H43">
        <f t="shared" si="1"/>
        <v>3</v>
      </c>
      <c r="I43" s="7">
        <v>20</v>
      </c>
      <c r="K43" s="7">
        <v>50</v>
      </c>
      <c r="L43" s="4">
        <v>57</v>
      </c>
      <c r="M43" s="4">
        <v>57</v>
      </c>
      <c r="N43">
        <f t="shared" si="2"/>
        <v>9</v>
      </c>
      <c r="O43">
        <v>1920</v>
      </c>
      <c r="P43">
        <v>720</v>
      </c>
      <c r="T43">
        <v>0</v>
      </c>
    </row>
    <row r="44" spans="1:20" x14ac:dyDescent="0.2">
      <c r="A44">
        <v>43</v>
      </c>
      <c r="B44" s="3">
        <v>43711</v>
      </c>
      <c r="C44">
        <v>246</v>
      </c>
      <c r="E44">
        <v>1</v>
      </c>
      <c r="F44" t="s">
        <v>61</v>
      </c>
      <c r="G44" t="str">
        <f t="shared" si="0"/>
        <v>Red</v>
      </c>
      <c r="H44">
        <f t="shared" si="1"/>
        <v>2</v>
      </c>
      <c r="I44" s="7">
        <v>5</v>
      </c>
      <c r="K44" s="7">
        <v>60</v>
      </c>
      <c r="L44" s="4">
        <v>93</v>
      </c>
      <c r="M44" s="4">
        <v>93</v>
      </c>
      <c r="N44">
        <v>7</v>
      </c>
      <c r="O44">
        <v>1930</v>
      </c>
      <c r="P44">
        <v>720</v>
      </c>
    </row>
    <row r="45" spans="1:20" x14ac:dyDescent="0.2">
      <c r="A45">
        <v>44</v>
      </c>
      <c r="B45" s="3">
        <v>43711</v>
      </c>
      <c r="C45">
        <v>246</v>
      </c>
      <c r="E45">
        <v>2</v>
      </c>
      <c r="F45" t="s">
        <v>60</v>
      </c>
      <c r="G45" t="str">
        <f t="shared" si="0"/>
        <v>Pink</v>
      </c>
      <c r="H45">
        <f t="shared" si="1"/>
        <v>4</v>
      </c>
      <c r="I45" s="7">
        <v>29</v>
      </c>
      <c r="K45" s="7">
        <v>53</v>
      </c>
      <c r="L45" s="4">
        <v>69</v>
      </c>
      <c r="M45" s="4">
        <v>69</v>
      </c>
      <c r="N45">
        <v>10</v>
      </c>
      <c r="O45">
        <v>1930</v>
      </c>
      <c r="P45">
        <v>720</v>
      </c>
    </row>
    <row r="46" spans="1:20" x14ac:dyDescent="0.2">
      <c r="A46">
        <v>45</v>
      </c>
      <c r="B46" s="3">
        <v>43711</v>
      </c>
      <c r="C46">
        <v>246</v>
      </c>
      <c r="E46">
        <v>3</v>
      </c>
      <c r="F46" t="s">
        <v>60</v>
      </c>
      <c r="G46" t="str">
        <f t="shared" si="0"/>
        <v>Red</v>
      </c>
      <c r="H46">
        <f t="shared" si="1"/>
        <v>2</v>
      </c>
      <c r="I46" s="7">
        <v>3</v>
      </c>
      <c r="K46" s="7">
        <v>43</v>
      </c>
      <c r="L46" s="4">
        <v>35</v>
      </c>
      <c r="M46" s="4">
        <v>35</v>
      </c>
      <c r="N46">
        <v>7</v>
      </c>
      <c r="O46">
        <v>1930</v>
      </c>
      <c r="P46">
        <v>720</v>
      </c>
      <c r="T46">
        <v>0</v>
      </c>
    </row>
    <row r="47" spans="1:20" x14ac:dyDescent="0.2">
      <c r="A47">
        <v>46</v>
      </c>
      <c r="B47" s="3">
        <v>43711</v>
      </c>
      <c r="C47">
        <v>246</v>
      </c>
      <c r="E47">
        <v>4</v>
      </c>
      <c r="F47" t="s">
        <v>61</v>
      </c>
      <c r="G47" t="str">
        <f t="shared" si="0"/>
        <v>Orange</v>
      </c>
      <c r="H47">
        <f t="shared" si="1"/>
        <v>3</v>
      </c>
      <c r="I47" s="7">
        <v>18</v>
      </c>
      <c r="K47" s="7">
        <v>60</v>
      </c>
      <c r="L47" s="4">
        <v>92</v>
      </c>
      <c r="M47" s="4">
        <v>91</v>
      </c>
      <c r="N47">
        <v>7</v>
      </c>
      <c r="O47">
        <v>1930</v>
      </c>
      <c r="P47">
        <v>720</v>
      </c>
      <c r="T47">
        <v>0</v>
      </c>
    </row>
    <row r="48" spans="1:20" x14ac:dyDescent="0.2">
      <c r="A48">
        <v>47</v>
      </c>
      <c r="B48" s="3">
        <v>43711</v>
      </c>
      <c r="C48">
        <v>246</v>
      </c>
      <c r="E48">
        <v>5</v>
      </c>
      <c r="F48" t="s">
        <v>60</v>
      </c>
      <c r="G48" t="str">
        <f t="shared" si="0"/>
        <v>Control</v>
      </c>
      <c r="H48">
        <f t="shared" si="1"/>
        <v>1</v>
      </c>
      <c r="I48" s="7">
        <v>0</v>
      </c>
      <c r="K48" s="7">
        <v>55</v>
      </c>
      <c r="L48" s="4">
        <v>82</v>
      </c>
      <c r="M48" s="4">
        <v>82</v>
      </c>
      <c r="N48">
        <v>10</v>
      </c>
      <c r="O48">
        <v>1930</v>
      </c>
      <c r="P48">
        <v>720</v>
      </c>
      <c r="T48" t="s">
        <v>76</v>
      </c>
    </row>
    <row r="49" spans="1:20" x14ac:dyDescent="0.2">
      <c r="A49">
        <v>48</v>
      </c>
      <c r="B49" s="3">
        <v>43711</v>
      </c>
      <c r="C49">
        <v>246</v>
      </c>
      <c r="E49">
        <v>6</v>
      </c>
      <c r="F49" t="s">
        <v>60</v>
      </c>
      <c r="G49" t="str">
        <f t="shared" si="0"/>
        <v>Pink</v>
      </c>
      <c r="H49">
        <f t="shared" si="1"/>
        <v>4</v>
      </c>
      <c r="I49" s="7">
        <v>27</v>
      </c>
      <c r="K49" s="7">
        <v>43</v>
      </c>
      <c r="L49" s="4">
        <v>35</v>
      </c>
      <c r="M49" s="4">
        <v>36</v>
      </c>
      <c r="N49">
        <v>7</v>
      </c>
      <c r="O49">
        <v>1930</v>
      </c>
      <c r="P49">
        <v>720</v>
      </c>
      <c r="T49">
        <v>0</v>
      </c>
    </row>
    <row r="50" spans="1:20" x14ac:dyDescent="0.2">
      <c r="A50">
        <v>49</v>
      </c>
      <c r="B50" s="3">
        <v>43711</v>
      </c>
      <c r="C50">
        <v>246</v>
      </c>
      <c r="E50">
        <v>7</v>
      </c>
      <c r="F50" t="s">
        <v>60</v>
      </c>
      <c r="G50" t="str">
        <f t="shared" si="0"/>
        <v>Pink</v>
      </c>
      <c r="H50">
        <f t="shared" si="1"/>
        <v>4</v>
      </c>
      <c r="I50" s="7">
        <v>28</v>
      </c>
      <c r="K50" s="7">
        <v>47</v>
      </c>
      <c r="L50" s="4">
        <v>55</v>
      </c>
      <c r="M50" s="4">
        <v>55</v>
      </c>
      <c r="N50">
        <v>7</v>
      </c>
      <c r="O50">
        <v>1935</v>
      </c>
      <c r="P50">
        <v>733</v>
      </c>
    </row>
    <row r="51" spans="1:20" x14ac:dyDescent="0.2">
      <c r="A51">
        <v>50</v>
      </c>
      <c r="B51" s="3">
        <v>43711</v>
      </c>
      <c r="C51">
        <v>246</v>
      </c>
      <c r="E51">
        <v>8</v>
      </c>
      <c r="F51" t="s">
        <v>61</v>
      </c>
      <c r="G51" t="str">
        <f t="shared" si="0"/>
        <v>Pink</v>
      </c>
      <c r="H51">
        <f t="shared" si="1"/>
        <v>4</v>
      </c>
      <c r="I51" s="7">
        <v>26</v>
      </c>
      <c r="K51" s="7">
        <v>45</v>
      </c>
      <c r="L51" s="4">
        <v>41</v>
      </c>
      <c r="M51" s="4">
        <v>40</v>
      </c>
      <c r="N51">
        <v>10</v>
      </c>
      <c r="O51">
        <v>1935</v>
      </c>
      <c r="P51">
        <v>733</v>
      </c>
      <c r="T51">
        <v>0</v>
      </c>
    </row>
    <row r="52" spans="1:20" x14ac:dyDescent="0.2">
      <c r="A52">
        <v>51</v>
      </c>
      <c r="B52" s="3">
        <v>43711</v>
      </c>
      <c r="C52">
        <v>246</v>
      </c>
      <c r="E52">
        <v>9</v>
      </c>
      <c r="F52" t="s">
        <v>60</v>
      </c>
      <c r="G52" t="str">
        <f t="shared" si="0"/>
        <v>Orange</v>
      </c>
      <c r="H52">
        <f t="shared" si="1"/>
        <v>3</v>
      </c>
      <c r="I52" s="7">
        <v>14</v>
      </c>
      <c r="K52" s="7">
        <v>45</v>
      </c>
      <c r="L52" s="4">
        <v>40</v>
      </c>
      <c r="M52" s="4">
        <v>40</v>
      </c>
      <c r="N52">
        <v>7</v>
      </c>
      <c r="O52">
        <v>1935</v>
      </c>
      <c r="P52">
        <v>733</v>
      </c>
    </row>
    <row r="53" spans="1:20" x14ac:dyDescent="0.2">
      <c r="A53">
        <v>52</v>
      </c>
      <c r="B53" s="3">
        <v>43711</v>
      </c>
      <c r="C53">
        <v>246</v>
      </c>
      <c r="E53">
        <v>10</v>
      </c>
      <c r="F53" t="s">
        <v>61</v>
      </c>
      <c r="G53" t="str">
        <f t="shared" si="0"/>
        <v>Orange</v>
      </c>
      <c r="H53">
        <f t="shared" si="1"/>
        <v>3</v>
      </c>
      <c r="I53" s="7">
        <v>17</v>
      </c>
      <c r="K53" s="7">
        <v>52</v>
      </c>
      <c r="L53" s="4">
        <v>62</v>
      </c>
      <c r="M53" s="4">
        <v>61</v>
      </c>
      <c r="N53">
        <v>10</v>
      </c>
      <c r="O53">
        <v>1935</v>
      </c>
      <c r="P53">
        <v>733</v>
      </c>
      <c r="T53">
        <v>0</v>
      </c>
    </row>
    <row r="54" spans="1:20" x14ac:dyDescent="0.2">
      <c r="A54">
        <v>53</v>
      </c>
      <c r="B54" s="3">
        <v>43711</v>
      </c>
      <c r="C54">
        <v>246</v>
      </c>
      <c r="E54">
        <v>11</v>
      </c>
      <c r="F54" t="s">
        <v>60</v>
      </c>
      <c r="G54" t="str">
        <f t="shared" si="0"/>
        <v>Pink</v>
      </c>
      <c r="H54">
        <f t="shared" si="1"/>
        <v>4</v>
      </c>
      <c r="I54" s="7">
        <v>23</v>
      </c>
      <c r="K54" s="7">
        <v>50</v>
      </c>
      <c r="L54" s="4">
        <v>57</v>
      </c>
      <c r="M54" s="4">
        <v>57</v>
      </c>
      <c r="N54">
        <v>7</v>
      </c>
      <c r="O54">
        <v>1935</v>
      </c>
      <c r="P54">
        <v>733</v>
      </c>
    </row>
    <row r="55" spans="1:20" x14ac:dyDescent="0.2">
      <c r="A55">
        <v>54</v>
      </c>
      <c r="B55" s="3">
        <v>43711</v>
      </c>
      <c r="C55">
        <v>246</v>
      </c>
      <c r="E55">
        <v>12</v>
      </c>
      <c r="F55" t="s">
        <v>60</v>
      </c>
      <c r="G55" t="str">
        <f t="shared" si="0"/>
        <v>Control</v>
      </c>
      <c r="H55">
        <f t="shared" si="1"/>
        <v>1</v>
      </c>
      <c r="I55" s="7">
        <v>0</v>
      </c>
      <c r="K55" s="7">
        <v>46</v>
      </c>
      <c r="L55" s="4">
        <v>51</v>
      </c>
      <c r="M55" s="4">
        <v>51</v>
      </c>
      <c r="N55">
        <v>10</v>
      </c>
      <c r="O55">
        <v>1935</v>
      </c>
      <c r="P55">
        <v>733</v>
      </c>
    </row>
    <row r="56" spans="1:20" x14ac:dyDescent="0.2">
      <c r="A56">
        <v>55</v>
      </c>
      <c r="B56" s="3">
        <v>43711</v>
      </c>
      <c r="C56">
        <v>246</v>
      </c>
      <c r="E56">
        <v>13</v>
      </c>
      <c r="F56" t="s">
        <v>60</v>
      </c>
      <c r="G56" t="str">
        <f t="shared" si="0"/>
        <v>Control</v>
      </c>
      <c r="H56">
        <f t="shared" si="1"/>
        <v>1</v>
      </c>
      <c r="I56" s="7">
        <v>0</v>
      </c>
      <c r="K56" s="7">
        <v>45</v>
      </c>
      <c r="L56" s="4">
        <v>41</v>
      </c>
      <c r="M56" s="4">
        <v>42</v>
      </c>
      <c r="N56">
        <v>10</v>
      </c>
      <c r="O56">
        <v>1935</v>
      </c>
      <c r="P56">
        <v>733</v>
      </c>
    </row>
    <row r="57" spans="1:20" x14ac:dyDescent="0.2">
      <c r="A57">
        <v>56</v>
      </c>
      <c r="B57" s="3">
        <v>43711</v>
      </c>
      <c r="C57">
        <v>246</v>
      </c>
      <c r="E57">
        <v>14</v>
      </c>
      <c r="F57" t="s">
        <v>60</v>
      </c>
      <c r="G57" t="str">
        <f t="shared" si="0"/>
        <v>Red</v>
      </c>
      <c r="H57">
        <f t="shared" si="1"/>
        <v>2</v>
      </c>
      <c r="I57" s="7">
        <v>10</v>
      </c>
      <c r="K57" s="7">
        <v>60</v>
      </c>
      <c r="L57" s="4">
        <v>102</v>
      </c>
      <c r="M57" s="4">
        <v>102</v>
      </c>
      <c r="N57">
        <v>7</v>
      </c>
      <c r="O57">
        <v>1935</v>
      </c>
      <c r="P57">
        <v>733</v>
      </c>
    </row>
    <row r="58" spans="1:20" x14ac:dyDescent="0.2">
      <c r="A58">
        <v>57</v>
      </c>
      <c r="B58" s="3">
        <v>43712</v>
      </c>
      <c r="C58">
        <v>247</v>
      </c>
      <c r="E58">
        <v>7</v>
      </c>
      <c r="F58" t="s">
        <v>61</v>
      </c>
      <c r="G58" t="str">
        <f t="shared" ref="G58:G71" si="3">IF(I58&lt;=0, "Control", IF(I58&lt;=10, "Red", IF(I58&gt;=21, "Pink", "Orange")))</f>
        <v>Red</v>
      </c>
      <c r="H58">
        <f t="shared" ref="H58:H71" si="4">IF(G58="Control", 1, IF(G58="Red", 2, IF(G58="Orange", 3, 4)))</f>
        <v>2</v>
      </c>
      <c r="I58" s="7">
        <v>2</v>
      </c>
      <c r="K58" s="5"/>
      <c r="N58">
        <f t="shared" ref="N53:N77" si="5">C58-239</f>
        <v>8</v>
      </c>
    </row>
    <row r="59" spans="1:20" x14ac:dyDescent="0.2">
      <c r="A59">
        <v>58</v>
      </c>
      <c r="B59" s="3">
        <v>43712</v>
      </c>
      <c r="C59">
        <v>247</v>
      </c>
      <c r="E59">
        <v>8</v>
      </c>
      <c r="F59" t="s">
        <v>60</v>
      </c>
      <c r="G59" t="str">
        <f t="shared" si="3"/>
        <v>Control</v>
      </c>
      <c r="H59">
        <f t="shared" si="4"/>
        <v>1</v>
      </c>
      <c r="I59" s="7">
        <v>0</v>
      </c>
      <c r="K59" s="5"/>
      <c r="N59">
        <f t="shared" si="5"/>
        <v>8</v>
      </c>
    </row>
    <row r="60" spans="1:20" x14ac:dyDescent="0.2">
      <c r="A60">
        <v>59</v>
      </c>
      <c r="B60" s="3">
        <v>43712</v>
      </c>
      <c r="C60">
        <v>247</v>
      </c>
      <c r="E60">
        <v>9</v>
      </c>
      <c r="F60" t="s">
        <v>61</v>
      </c>
      <c r="G60" t="str">
        <f t="shared" si="3"/>
        <v>Pink</v>
      </c>
      <c r="H60">
        <f t="shared" si="4"/>
        <v>4</v>
      </c>
      <c r="I60" s="5">
        <v>29</v>
      </c>
      <c r="K60" s="5"/>
      <c r="N60">
        <f t="shared" si="5"/>
        <v>8</v>
      </c>
    </row>
    <row r="61" spans="1:20" x14ac:dyDescent="0.2">
      <c r="A61">
        <v>60</v>
      </c>
      <c r="B61" s="3">
        <v>43712</v>
      </c>
      <c r="C61">
        <v>247</v>
      </c>
      <c r="E61">
        <v>10</v>
      </c>
      <c r="F61" t="s">
        <v>60</v>
      </c>
      <c r="G61" t="str">
        <f t="shared" si="3"/>
        <v>Red</v>
      </c>
      <c r="H61">
        <f t="shared" si="4"/>
        <v>2</v>
      </c>
      <c r="I61" s="5">
        <v>9</v>
      </c>
      <c r="K61" s="5"/>
      <c r="N61">
        <f t="shared" si="5"/>
        <v>8</v>
      </c>
    </row>
    <row r="62" spans="1:20" x14ac:dyDescent="0.2">
      <c r="A62">
        <v>61</v>
      </c>
      <c r="B62" s="3">
        <v>43712</v>
      </c>
      <c r="C62">
        <v>247</v>
      </c>
      <c r="E62">
        <v>11</v>
      </c>
      <c r="F62" t="s">
        <v>60</v>
      </c>
      <c r="G62" t="str">
        <f t="shared" si="3"/>
        <v>Orange</v>
      </c>
      <c r="H62">
        <f t="shared" si="4"/>
        <v>3</v>
      </c>
      <c r="I62" s="5">
        <v>18</v>
      </c>
      <c r="K62" s="5"/>
      <c r="N62">
        <f t="shared" si="5"/>
        <v>8</v>
      </c>
    </row>
    <row r="63" spans="1:20" x14ac:dyDescent="0.2">
      <c r="A63">
        <v>62</v>
      </c>
      <c r="B63" s="3">
        <v>43712</v>
      </c>
      <c r="C63">
        <v>247</v>
      </c>
      <c r="E63">
        <v>12</v>
      </c>
      <c r="F63" t="s">
        <v>61</v>
      </c>
      <c r="G63" t="str">
        <f t="shared" si="3"/>
        <v>Orange</v>
      </c>
      <c r="H63">
        <f t="shared" si="4"/>
        <v>3</v>
      </c>
      <c r="I63" s="5">
        <v>12</v>
      </c>
      <c r="K63" s="5"/>
      <c r="N63">
        <f t="shared" si="5"/>
        <v>8</v>
      </c>
    </row>
    <row r="64" spans="1:20" x14ac:dyDescent="0.2">
      <c r="A64">
        <v>63</v>
      </c>
      <c r="B64" s="3">
        <v>43712</v>
      </c>
      <c r="C64">
        <v>247</v>
      </c>
      <c r="E64">
        <v>13</v>
      </c>
      <c r="F64" t="s">
        <v>60</v>
      </c>
      <c r="G64" t="str">
        <f t="shared" si="3"/>
        <v>Control</v>
      </c>
      <c r="H64">
        <f t="shared" si="4"/>
        <v>1</v>
      </c>
      <c r="I64" s="5">
        <v>0</v>
      </c>
      <c r="K64" s="5"/>
      <c r="N64">
        <f t="shared" si="5"/>
        <v>8</v>
      </c>
    </row>
    <row r="65" spans="1:14" x14ac:dyDescent="0.2">
      <c r="A65">
        <v>64</v>
      </c>
      <c r="B65" s="3">
        <v>43712</v>
      </c>
      <c r="C65">
        <v>247</v>
      </c>
      <c r="E65">
        <v>14</v>
      </c>
      <c r="F65" t="s">
        <v>60</v>
      </c>
      <c r="G65" t="str">
        <f t="shared" si="3"/>
        <v>Red</v>
      </c>
      <c r="H65">
        <f t="shared" si="4"/>
        <v>2</v>
      </c>
      <c r="I65" s="5">
        <v>1</v>
      </c>
      <c r="K65" s="5"/>
      <c r="N65">
        <f t="shared" si="5"/>
        <v>8</v>
      </c>
    </row>
    <row r="66" spans="1:14" x14ac:dyDescent="0.2">
      <c r="A66">
        <v>65</v>
      </c>
      <c r="B66" s="3">
        <v>43713</v>
      </c>
      <c r="C66">
        <v>248</v>
      </c>
      <c r="E66">
        <v>1</v>
      </c>
      <c r="F66" t="s">
        <v>60</v>
      </c>
      <c r="G66" t="str">
        <f t="shared" si="3"/>
        <v>Control</v>
      </c>
      <c r="H66">
        <f t="shared" si="4"/>
        <v>1</v>
      </c>
      <c r="I66" s="7">
        <v>0</v>
      </c>
      <c r="K66" s="7"/>
      <c r="N66">
        <f t="shared" si="5"/>
        <v>9</v>
      </c>
    </row>
    <row r="67" spans="1:14" x14ac:dyDescent="0.2">
      <c r="A67">
        <v>66</v>
      </c>
      <c r="B67" s="3">
        <v>43713</v>
      </c>
      <c r="C67">
        <v>248</v>
      </c>
      <c r="E67">
        <v>2</v>
      </c>
      <c r="F67" t="s">
        <v>60</v>
      </c>
      <c r="G67" t="str">
        <f t="shared" si="3"/>
        <v>Orange</v>
      </c>
      <c r="H67">
        <f t="shared" si="4"/>
        <v>3</v>
      </c>
      <c r="I67" s="7">
        <v>17</v>
      </c>
      <c r="K67" s="5"/>
      <c r="N67">
        <f t="shared" si="5"/>
        <v>9</v>
      </c>
    </row>
    <row r="68" spans="1:14" x14ac:dyDescent="0.2">
      <c r="A68">
        <v>67</v>
      </c>
      <c r="B68" s="3">
        <v>43713</v>
      </c>
      <c r="C68">
        <v>248</v>
      </c>
      <c r="E68">
        <v>3</v>
      </c>
      <c r="F68" t="s">
        <v>60</v>
      </c>
      <c r="G68" t="str">
        <f t="shared" si="3"/>
        <v>Pink</v>
      </c>
      <c r="H68">
        <f t="shared" si="4"/>
        <v>4</v>
      </c>
      <c r="I68" s="7">
        <v>24</v>
      </c>
      <c r="K68" s="5"/>
      <c r="N68">
        <f t="shared" si="5"/>
        <v>9</v>
      </c>
    </row>
    <row r="69" spans="1:14" x14ac:dyDescent="0.2">
      <c r="A69">
        <v>68</v>
      </c>
      <c r="B69" s="3">
        <v>43713</v>
      </c>
      <c r="C69">
        <v>248</v>
      </c>
      <c r="E69">
        <v>4</v>
      </c>
      <c r="F69" t="s">
        <v>61</v>
      </c>
      <c r="G69" t="str">
        <f t="shared" si="3"/>
        <v>Pink</v>
      </c>
      <c r="H69">
        <f t="shared" si="4"/>
        <v>4</v>
      </c>
      <c r="I69" s="7">
        <v>22</v>
      </c>
      <c r="K69" s="5"/>
      <c r="N69">
        <f t="shared" si="5"/>
        <v>9</v>
      </c>
    </row>
    <row r="70" spans="1:14" x14ac:dyDescent="0.2">
      <c r="A70">
        <v>69</v>
      </c>
      <c r="B70" s="3">
        <v>43713</v>
      </c>
      <c r="C70">
        <v>248</v>
      </c>
      <c r="E70">
        <v>5</v>
      </c>
      <c r="F70" t="s">
        <v>61</v>
      </c>
      <c r="G70" t="str">
        <f t="shared" si="3"/>
        <v>Pink</v>
      </c>
      <c r="H70">
        <f t="shared" si="4"/>
        <v>4</v>
      </c>
      <c r="I70" s="7">
        <v>28</v>
      </c>
      <c r="K70" s="5"/>
      <c r="N70">
        <f t="shared" si="5"/>
        <v>9</v>
      </c>
    </row>
    <row r="71" spans="1:14" x14ac:dyDescent="0.2">
      <c r="A71">
        <v>70</v>
      </c>
      <c r="B71" s="3">
        <v>43713</v>
      </c>
      <c r="C71">
        <v>248</v>
      </c>
      <c r="E71">
        <v>6</v>
      </c>
      <c r="F71" t="s">
        <v>60</v>
      </c>
      <c r="G71" t="str">
        <f t="shared" si="3"/>
        <v>Red</v>
      </c>
      <c r="H71">
        <f t="shared" si="4"/>
        <v>2</v>
      </c>
      <c r="I71" s="7">
        <v>10</v>
      </c>
      <c r="K71" s="5"/>
      <c r="N71">
        <f t="shared" si="5"/>
        <v>9</v>
      </c>
    </row>
    <row r="72" spans="1:14" x14ac:dyDescent="0.2">
      <c r="A72">
        <v>71</v>
      </c>
      <c r="B72" s="3">
        <v>43714</v>
      </c>
      <c r="C72">
        <v>249</v>
      </c>
      <c r="E72">
        <v>1</v>
      </c>
      <c r="F72" t="s">
        <v>60</v>
      </c>
      <c r="G72" t="str">
        <f t="shared" ref="G72:G77" si="6">IF(I72&lt;=0, "Control", IF(I72&lt;=10, "Red", IF(I72&gt;=21, "Pink", "Orange")))</f>
        <v>Control</v>
      </c>
      <c r="H72">
        <f t="shared" ref="H72:H77" si="7">IF(G72="Control", 1, IF(G72="Red", 2, IF(G72="Orange", 3, 4)))</f>
        <v>1</v>
      </c>
      <c r="I72" s="7">
        <v>0</v>
      </c>
      <c r="K72" s="5"/>
      <c r="N72">
        <f t="shared" si="5"/>
        <v>10</v>
      </c>
    </row>
    <row r="73" spans="1:14" x14ac:dyDescent="0.2">
      <c r="A73">
        <v>72</v>
      </c>
      <c r="B73" s="3">
        <v>43714</v>
      </c>
      <c r="C73">
        <v>249</v>
      </c>
      <c r="E73">
        <v>2</v>
      </c>
      <c r="F73" t="s">
        <v>61</v>
      </c>
      <c r="G73" t="str">
        <f t="shared" si="6"/>
        <v>Pink</v>
      </c>
      <c r="H73">
        <f t="shared" si="7"/>
        <v>4</v>
      </c>
      <c r="I73" s="7">
        <v>26</v>
      </c>
      <c r="K73" s="5"/>
      <c r="N73">
        <f t="shared" si="5"/>
        <v>10</v>
      </c>
    </row>
    <row r="74" spans="1:14" x14ac:dyDescent="0.2">
      <c r="A74">
        <v>73</v>
      </c>
      <c r="B74" s="3">
        <v>43714</v>
      </c>
      <c r="C74">
        <v>249</v>
      </c>
      <c r="E74">
        <v>3</v>
      </c>
      <c r="F74" t="s">
        <v>61</v>
      </c>
      <c r="G74" t="str">
        <f t="shared" si="6"/>
        <v>Orange</v>
      </c>
      <c r="H74">
        <f t="shared" si="7"/>
        <v>3</v>
      </c>
      <c r="I74" s="7">
        <v>13</v>
      </c>
      <c r="K74" s="5"/>
      <c r="N74">
        <f t="shared" si="5"/>
        <v>10</v>
      </c>
    </row>
    <row r="75" spans="1:14" x14ac:dyDescent="0.2">
      <c r="A75">
        <v>74</v>
      </c>
      <c r="B75" s="3">
        <v>43714</v>
      </c>
      <c r="C75">
        <v>249</v>
      </c>
      <c r="E75">
        <v>4</v>
      </c>
      <c r="F75" t="s">
        <v>61</v>
      </c>
      <c r="G75" t="str">
        <f t="shared" si="6"/>
        <v>Red</v>
      </c>
      <c r="H75">
        <f t="shared" si="7"/>
        <v>2</v>
      </c>
      <c r="I75" s="7">
        <v>4</v>
      </c>
      <c r="K75" s="5"/>
      <c r="N75">
        <f t="shared" si="5"/>
        <v>10</v>
      </c>
    </row>
    <row r="76" spans="1:14" x14ac:dyDescent="0.2">
      <c r="A76">
        <v>75</v>
      </c>
      <c r="B76" s="3">
        <v>43714</v>
      </c>
      <c r="C76">
        <v>249</v>
      </c>
      <c r="E76">
        <v>5</v>
      </c>
      <c r="F76" t="s">
        <v>60</v>
      </c>
      <c r="G76" t="str">
        <f t="shared" si="6"/>
        <v>Pink</v>
      </c>
      <c r="H76">
        <f t="shared" si="7"/>
        <v>4</v>
      </c>
      <c r="I76" s="7">
        <v>30</v>
      </c>
      <c r="K76" s="5"/>
      <c r="N76">
        <f t="shared" si="5"/>
        <v>10</v>
      </c>
    </row>
    <row r="77" spans="1:14" x14ac:dyDescent="0.2">
      <c r="A77">
        <v>76</v>
      </c>
      <c r="B77" s="3">
        <v>43714</v>
      </c>
      <c r="C77">
        <v>249</v>
      </c>
      <c r="E77">
        <v>6</v>
      </c>
      <c r="F77" t="s">
        <v>60</v>
      </c>
      <c r="G77" t="str">
        <f t="shared" si="6"/>
        <v>Red</v>
      </c>
      <c r="H77">
        <f t="shared" si="7"/>
        <v>2</v>
      </c>
      <c r="I77" s="7">
        <v>6</v>
      </c>
      <c r="K77" s="5"/>
      <c r="N77">
        <f t="shared" si="5"/>
        <v>10</v>
      </c>
    </row>
  </sheetData>
  <sortState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X45"/>
  <sheetViews>
    <sheetView workbookViewId="0">
      <selection activeCell="O30" sqref="O30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2.1640625" bestFit="1" customWidth="1"/>
    <col min="4" max="4" width="12.5" customWidth="1"/>
    <col min="5" max="5" width="10" bestFit="1" customWidth="1"/>
    <col min="6" max="6" width="17.83203125" bestFit="1" customWidth="1"/>
    <col min="7" max="7" width="16.1640625" style="5" bestFit="1" customWidth="1"/>
    <col min="8" max="8" width="7.83203125" bestFit="1" customWidth="1"/>
    <col min="9" max="9" width="15.83203125" bestFit="1" customWidth="1"/>
    <col min="10" max="10" width="16" bestFit="1" customWidth="1"/>
    <col min="11" max="11" width="26.83203125" bestFit="1" customWidth="1"/>
    <col min="12" max="12" width="9.6640625" bestFit="1" customWidth="1"/>
    <col min="13" max="13" width="9.5" bestFit="1" customWidth="1"/>
    <col min="14" max="14" width="16.1640625" bestFit="1" customWidth="1"/>
    <col min="15" max="16" width="19.33203125" bestFit="1" customWidth="1"/>
    <col min="17" max="17" width="18.33203125" bestFit="1" customWidth="1"/>
    <col min="18" max="18" width="15.1640625" bestFit="1" customWidth="1"/>
    <col min="19" max="19" width="22.33203125" bestFit="1" customWidth="1"/>
    <col min="20" max="20" width="17.83203125" bestFit="1" customWidth="1"/>
    <col min="21" max="21" width="21.1640625" bestFit="1" customWidth="1"/>
    <col min="22" max="22" width="18.83203125" bestFit="1" customWidth="1"/>
    <col min="23" max="23" width="18.33203125" bestFit="1" customWidth="1"/>
    <col min="24" max="24" width="10.1640625" bestFit="1" customWidth="1"/>
  </cols>
  <sheetData>
    <row r="1" spans="1:24" s="2" customFormat="1" x14ac:dyDescent="0.2">
      <c r="A1" s="2" t="s">
        <v>2</v>
      </c>
      <c r="B1" s="2" t="s">
        <v>52</v>
      </c>
      <c r="C1" s="2" t="s">
        <v>1</v>
      </c>
      <c r="D1" s="2" t="s">
        <v>3</v>
      </c>
      <c r="E1" s="2" t="s">
        <v>27</v>
      </c>
      <c r="F1" s="2" t="s">
        <v>4</v>
      </c>
      <c r="G1" s="6" t="s">
        <v>5</v>
      </c>
      <c r="H1" s="2" t="s">
        <v>10</v>
      </c>
      <c r="I1" s="2" t="s">
        <v>6</v>
      </c>
      <c r="J1" s="2" t="s">
        <v>22</v>
      </c>
      <c r="K1" s="2" t="s">
        <v>9</v>
      </c>
      <c r="L1" s="2" t="s">
        <v>7</v>
      </c>
      <c r="M1" s="2" t="s">
        <v>8</v>
      </c>
      <c r="N1" s="2" t="s">
        <v>15</v>
      </c>
      <c r="O1" s="2" t="s">
        <v>49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50</v>
      </c>
      <c r="V1" s="2" t="s">
        <v>21</v>
      </c>
      <c r="W1" s="2" t="s">
        <v>24</v>
      </c>
      <c r="X1" s="2" t="s">
        <v>23</v>
      </c>
    </row>
    <row r="2" spans="1:24" x14ac:dyDescent="0.2">
      <c r="A2">
        <v>1</v>
      </c>
      <c r="B2" s="3">
        <v>43708</v>
      </c>
      <c r="C2">
        <v>1</v>
      </c>
      <c r="D2" t="s">
        <v>61</v>
      </c>
      <c r="E2" t="str">
        <f>IF(G2&lt;=0, "Control", IF(G2&lt;=10, "Red", IF(G2&gt;=21, "Pink", "Orange")))</f>
        <v>Orange</v>
      </c>
      <c r="F2">
        <f>IF(E2="Control", 1, IF(E2="Red", 2, IF(E2="Orange", 3, 4)))</f>
        <v>3</v>
      </c>
      <c r="G2" s="7">
        <v>11</v>
      </c>
      <c r="H2">
        <f>'Kelp consumption'!J2</f>
        <v>0</v>
      </c>
      <c r="I2">
        <f>'Kelp consumption'!K2</f>
        <v>55</v>
      </c>
      <c r="J2">
        <f>'Kelp consumption'!L2</f>
        <v>75</v>
      </c>
      <c r="K2">
        <f>'Kelp consumption'!N2</f>
        <v>7</v>
      </c>
      <c r="L2">
        <f>'Kelp consumption'!O2</f>
        <v>1920</v>
      </c>
      <c r="M2">
        <f>'Kelp consumption'!P2</f>
        <v>730</v>
      </c>
      <c r="Q2">
        <v>5</v>
      </c>
    </row>
    <row r="3" spans="1:24" x14ac:dyDescent="0.2">
      <c r="A3">
        <v>2</v>
      </c>
      <c r="B3" s="3">
        <v>43708</v>
      </c>
      <c r="C3">
        <v>2</v>
      </c>
      <c r="D3" t="s">
        <v>60</v>
      </c>
      <c r="E3" t="str">
        <f t="shared" ref="E3:E26" si="0">IF(G3&lt;=0, "Control", IF(G3&lt;=10, "Red", IF(G3&gt;=21, "Pink", "Orange")))</f>
        <v>Orange</v>
      </c>
      <c r="F3">
        <f t="shared" ref="F3:F26" si="1">IF(E3="Control", 1, IF(E3="Red", 2, IF(E3="Orange", 3, 4)))</f>
        <v>3</v>
      </c>
      <c r="G3" s="7">
        <v>20</v>
      </c>
      <c r="H3">
        <f>'Kelp consumption'!J3</f>
        <v>0</v>
      </c>
      <c r="I3">
        <f>'Kelp consumption'!K3</f>
        <v>43</v>
      </c>
      <c r="J3">
        <f>'Kelp consumption'!L3</f>
        <v>36</v>
      </c>
      <c r="K3">
        <f>'Kelp consumption'!N3</f>
        <v>7</v>
      </c>
      <c r="L3">
        <f>'Kelp consumption'!O3</f>
        <v>1920</v>
      </c>
      <c r="M3">
        <f>'Kelp consumption'!P3</f>
        <v>730</v>
      </c>
      <c r="Q3">
        <v>0</v>
      </c>
    </row>
    <row r="4" spans="1:24" x14ac:dyDescent="0.2">
      <c r="A4">
        <v>3</v>
      </c>
      <c r="B4" s="3">
        <v>43708</v>
      </c>
      <c r="C4">
        <v>3</v>
      </c>
      <c r="D4" t="s">
        <v>61</v>
      </c>
      <c r="E4" t="str">
        <f t="shared" si="0"/>
        <v>Control</v>
      </c>
      <c r="F4">
        <f t="shared" si="1"/>
        <v>1</v>
      </c>
      <c r="G4" s="7">
        <v>0</v>
      </c>
      <c r="H4">
        <f>'Kelp consumption'!J4</f>
        <v>0</v>
      </c>
      <c r="I4">
        <f>'Kelp consumption'!K4</f>
        <v>44</v>
      </c>
      <c r="J4">
        <f>'Kelp consumption'!L4</f>
        <v>43</v>
      </c>
      <c r="K4">
        <f>'Kelp consumption'!N4</f>
        <v>7</v>
      </c>
      <c r="L4">
        <f>'Kelp consumption'!O4</f>
        <v>1920</v>
      </c>
      <c r="M4">
        <f>'Kelp consumption'!P4</f>
        <v>730</v>
      </c>
      <c r="Q4">
        <v>1</v>
      </c>
      <c r="X4" t="s">
        <v>73</v>
      </c>
    </row>
    <row r="5" spans="1:24" x14ac:dyDescent="0.2">
      <c r="A5">
        <v>4</v>
      </c>
      <c r="B5" s="3">
        <v>43708</v>
      </c>
      <c r="C5">
        <v>4</v>
      </c>
      <c r="D5" t="s">
        <v>60</v>
      </c>
      <c r="E5" t="str">
        <f t="shared" si="0"/>
        <v>Red</v>
      </c>
      <c r="F5">
        <f t="shared" si="1"/>
        <v>2</v>
      </c>
      <c r="G5" s="7">
        <v>7</v>
      </c>
      <c r="H5">
        <f>'Kelp consumption'!J5</f>
        <v>0</v>
      </c>
      <c r="I5">
        <f>'Kelp consumption'!K5</f>
        <v>49</v>
      </c>
      <c r="J5">
        <f>'Kelp consumption'!L5</f>
        <v>53</v>
      </c>
      <c r="K5">
        <f>'Kelp consumption'!N5</f>
        <v>7</v>
      </c>
      <c r="L5">
        <f>'Kelp consumption'!O5</f>
        <v>1920</v>
      </c>
      <c r="M5">
        <f>'Kelp consumption'!P5</f>
        <v>730</v>
      </c>
      <c r="Q5">
        <v>1</v>
      </c>
    </row>
    <row r="6" spans="1:24" x14ac:dyDescent="0.2">
      <c r="A6">
        <v>5</v>
      </c>
      <c r="B6" s="3">
        <v>43708</v>
      </c>
      <c r="C6">
        <v>5</v>
      </c>
      <c r="D6" t="s">
        <v>60</v>
      </c>
      <c r="E6" t="str">
        <f t="shared" si="0"/>
        <v>Pink</v>
      </c>
      <c r="F6">
        <f t="shared" si="1"/>
        <v>4</v>
      </c>
      <c r="G6" s="7">
        <v>21</v>
      </c>
      <c r="H6">
        <f>'Kelp consumption'!J6</f>
        <v>0</v>
      </c>
      <c r="I6">
        <f>'Kelp consumption'!K6</f>
        <v>50</v>
      </c>
      <c r="J6">
        <f>'Kelp consumption'!L6</f>
        <v>58</v>
      </c>
      <c r="K6">
        <f>'Kelp consumption'!N6</f>
        <v>7</v>
      </c>
      <c r="L6">
        <f>'Kelp consumption'!O6</f>
        <v>1920</v>
      </c>
      <c r="M6">
        <f>'Kelp consumption'!P6</f>
        <v>730</v>
      </c>
      <c r="Q6">
        <v>5</v>
      </c>
    </row>
    <row r="7" spans="1:24" x14ac:dyDescent="0.2">
      <c r="A7">
        <v>6</v>
      </c>
      <c r="B7" s="3">
        <v>43708</v>
      </c>
      <c r="C7">
        <v>6</v>
      </c>
      <c r="D7" t="s">
        <v>60</v>
      </c>
      <c r="E7" t="str">
        <f t="shared" si="0"/>
        <v>Orange</v>
      </c>
      <c r="F7">
        <f t="shared" si="1"/>
        <v>3</v>
      </c>
      <c r="G7" s="7">
        <v>19</v>
      </c>
      <c r="H7">
        <f>'Kelp consumption'!J7</f>
        <v>0</v>
      </c>
      <c r="I7">
        <f>'Kelp consumption'!K7</f>
        <v>44</v>
      </c>
      <c r="J7">
        <f>'Kelp consumption'!L7</f>
        <v>41</v>
      </c>
      <c r="K7">
        <f>'Kelp consumption'!N7</f>
        <v>7</v>
      </c>
      <c r="L7">
        <f>'Kelp consumption'!O7</f>
        <v>1920</v>
      </c>
      <c r="M7">
        <f>'Kelp consumption'!P7</f>
        <v>730</v>
      </c>
      <c r="Q7">
        <v>8</v>
      </c>
    </row>
    <row r="8" spans="1:24" x14ac:dyDescent="0.2">
      <c r="A8">
        <v>15</v>
      </c>
      <c r="B8" s="3">
        <v>43709</v>
      </c>
      <c r="C8">
        <v>1</v>
      </c>
      <c r="D8" t="s">
        <v>60</v>
      </c>
      <c r="E8" t="str">
        <f t="shared" si="0"/>
        <v>Red</v>
      </c>
      <c r="F8">
        <f t="shared" si="1"/>
        <v>2</v>
      </c>
      <c r="G8" s="7">
        <v>8</v>
      </c>
      <c r="H8">
        <f>'Kelp consumption'!J16</f>
        <v>0</v>
      </c>
      <c r="I8">
        <f>'Kelp consumption'!K16</f>
        <v>45</v>
      </c>
      <c r="J8">
        <f>'Kelp consumption'!L16</f>
        <v>45</v>
      </c>
      <c r="K8">
        <f>'Kelp consumption'!N16</f>
        <v>8</v>
      </c>
      <c r="L8">
        <f>'Kelp consumption'!O16</f>
        <v>1910</v>
      </c>
      <c r="M8">
        <f>'Kelp consumption'!P16</f>
        <v>710</v>
      </c>
      <c r="Q8">
        <v>0</v>
      </c>
    </row>
    <row r="9" spans="1:24" x14ac:dyDescent="0.2">
      <c r="A9">
        <v>16</v>
      </c>
      <c r="B9" s="3">
        <v>43709</v>
      </c>
      <c r="C9">
        <v>2</v>
      </c>
      <c r="D9" t="s">
        <v>61</v>
      </c>
      <c r="E9" t="str">
        <f t="shared" si="0"/>
        <v>Orange</v>
      </c>
      <c r="F9">
        <f t="shared" si="1"/>
        <v>3</v>
      </c>
      <c r="G9" s="7">
        <v>12</v>
      </c>
      <c r="H9">
        <f>'Kelp consumption'!J17</f>
        <v>0</v>
      </c>
      <c r="I9">
        <f>'Kelp consumption'!K17</f>
        <v>43</v>
      </c>
      <c r="J9">
        <f>'Kelp consumption'!L17</f>
        <v>50</v>
      </c>
      <c r="K9">
        <f>'Kelp consumption'!N17</f>
        <v>8</v>
      </c>
      <c r="L9">
        <f>'Kelp consumption'!O17</f>
        <v>1910</v>
      </c>
      <c r="M9">
        <f>'Kelp consumption'!P17</f>
        <v>710</v>
      </c>
      <c r="Q9">
        <v>1</v>
      </c>
    </row>
    <row r="10" spans="1:24" x14ac:dyDescent="0.2">
      <c r="A10">
        <v>17</v>
      </c>
      <c r="B10" s="3">
        <v>43709</v>
      </c>
      <c r="C10">
        <v>3</v>
      </c>
      <c r="D10" t="s">
        <v>60</v>
      </c>
      <c r="E10" t="str">
        <f t="shared" si="0"/>
        <v>Orange</v>
      </c>
      <c r="F10">
        <f t="shared" si="1"/>
        <v>3</v>
      </c>
      <c r="G10" s="7">
        <v>16</v>
      </c>
      <c r="H10">
        <f>'Kelp consumption'!J18</f>
        <v>0</v>
      </c>
      <c r="I10">
        <f>'Kelp consumption'!K18</f>
        <v>58</v>
      </c>
      <c r="J10">
        <f>'Kelp consumption'!L18</f>
        <v>85</v>
      </c>
      <c r="K10">
        <f>'Kelp consumption'!N18</f>
        <v>8</v>
      </c>
      <c r="L10">
        <f>'Kelp consumption'!O18</f>
        <v>1910</v>
      </c>
      <c r="M10">
        <f>'Kelp consumption'!P18</f>
        <v>710</v>
      </c>
      <c r="Q10">
        <v>6</v>
      </c>
    </row>
    <row r="11" spans="1:24" x14ac:dyDescent="0.2">
      <c r="A11">
        <v>18</v>
      </c>
      <c r="B11" s="3">
        <v>43709</v>
      </c>
      <c r="C11">
        <v>4</v>
      </c>
      <c r="D11" t="s">
        <v>61</v>
      </c>
      <c r="E11" t="str">
        <f t="shared" si="0"/>
        <v>Control</v>
      </c>
      <c r="F11">
        <f t="shared" si="1"/>
        <v>1</v>
      </c>
      <c r="G11" s="7">
        <v>0</v>
      </c>
      <c r="H11">
        <f>'Kelp consumption'!J19</f>
        <v>0</v>
      </c>
      <c r="I11">
        <f>'Kelp consumption'!K19</f>
        <v>48</v>
      </c>
      <c r="J11">
        <f>'Kelp consumption'!L19</f>
        <v>51</v>
      </c>
      <c r="K11">
        <f>'Kelp consumption'!N19</f>
        <v>8</v>
      </c>
      <c r="L11">
        <f>'Kelp consumption'!O19</f>
        <v>1910</v>
      </c>
      <c r="M11">
        <f>'Kelp consumption'!P19</f>
        <v>710</v>
      </c>
      <c r="Q11">
        <v>0</v>
      </c>
      <c r="X11" t="s">
        <v>74</v>
      </c>
    </row>
    <row r="12" spans="1:24" x14ac:dyDescent="0.2">
      <c r="A12">
        <v>19</v>
      </c>
      <c r="B12" s="3">
        <v>43709</v>
      </c>
      <c r="C12">
        <v>5</v>
      </c>
      <c r="D12" t="s">
        <v>60</v>
      </c>
      <c r="E12" t="str">
        <f t="shared" si="0"/>
        <v>Pink</v>
      </c>
      <c r="F12">
        <f t="shared" si="1"/>
        <v>4</v>
      </c>
      <c r="G12" s="7">
        <v>25</v>
      </c>
      <c r="H12">
        <f>'Kelp consumption'!J20</f>
        <v>0</v>
      </c>
      <c r="I12">
        <f>'Kelp consumption'!K20</f>
        <v>50</v>
      </c>
      <c r="J12">
        <f>'Kelp consumption'!L20</f>
        <v>60</v>
      </c>
      <c r="K12">
        <f>'Kelp consumption'!N20</f>
        <v>8</v>
      </c>
      <c r="L12">
        <f>'Kelp consumption'!O20</f>
        <v>1910</v>
      </c>
      <c r="M12">
        <f>'Kelp consumption'!P20</f>
        <v>710</v>
      </c>
      <c r="Q12">
        <v>1</v>
      </c>
    </row>
    <row r="13" spans="1:24" x14ac:dyDescent="0.2">
      <c r="A13">
        <v>20</v>
      </c>
      <c r="B13" s="3">
        <v>43709</v>
      </c>
      <c r="C13">
        <v>6</v>
      </c>
      <c r="D13" t="s">
        <v>60</v>
      </c>
      <c r="E13" t="str">
        <f t="shared" si="0"/>
        <v>Red</v>
      </c>
      <c r="F13">
        <f t="shared" si="1"/>
        <v>2</v>
      </c>
      <c r="G13" s="7">
        <v>9</v>
      </c>
      <c r="H13">
        <f>'Kelp consumption'!J21</f>
        <v>0</v>
      </c>
      <c r="I13">
        <f>'Kelp consumption'!K21</f>
        <v>49</v>
      </c>
      <c r="J13">
        <f>'Kelp consumption'!L21</f>
        <v>46</v>
      </c>
      <c r="K13">
        <f>'Kelp consumption'!N21</f>
        <v>8</v>
      </c>
      <c r="L13">
        <f>'Kelp consumption'!O21</f>
        <v>1910</v>
      </c>
      <c r="M13">
        <f>'Kelp consumption'!P21</f>
        <v>710</v>
      </c>
      <c r="Q13">
        <v>0</v>
      </c>
    </row>
    <row r="14" spans="1:24" x14ac:dyDescent="0.2">
      <c r="A14">
        <v>29</v>
      </c>
      <c r="B14" s="3">
        <v>43710</v>
      </c>
      <c r="C14">
        <v>1</v>
      </c>
      <c r="D14" t="s">
        <v>61</v>
      </c>
      <c r="E14" t="str">
        <f t="shared" si="0"/>
        <v>Control</v>
      </c>
      <c r="F14">
        <f t="shared" si="1"/>
        <v>1</v>
      </c>
      <c r="G14" s="7">
        <v>0</v>
      </c>
      <c r="H14">
        <f>'Kelp consumption'!J30</f>
        <v>0</v>
      </c>
      <c r="I14">
        <f>'Kelp consumption'!K30</f>
        <v>59</v>
      </c>
      <c r="J14">
        <f>'Kelp consumption'!L30</f>
        <v>96</v>
      </c>
      <c r="K14">
        <f>'Kelp consumption'!N30</f>
        <v>9</v>
      </c>
      <c r="L14">
        <f>'Kelp consumption'!O30</f>
        <v>1915</v>
      </c>
      <c r="M14">
        <f>'Kelp consumption'!P30</f>
        <v>720</v>
      </c>
      <c r="X14" t="s">
        <v>73</v>
      </c>
    </row>
    <row r="15" spans="1:24" x14ac:dyDescent="0.2">
      <c r="A15">
        <v>30</v>
      </c>
      <c r="B15" s="3">
        <v>43710</v>
      </c>
      <c r="C15">
        <v>2</v>
      </c>
      <c r="D15" t="s">
        <v>61</v>
      </c>
      <c r="E15" t="str">
        <f t="shared" si="0"/>
        <v>Pink</v>
      </c>
      <c r="F15">
        <f t="shared" si="1"/>
        <v>4</v>
      </c>
      <c r="G15" s="7">
        <v>23</v>
      </c>
      <c r="H15">
        <f>'Kelp consumption'!J31</f>
        <v>0</v>
      </c>
      <c r="I15">
        <f>'Kelp consumption'!K31</f>
        <v>45</v>
      </c>
      <c r="J15">
        <f>'Kelp consumption'!L31</f>
        <v>40</v>
      </c>
      <c r="K15">
        <f>'Kelp consumption'!N31</f>
        <v>9</v>
      </c>
      <c r="L15">
        <f>'Kelp consumption'!O31</f>
        <v>1915</v>
      </c>
      <c r="M15">
        <f>'Kelp consumption'!P31</f>
        <v>720</v>
      </c>
    </row>
    <row r="16" spans="1:24" x14ac:dyDescent="0.2">
      <c r="A16">
        <v>31</v>
      </c>
      <c r="B16" s="3">
        <v>43710</v>
      </c>
      <c r="C16">
        <v>3</v>
      </c>
      <c r="D16" t="s">
        <v>61</v>
      </c>
      <c r="E16" t="str">
        <f t="shared" si="0"/>
        <v>Red</v>
      </c>
      <c r="F16">
        <f t="shared" si="1"/>
        <v>2</v>
      </c>
      <c r="G16" s="7">
        <v>2</v>
      </c>
      <c r="H16">
        <f>'Kelp consumption'!J32</f>
        <v>0</v>
      </c>
      <c r="I16">
        <f>'Kelp consumption'!K32</f>
        <v>49</v>
      </c>
      <c r="J16">
        <f>'Kelp consumption'!L32</f>
        <v>62</v>
      </c>
      <c r="K16">
        <f>'Kelp consumption'!N32</f>
        <v>9</v>
      </c>
      <c r="L16">
        <f>'Kelp consumption'!O32</f>
        <v>1915</v>
      </c>
      <c r="M16">
        <f>'Kelp consumption'!P32</f>
        <v>720</v>
      </c>
    </row>
    <row r="17" spans="1:24" x14ac:dyDescent="0.2">
      <c r="A17">
        <v>32</v>
      </c>
      <c r="B17" s="3">
        <v>43710</v>
      </c>
      <c r="C17">
        <v>4</v>
      </c>
      <c r="D17" t="s">
        <v>61</v>
      </c>
      <c r="E17" t="str">
        <f t="shared" si="0"/>
        <v>Orange</v>
      </c>
      <c r="F17">
        <f t="shared" si="1"/>
        <v>3</v>
      </c>
      <c r="G17" s="7">
        <v>14</v>
      </c>
      <c r="H17">
        <f>'Kelp consumption'!J33</f>
        <v>0</v>
      </c>
      <c r="I17">
        <f>'Kelp consumption'!K33</f>
        <v>48</v>
      </c>
      <c r="J17">
        <f>'Kelp consumption'!L33</f>
        <v>47</v>
      </c>
      <c r="K17">
        <f>'Kelp consumption'!N33</f>
        <v>9</v>
      </c>
      <c r="L17">
        <f>'Kelp consumption'!O33</f>
        <v>1915</v>
      </c>
      <c r="M17">
        <f>'Kelp consumption'!P33</f>
        <v>720</v>
      </c>
    </row>
    <row r="18" spans="1:24" x14ac:dyDescent="0.2">
      <c r="A18">
        <v>33</v>
      </c>
      <c r="B18" s="3">
        <v>43710</v>
      </c>
      <c r="C18">
        <v>5</v>
      </c>
      <c r="D18" t="s">
        <v>60</v>
      </c>
      <c r="E18" t="str">
        <f t="shared" si="0"/>
        <v>Orange</v>
      </c>
      <c r="F18">
        <f t="shared" si="1"/>
        <v>3</v>
      </c>
      <c r="G18" s="7">
        <v>15</v>
      </c>
      <c r="H18">
        <f>'Kelp consumption'!J34</f>
        <v>0</v>
      </c>
      <c r="I18">
        <f>'Kelp consumption'!K34</f>
        <v>53</v>
      </c>
      <c r="J18">
        <f>'Kelp consumption'!L34</f>
        <v>76</v>
      </c>
      <c r="K18">
        <f>'Kelp consumption'!N34</f>
        <v>9</v>
      </c>
      <c r="L18">
        <f>'Kelp consumption'!O34</f>
        <v>1915</v>
      </c>
      <c r="M18">
        <f>'Kelp consumption'!P34</f>
        <v>720</v>
      </c>
    </row>
    <row r="19" spans="1:24" x14ac:dyDescent="0.2">
      <c r="A19">
        <v>34</v>
      </c>
      <c r="B19" s="3">
        <v>43710</v>
      </c>
      <c r="C19">
        <v>6</v>
      </c>
      <c r="D19" t="s">
        <v>60</v>
      </c>
      <c r="E19" t="str">
        <f t="shared" si="0"/>
        <v>Red</v>
      </c>
      <c r="F19">
        <f t="shared" si="1"/>
        <v>2</v>
      </c>
      <c r="G19" s="7">
        <v>1</v>
      </c>
      <c r="H19">
        <f>'Kelp consumption'!J35</f>
        <v>0</v>
      </c>
      <c r="I19">
        <f>'Kelp consumption'!K35</f>
        <v>47</v>
      </c>
      <c r="J19">
        <f>'Kelp consumption'!L35</f>
        <v>47</v>
      </c>
      <c r="K19">
        <f>'Kelp consumption'!N35</f>
        <v>9</v>
      </c>
      <c r="L19">
        <f>'Kelp consumption'!O35</f>
        <v>1915</v>
      </c>
      <c r="M19">
        <f>'Kelp consumption'!P35</f>
        <v>720</v>
      </c>
    </row>
    <row r="20" spans="1:24" x14ac:dyDescent="0.2">
      <c r="A20">
        <v>43</v>
      </c>
      <c r="B20" s="3">
        <v>43711</v>
      </c>
      <c r="C20">
        <v>1</v>
      </c>
      <c r="D20" t="s">
        <v>61</v>
      </c>
      <c r="E20" t="str">
        <f t="shared" si="0"/>
        <v>Red</v>
      </c>
      <c r="F20">
        <f t="shared" si="1"/>
        <v>2</v>
      </c>
      <c r="G20" s="7">
        <v>5</v>
      </c>
      <c r="H20">
        <f>'Kelp consumption'!J44</f>
        <v>0</v>
      </c>
      <c r="I20">
        <f>'Kelp consumption'!K44</f>
        <v>60</v>
      </c>
      <c r="J20">
        <f>'Kelp consumption'!L44</f>
        <v>93</v>
      </c>
      <c r="K20">
        <f>'Kelp consumption'!N44</f>
        <v>7</v>
      </c>
      <c r="L20">
        <f>'Kelp consumption'!O44</f>
        <v>1930</v>
      </c>
      <c r="M20">
        <f>'Kelp consumption'!P44</f>
        <v>720</v>
      </c>
    </row>
    <row r="21" spans="1:24" x14ac:dyDescent="0.2">
      <c r="A21">
        <v>44</v>
      </c>
      <c r="B21" s="3">
        <v>43711</v>
      </c>
      <c r="C21">
        <v>2</v>
      </c>
      <c r="D21" t="s">
        <v>60</v>
      </c>
      <c r="E21" t="str">
        <f t="shared" si="0"/>
        <v>Pink</v>
      </c>
      <c r="F21">
        <f t="shared" si="1"/>
        <v>4</v>
      </c>
      <c r="G21" s="7">
        <v>29</v>
      </c>
      <c r="H21">
        <f>'Kelp consumption'!J45</f>
        <v>0</v>
      </c>
      <c r="I21">
        <f>'Kelp consumption'!K45</f>
        <v>53</v>
      </c>
      <c r="J21">
        <f>'Kelp consumption'!L45</f>
        <v>69</v>
      </c>
      <c r="K21">
        <f>'Kelp consumption'!N45</f>
        <v>10</v>
      </c>
      <c r="L21">
        <f>'Kelp consumption'!O45</f>
        <v>1930</v>
      </c>
      <c r="M21">
        <f>'Kelp consumption'!P45</f>
        <v>720</v>
      </c>
    </row>
    <row r="22" spans="1:24" x14ac:dyDescent="0.2">
      <c r="A22">
        <v>45</v>
      </c>
      <c r="B22" s="3">
        <v>43711</v>
      </c>
      <c r="C22">
        <v>3</v>
      </c>
      <c r="D22" t="s">
        <v>60</v>
      </c>
      <c r="E22" t="str">
        <f t="shared" si="0"/>
        <v>Red</v>
      </c>
      <c r="F22">
        <f t="shared" si="1"/>
        <v>2</v>
      </c>
      <c r="G22" s="7">
        <v>3</v>
      </c>
      <c r="H22">
        <f>'Kelp consumption'!J46</f>
        <v>0</v>
      </c>
      <c r="I22">
        <f>'Kelp consumption'!K46</f>
        <v>43</v>
      </c>
      <c r="J22">
        <f>'Kelp consumption'!L46</f>
        <v>35</v>
      </c>
      <c r="K22">
        <f>'Kelp consumption'!N46</f>
        <v>7</v>
      </c>
      <c r="L22">
        <f>'Kelp consumption'!O46</f>
        <v>1930</v>
      </c>
      <c r="M22">
        <f>'Kelp consumption'!P46</f>
        <v>720</v>
      </c>
    </row>
    <row r="23" spans="1:24" x14ac:dyDescent="0.2">
      <c r="A23">
        <v>46</v>
      </c>
      <c r="B23" s="3">
        <v>43711</v>
      </c>
      <c r="C23">
        <v>4</v>
      </c>
      <c r="D23" t="s">
        <v>61</v>
      </c>
      <c r="E23" t="str">
        <f t="shared" si="0"/>
        <v>Orange</v>
      </c>
      <c r="F23">
        <f t="shared" si="1"/>
        <v>3</v>
      </c>
      <c r="G23" s="7">
        <v>18</v>
      </c>
      <c r="H23">
        <f>'Kelp consumption'!J47</f>
        <v>0</v>
      </c>
      <c r="I23">
        <f>'Kelp consumption'!K47</f>
        <v>60</v>
      </c>
      <c r="J23">
        <f>'Kelp consumption'!L47</f>
        <v>92</v>
      </c>
      <c r="K23">
        <f>'Kelp consumption'!N47</f>
        <v>7</v>
      </c>
      <c r="L23">
        <f>'Kelp consumption'!O47</f>
        <v>1930</v>
      </c>
      <c r="M23">
        <f>'Kelp consumption'!P47</f>
        <v>720</v>
      </c>
      <c r="X23" t="s">
        <v>75</v>
      </c>
    </row>
    <row r="24" spans="1:24" x14ac:dyDescent="0.2">
      <c r="A24">
        <v>47</v>
      </c>
      <c r="B24" s="3">
        <v>43711</v>
      </c>
      <c r="C24">
        <v>5</v>
      </c>
      <c r="D24" t="s">
        <v>60</v>
      </c>
      <c r="E24" t="str">
        <f t="shared" si="0"/>
        <v>Control</v>
      </c>
      <c r="F24">
        <f t="shared" si="1"/>
        <v>1</v>
      </c>
      <c r="G24" s="7">
        <v>0</v>
      </c>
      <c r="H24">
        <f>'Kelp consumption'!J48</f>
        <v>0</v>
      </c>
      <c r="I24">
        <f>'Kelp consumption'!K48</f>
        <v>55</v>
      </c>
      <c r="J24">
        <f>'Kelp consumption'!L48</f>
        <v>82</v>
      </c>
      <c r="K24">
        <f>'Kelp consumption'!N48</f>
        <v>10</v>
      </c>
      <c r="L24">
        <f>'Kelp consumption'!O48</f>
        <v>1930</v>
      </c>
      <c r="M24">
        <f>'Kelp consumption'!P48</f>
        <v>720</v>
      </c>
    </row>
    <row r="25" spans="1:24" x14ac:dyDescent="0.2">
      <c r="A25">
        <v>48</v>
      </c>
      <c r="B25" s="3">
        <v>43711</v>
      </c>
      <c r="C25">
        <v>6</v>
      </c>
      <c r="D25" t="s">
        <v>60</v>
      </c>
      <c r="E25" t="str">
        <f t="shared" si="0"/>
        <v>Pink</v>
      </c>
      <c r="F25">
        <f t="shared" si="1"/>
        <v>4</v>
      </c>
      <c r="G25" s="7">
        <v>27</v>
      </c>
      <c r="H25">
        <f>'Kelp consumption'!J49</f>
        <v>0</v>
      </c>
      <c r="I25">
        <f>'Kelp consumption'!K49</f>
        <v>43</v>
      </c>
      <c r="J25">
        <f>'Kelp consumption'!L49</f>
        <v>35</v>
      </c>
      <c r="K25">
        <f>'Kelp consumption'!N49</f>
        <v>7</v>
      </c>
      <c r="L25">
        <f>'Kelp consumption'!O49</f>
        <v>1930</v>
      </c>
      <c r="M25">
        <f>'Kelp consumption'!P49</f>
        <v>720</v>
      </c>
    </row>
    <row r="26" spans="1:24" x14ac:dyDescent="0.2">
      <c r="A26">
        <v>65</v>
      </c>
      <c r="B26" s="3">
        <v>43713</v>
      </c>
      <c r="C26">
        <v>1</v>
      </c>
      <c r="D26" t="s">
        <v>60</v>
      </c>
      <c r="E26" t="str">
        <f t="shared" si="0"/>
        <v>Control</v>
      </c>
      <c r="F26">
        <f t="shared" si="1"/>
        <v>1</v>
      </c>
      <c r="G26" s="7">
        <v>0</v>
      </c>
      <c r="H26">
        <f>'Kelp consumption'!J66</f>
        <v>0</v>
      </c>
      <c r="I26">
        <f>'Kelp consumption'!K66</f>
        <v>0</v>
      </c>
      <c r="J26">
        <f>'Kelp consumption'!L66</f>
        <v>0</v>
      </c>
      <c r="K26">
        <f>'Kelp consumption'!N66</f>
        <v>9</v>
      </c>
      <c r="L26">
        <f>'Kelp consumption'!O66</f>
        <v>0</v>
      </c>
      <c r="M26">
        <f>'Kelp consumption'!P66</f>
        <v>0</v>
      </c>
    </row>
    <row r="27" spans="1:24" x14ac:dyDescent="0.2">
      <c r="A27">
        <v>66</v>
      </c>
      <c r="B27" s="3">
        <v>43713</v>
      </c>
      <c r="C27">
        <v>2</v>
      </c>
      <c r="D27" t="s">
        <v>60</v>
      </c>
      <c r="E27" t="str">
        <f t="shared" ref="E27:E37" si="2">IF(G27&lt;=0, "Control", IF(G27&lt;=10, "Red", IF(G27&gt;=21, "Pink", "Orange")))</f>
        <v>Orange</v>
      </c>
      <c r="F27">
        <f t="shared" ref="F27:F37" si="3">IF(E27="Control", 1, IF(E27="Red", 2, IF(E27="Orange", 3, 4)))</f>
        <v>3</v>
      </c>
      <c r="G27" s="7">
        <v>17</v>
      </c>
      <c r="H27">
        <f>'Kelp consumption'!J67</f>
        <v>0</v>
      </c>
      <c r="I27">
        <f>'Kelp consumption'!K67</f>
        <v>0</v>
      </c>
      <c r="J27">
        <f>'Kelp consumption'!L67</f>
        <v>0</v>
      </c>
      <c r="K27">
        <f>'Kelp consumption'!N67</f>
        <v>9</v>
      </c>
      <c r="L27">
        <f>'Kelp consumption'!O67</f>
        <v>0</v>
      </c>
      <c r="M27">
        <f>'Kelp consumption'!P67</f>
        <v>0</v>
      </c>
    </row>
    <row r="28" spans="1:24" x14ac:dyDescent="0.2">
      <c r="A28">
        <v>67</v>
      </c>
      <c r="B28" s="3">
        <v>43713</v>
      </c>
      <c r="C28">
        <v>3</v>
      </c>
      <c r="D28" t="s">
        <v>60</v>
      </c>
      <c r="E28" t="str">
        <f t="shared" si="2"/>
        <v>Pink</v>
      </c>
      <c r="F28">
        <f t="shared" si="3"/>
        <v>4</v>
      </c>
      <c r="G28" s="7">
        <v>24</v>
      </c>
      <c r="H28">
        <f>'Kelp consumption'!J68</f>
        <v>0</v>
      </c>
      <c r="I28">
        <f>'Kelp consumption'!K68</f>
        <v>0</v>
      </c>
      <c r="J28">
        <f>'Kelp consumption'!L68</f>
        <v>0</v>
      </c>
      <c r="K28">
        <f>'Kelp consumption'!N68</f>
        <v>9</v>
      </c>
      <c r="L28">
        <f>'Kelp consumption'!O68</f>
        <v>0</v>
      </c>
      <c r="M28">
        <f>'Kelp consumption'!P68</f>
        <v>0</v>
      </c>
    </row>
    <row r="29" spans="1:24" x14ac:dyDescent="0.2">
      <c r="A29">
        <v>68</v>
      </c>
      <c r="B29" s="3">
        <v>43713</v>
      </c>
      <c r="C29">
        <v>4</v>
      </c>
      <c r="D29" t="s">
        <v>61</v>
      </c>
      <c r="E29" t="str">
        <f t="shared" si="2"/>
        <v>Pink</v>
      </c>
      <c r="F29">
        <f t="shared" si="3"/>
        <v>4</v>
      </c>
      <c r="G29" s="7">
        <v>22</v>
      </c>
      <c r="H29">
        <f>'Kelp consumption'!J69</f>
        <v>0</v>
      </c>
      <c r="I29">
        <f>'Kelp consumption'!K69</f>
        <v>0</v>
      </c>
      <c r="J29">
        <f>'Kelp consumption'!L69</f>
        <v>0</v>
      </c>
      <c r="K29">
        <f>'Kelp consumption'!N69</f>
        <v>9</v>
      </c>
      <c r="L29">
        <f>'Kelp consumption'!O69</f>
        <v>0</v>
      </c>
      <c r="M29">
        <f>'Kelp consumption'!P69</f>
        <v>0</v>
      </c>
    </row>
    <row r="30" spans="1:24" x14ac:dyDescent="0.2">
      <c r="A30">
        <v>69</v>
      </c>
      <c r="B30" s="3">
        <v>43713</v>
      </c>
      <c r="C30">
        <v>5</v>
      </c>
      <c r="D30" t="s">
        <v>61</v>
      </c>
      <c r="E30" t="str">
        <f t="shared" si="2"/>
        <v>Pink</v>
      </c>
      <c r="F30">
        <f t="shared" si="3"/>
        <v>4</v>
      </c>
      <c r="G30" s="7">
        <v>28</v>
      </c>
      <c r="H30">
        <f>'Kelp consumption'!J70</f>
        <v>0</v>
      </c>
      <c r="I30">
        <f>'Kelp consumption'!K70</f>
        <v>0</v>
      </c>
      <c r="J30">
        <f>'Kelp consumption'!L70</f>
        <v>0</v>
      </c>
      <c r="K30">
        <f>'Kelp consumption'!N70</f>
        <v>9</v>
      </c>
      <c r="L30">
        <f>'Kelp consumption'!O70</f>
        <v>0</v>
      </c>
      <c r="M30">
        <f>'Kelp consumption'!P70</f>
        <v>0</v>
      </c>
    </row>
    <row r="31" spans="1:24" x14ac:dyDescent="0.2">
      <c r="A31">
        <v>70</v>
      </c>
      <c r="B31" s="3">
        <v>43713</v>
      </c>
      <c r="C31">
        <v>6</v>
      </c>
      <c r="D31" t="s">
        <v>60</v>
      </c>
      <c r="E31" t="str">
        <f t="shared" si="2"/>
        <v>Red</v>
      </c>
      <c r="F31">
        <f t="shared" si="3"/>
        <v>2</v>
      </c>
      <c r="G31" s="7">
        <v>10</v>
      </c>
      <c r="H31">
        <f>'Kelp consumption'!J71</f>
        <v>0</v>
      </c>
      <c r="I31">
        <f>'Kelp consumption'!K71</f>
        <v>0</v>
      </c>
      <c r="J31">
        <f>'Kelp consumption'!L71</f>
        <v>0</v>
      </c>
      <c r="K31">
        <f>'Kelp consumption'!N71</f>
        <v>9</v>
      </c>
      <c r="L31">
        <f>'Kelp consumption'!O71</f>
        <v>0</v>
      </c>
      <c r="M31">
        <f>'Kelp consumption'!P71</f>
        <v>0</v>
      </c>
    </row>
    <row r="32" spans="1:24" x14ac:dyDescent="0.2">
      <c r="A32">
        <v>71</v>
      </c>
      <c r="B32" s="3">
        <v>43714</v>
      </c>
      <c r="C32">
        <v>1</v>
      </c>
      <c r="D32" t="s">
        <v>60</v>
      </c>
      <c r="E32" t="str">
        <f t="shared" si="2"/>
        <v>Control</v>
      </c>
      <c r="F32">
        <f t="shared" si="3"/>
        <v>1</v>
      </c>
      <c r="G32" s="7">
        <v>0</v>
      </c>
      <c r="H32">
        <f>'Kelp consumption'!J72</f>
        <v>0</v>
      </c>
      <c r="I32">
        <f>'Kelp consumption'!K72</f>
        <v>0</v>
      </c>
      <c r="J32">
        <f>'Kelp consumption'!L72</f>
        <v>0</v>
      </c>
      <c r="K32">
        <f>'Kelp consumption'!N72</f>
        <v>10</v>
      </c>
      <c r="L32">
        <f>'Kelp consumption'!O72</f>
        <v>0</v>
      </c>
      <c r="M32">
        <f>'Kelp consumption'!P72</f>
        <v>0</v>
      </c>
    </row>
    <row r="33" spans="1:22" x14ac:dyDescent="0.2">
      <c r="A33">
        <v>72</v>
      </c>
      <c r="B33" s="3">
        <v>43714</v>
      </c>
      <c r="C33">
        <v>2</v>
      </c>
      <c r="D33" t="s">
        <v>61</v>
      </c>
      <c r="E33" t="str">
        <f t="shared" si="2"/>
        <v>Pink</v>
      </c>
      <c r="F33">
        <f t="shared" si="3"/>
        <v>4</v>
      </c>
      <c r="G33" s="7">
        <v>26</v>
      </c>
      <c r="H33">
        <f>'Kelp consumption'!J73</f>
        <v>0</v>
      </c>
      <c r="I33">
        <f>'Kelp consumption'!K73</f>
        <v>0</v>
      </c>
      <c r="J33">
        <f>'Kelp consumption'!L73</f>
        <v>0</v>
      </c>
      <c r="K33">
        <f>'Kelp consumption'!N73</f>
        <v>10</v>
      </c>
      <c r="L33">
        <f>'Kelp consumption'!O73</f>
        <v>0</v>
      </c>
      <c r="M33">
        <f>'Kelp consumption'!P73</f>
        <v>0</v>
      </c>
    </row>
    <row r="34" spans="1:22" x14ac:dyDescent="0.2">
      <c r="A34">
        <v>73</v>
      </c>
      <c r="B34" s="3">
        <v>43714</v>
      </c>
      <c r="C34">
        <v>3</v>
      </c>
      <c r="D34" t="s">
        <v>61</v>
      </c>
      <c r="E34" t="str">
        <f t="shared" si="2"/>
        <v>Orange</v>
      </c>
      <c r="F34">
        <f t="shared" si="3"/>
        <v>3</v>
      </c>
      <c r="G34" s="7">
        <v>13</v>
      </c>
      <c r="H34">
        <f>'Kelp consumption'!J74</f>
        <v>0</v>
      </c>
      <c r="I34">
        <f>'Kelp consumption'!K74</f>
        <v>0</v>
      </c>
      <c r="J34">
        <f>'Kelp consumption'!L74</f>
        <v>0</v>
      </c>
      <c r="K34">
        <f>'Kelp consumption'!N74</f>
        <v>10</v>
      </c>
      <c r="L34">
        <f>'Kelp consumption'!O74</f>
        <v>0</v>
      </c>
      <c r="M34">
        <f>'Kelp consumption'!P74</f>
        <v>0</v>
      </c>
    </row>
    <row r="35" spans="1:22" x14ac:dyDescent="0.2">
      <c r="A35">
        <v>74</v>
      </c>
      <c r="B35" s="3">
        <v>43714</v>
      </c>
      <c r="C35">
        <v>4</v>
      </c>
      <c r="D35" t="s">
        <v>61</v>
      </c>
      <c r="E35" t="str">
        <f t="shared" si="2"/>
        <v>Red</v>
      </c>
      <c r="F35">
        <f t="shared" si="3"/>
        <v>2</v>
      </c>
      <c r="G35" s="7">
        <v>4</v>
      </c>
      <c r="H35">
        <f>'Kelp consumption'!J75</f>
        <v>0</v>
      </c>
      <c r="I35">
        <f>'Kelp consumption'!K75</f>
        <v>0</v>
      </c>
      <c r="J35">
        <f>'Kelp consumption'!L75</f>
        <v>0</v>
      </c>
      <c r="K35">
        <f>'Kelp consumption'!N75</f>
        <v>10</v>
      </c>
      <c r="L35">
        <f>'Kelp consumption'!O75</f>
        <v>0</v>
      </c>
      <c r="M35">
        <f>'Kelp consumption'!P75</f>
        <v>0</v>
      </c>
    </row>
    <row r="36" spans="1:22" x14ac:dyDescent="0.2">
      <c r="A36">
        <v>75</v>
      </c>
      <c r="B36" s="3">
        <v>43714</v>
      </c>
      <c r="C36">
        <v>5</v>
      </c>
      <c r="D36" t="s">
        <v>60</v>
      </c>
      <c r="E36" t="str">
        <f t="shared" si="2"/>
        <v>Pink</v>
      </c>
      <c r="F36">
        <f t="shared" si="3"/>
        <v>4</v>
      </c>
      <c r="G36" s="7">
        <v>30</v>
      </c>
      <c r="H36">
        <f>'Kelp consumption'!J76</f>
        <v>0</v>
      </c>
      <c r="I36">
        <f>'Kelp consumption'!K76</f>
        <v>0</v>
      </c>
      <c r="J36">
        <f>'Kelp consumption'!L76</f>
        <v>0</v>
      </c>
      <c r="K36">
        <f>'Kelp consumption'!N76</f>
        <v>10</v>
      </c>
      <c r="L36">
        <f>'Kelp consumption'!O76</f>
        <v>0</v>
      </c>
      <c r="M36">
        <f>'Kelp consumption'!P76</f>
        <v>0</v>
      </c>
    </row>
    <row r="37" spans="1:22" x14ac:dyDescent="0.2">
      <c r="A37">
        <v>76</v>
      </c>
      <c r="B37" s="3">
        <v>43714</v>
      </c>
      <c r="C37">
        <v>6</v>
      </c>
      <c r="D37" t="s">
        <v>60</v>
      </c>
      <c r="E37" t="str">
        <f t="shared" si="2"/>
        <v>Red</v>
      </c>
      <c r="F37">
        <f t="shared" si="3"/>
        <v>2</v>
      </c>
      <c r="G37" s="7">
        <v>6</v>
      </c>
      <c r="H37">
        <f>'Kelp consumption'!J77</f>
        <v>0</v>
      </c>
      <c r="I37">
        <f>'Kelp consumption'!K77</f>
        <v>0</v>
      </c>
      <c r="J37">
        <f>'Kelp consumption'!L77</f>
        <v>0</v>
      </c>
      <c r="K37">
        <f>'Kelp consumption'!N77</f>
        <v>10</v>
      </c>
      <c r="L37">
        <f>'Kelp consumption'!O77</f>
        <v>0</v>
      </c>
      <c r="M37">
        <f>'Kelp consumption'!P77</f>
        <v>0</v>
      </c>
    </row>
    <row r="43" spans="1:22" x14ac:dyDescent="0.2">
      <c r="O43">
        <v>9</v>
      </c>
      <c r="P43">
        <v>81</v>
      </c>
      <c r="Q43" t="s">
        <v>60</v>
      </c>
      <c r="R43" t="s">
        <v>59</v>
      </c>
      <c r="S43">
        <f>IF(R43="Control", 1, IF(R43="Red", 2, IF(R43="Orange", 3, 4)))</f>
        <v>3</v>
      </c>
      <c r="U43" t="s">
        <v>62</v>
      </c>
      <c r="V43" t="s">
        <v>64</v>
      </c>
    </row>
    <row r="44" spans="1:22" x14ac:dyDescent="0.2">
      <c r="O44">
        <v>10</v>
      </c>
      <c r="P44">
        <v>82</v>
      </c>
      <c r="Q44" t="s">
        <v>60</v>
      </c>
      <c r="R44" t="s">
        <v>57</v>
      </c>
      <c r="S44">
        <f>IF(R44="Control", 1, IF(R44="Red", 2, IF(R44="Orange", 3, 4)))</f>
        <v>1</v>
      </c>
      <c r="U44">
        <v>26</v>
      </c>
      <c r="V44">
        <v>21</v>
      </c>
    </row>
    <row r="45" spans="1:22" x14ac:dyDescent="0.2">
      <c r="O45">
        <v>11</v>
      </c>
      <c r="P45">
        <v>83</v>
      </c>
      <c r="Q45" t="s">
        <v>60</v>
      </c>
      <c r="R45" t="s">
        <v>58</v>
      </c>
      <c r="S45">
        <f>IF(R45="Control", 1, IF(R45="Red", 2, IF(R45="Orange", 3, 4)))</f>
        <v>2</v>
      </c>
      <c r="U45">
        <v>6</v>
      </c>
      <c r="V4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Kelp consumption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2019-09-04T16:57:48Z</dcterms:modified>
</cp:coreProperties>
</file>