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melia\github\lionfish-foraging\outdated-material\"/>
    </mc:Choice>
  </mc:AlternateContent>
  <xr:revisionPtr revIDLastSave="0" documentId="13_ncr:1_{6B257260-BB95-435D-8592-9C6EA1A7CC13}" xr6:coauthVersionLast="41" xr6:coauthVersionMax="41" xr10:uidLastSave="{00000000-0000-0000-0000-000000000000}"/>
  <bookViews>
    <workbookView xWindow="1116" yWindow="1116" windowWidth="17280" windowHeight="8964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G2" i="1"/>
  <c r="G3" i="1"/>
  <c r="G4" i="1"/>
  <c r="G5" i="1"/>
  <c r="L14" i="1"/>
  <c r="F14" i="1"/>
  <c r="F16" i="1"/>
  <c r="G16" i="1"/>
  <c r="G14" i="1"/>
  <c r="H14" i="1"/>
  <c r="F15" i="1"/>
  <c r="G15" i="1"/>
  <c r="H15" i="1"/>
  <c r="L15" i="1"/>
  <c r="L16" i="1"/>
  <c r="H16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<sst xmlns="http://schemas.openxmlformats.org/spreadsheetml/2006/main" count="41" uniqueCount="26">
  <si>
    <t>a</t>
  </si>
  <si>
    <t>b</t>
  </si>
  <si>
    <t>c</t>
  </si>
  <si>
    <t>T. bifasciatum</t>
  </si>
  <si>
    <t>C. hyalinus</t>
  </si>
  <si>
    <t>C. multilineata</t>
  </si>
  <si>
    <t>W=a(L*c)^b</t>
  </si>
  <si>
    <t>L</t>
  </si>
  <si>
    <t>Albins</t>
  </si>
  <si>
    <t>GOOD</t>
  </si>
  <si>
    <t>IUCN</t>
  </si>
  <si>
    <t>FL</t>
  </si>
  <si>
    <t>TL</t>
  </si>
  <si>
    <t>FL i.e. TL</t>
  </si>
  <si>
    <t>Scripps</t>
  </si>
  <si>
    <t>Standard Length</t>
  </si>
  <si>
    <t>Total Length</t>
  </si>
  <si>
    <t>W = aL^b</t>
  </si>
  <si>
    <t>L (cm)</t>
  </si>
  <si>
    <t>Ratio</t>
  </si>
  <si>
    <t>Proportion</t>
  </si>
  <si>
    <t>Max length</t>
  </si>
  <si>
    <t>Mean length</t>
  </si>
  <si>
    <t>Average biomass</t>
  </si>
  <si>
    <t>Min length</t>
  </si>
  <si>
    <t>Ritger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</si>
</sst>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2" borderId="0" xfId="0" applyFont="1" applyFill="1"/>
    <xf numFmtId="0" fontId="0" fillId="3" borderId="0" xfId="0" applyFont="1" applyFill="1"/>
    <xf numFmtId="0" fontId="1" fillId="3" borderId="0" xfId="0" applyFont="1" applyFill="1"/>
    <xf numFmtId="0" fontId="0" fillId="0" borderId="0" xfId="0" applyFont="1" applyFill="1"/>
    <xf numFmtId="164" fontId="0" fillId="2" borderId="0" xfId="5" applyNumberFormat="1" applyFont="1" applyFill="1" applyBorder="1"/>
    <xf numFmtId="165" fontId="0" fillId="2" borderId="0" xfId="5" applyNumberFormat="1" applyFont="1" applyFill="1" applyBorder="1"/>
    <xf numFmtId="164" fontId="1" fillId="2" borderId="0" xfId="5" applyNumberFormat="1" applyFont="1" applyFill="1" applyBorder="1"/>
    <xf numFmtId="165" fontId="1" fillId="2" borderId="0" xfId="5" applyNumberFormat="1" applyFont="1" applyFill="1" applyBorder="1"/>
    <xf numFmtId="0" fontId="0" fillId="4" borderId="0" xfId="0" applyFont="1" applyFill="1"/>
    <xf numFmtId="1" fontId="0" fillId="0" borderId="0" xfId="0" applyNumberFormat="1"/>
  </cellXfs>
  <cellStyles count="64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rmal 8" xfId="5" xr:uid="{00000000-0005-0000-0000-00003F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zoomScaleNormal="100" workbookViewId="0">
      <selection activeCell="I7" sqref="I7"/>
    </sheetView>
  </sheetViews>
  <sheetFormatPr defaultColWidth="11.19921875" defaultRowHeight="15.6" x14ac:dyDescent="0.3"/>
  <cols>
    <col min="1" max="1" width="14.19921875" bestFit="1" customWidth="1"/>
    <col min="4" max="4" width="14.69921875" bestFit="1" customWidth="1"/>
    <col min="5" max="5" width="13" bestFit="1" customWidth="1"/>
    <col min="7" max="7" width="14.296875" bestFit="1" customWidth="1"/>
    <col min="11" max="11" width="5.69921875" bestFit="1" customWidth="1"/>
  </cols>
  <sheetData>
    <row r="1" spans="1:14" x14ac:dyDescent="0.3">
      <c r="A1" s="2"/>
      <c r="B1" s="2"/>
      <c r="C1" s="2" t="s">
        <v>0</v>
      </c>
      <c r="D1" s="2" t="s">
        <v>1</v>
      </c>
      <c r="E1" s="2" t="s">
        <v>2</v>
      </c>
      <c r="F1" s="2" t="s">
        <v>7</v>
      </c>
      <c r="G1" s="2" t="s">
        <v>6</v>
      </c>
      <c r="H1" s="2"/>
      <c r="I1" s="1" t="s">
        <v>11</v>
      </c>
    </row>
    <row r="2" spans="1:14" x14ac:dyDescent="0.3">
      <c r="A2" s="2" t="s">
        <v>5</v>
      </c>
      <c r="B2" s="2" t="s">
        <v>8</v>
      </c>
      <c r="C2" s="2">
        <v>1.9E-2</v>
      </c>
      <c r="D2" s="2">
        <v>3.24</v>
      </c>
      <c r="E2" s="2">
        <v>0.78369999999999995</v>
      </c>
      <c r="F2" s="2">
        <v>2.9</v>
      </c>
      <c r="G2" s="2">
        <f>C2*((I2*E2)^D2)</f>
        <v>0.13852639303953806</v>
      </c>
      <c r="H2" s="2"/>
      <c r="I2" s="2">
        <f>F2/1.231</f>
        <v>2.3558082859463849</v>
      </c>
    </row>
    <row r="3" spans="1:14" x14ac:dyDescent="0.3">
      <c r="A3" s="2"/>
      <c r="B3" s="4" t="s">
        <v>10</v>
      </c>
      <c r="C3" s="8">
        <v>2.0400000000000001E-2</v>
      </c>
      <c r="D3" s="9">
        <v>2.9569999999999999</v>
      </c>
      <c r="E3" s="4"/>
      <c r="F3" s="4"/>
      <c r="G3" s="4">
        <f>C3*I2^D3</f>
        <v>0.2570679798517217</v>
      </c>
      <c r="H3" s="2" t="s">
        <v>12</v>
      </c>
      <c r="I3" s="2"/>
    </row>
    <row r="4" spans="1:14" x14ac:dyDescent="0.3">
      <c r="A4" s="2"/>
      <c r="B4" s="5" t="s">
        <v>14</v>
      </c>
      <c r="C4" s="5">
        <v>1.9800000000000002E-2</v>
      </c>
      <c r="D4" s="5">
        <v>2.9653</v>
      </c>
      <c r="E4" s="5"/>
      <c r="F4" s="5"/>
      <c r="G4" s="5">
        <f>C4*I2^D4</f>
        <v>0.25128801115138671</v>
      </c>
      <c r="H4" s="2"/>
      <c r="I4" s="2"/>
    </row>
    <row r="5" spans="1:14" x14ac:dyDescent="0.3">
      <c r="A5" s="2"/>
      <c r="B5" s="12" t="s">
        <v>25</v>
      </c>
      <c r="C5" s="12">
        <v>2.1600000000000001E-2</v>
      </c>
      <c r="D5" s="12">
        <v>2.839</v>
      </c>
      <c r="E5" s="12"/>
      <c r="F5" s="12"/>
      <c r="G5" s="12">
        <f>C5*I2^D5</f>
        <v>0.24601356527448739</v>
      </c>
      <c r="H5" s="2"/>
      <c r="I5" s="2"/>
    </row>
    <row r="6" spans="1:14" x14ac:dyDescent="0.3">
      <c r="A6" s="2" t="s">
        <v>4</v>
      </c>
      <c r="B6" s="2" t="s">
        <v>8</v>
      </c>
      <c r="C6" s="2">
        <v>3.5000000000000003E-2</v>
      </c>
      <c r="D6" s="2">
        <v>2.68</v>
      </c>
      <c r="E6" s="2">
        <v>0.81100000000000005</v>
      </c>
      <c r="F6" s="2">
        <v>1.5</v>
      </c>
      <c r="G6" s="2">
        <f t="shared" ref="G6" si="0">C6*((F6*E6)^D6)</f>
        <v>5.9179120686681616E-2</v>
      </c>
      <c r="H6" s="2" t="s">
        <v>9</v>
      </c>
      <c r="I6" s="2"/>
    </row>
    <row r="7" spans="1:14" x14ac:dyDescent="0.3">
      <c r="A7" s="2"/>
      <c r="B7" s="4" t="s">
        <v>10</v>
      </c>
      <c r="C7" s="8">
        <v>3.4500000000000003E-2</v>
      </c>
      <c r="D7" s="9">
        <v>2.68</v>
      </c>
      <c r="E7" s="4"/>
      <c r="F7" s="4">
        <v>1.5</v>
      </c>
      <c r="G7" s="4">
        <f>C7*F7^D7</f>
        <v>0.10226891992704555</v>
      </c>
      <c r="H7" s="2" t="s">
        <v>12</v>
      </c>
      <c r="I7" s="2"/>
    </row>
    <row r="8" spans="1:14" x14ac:dyDescent="0.3">
      <c r="A8" s="2"/>
      <c r="B8" s="6" t="s">
        <v>14</v>
      </c>
      <c r="C8" s="6">
        <v>1.41E-2</v>
      </c>
      <c r="D8" s="6">
        <v>2.9870000000000001</v>
      </c>
      <c r="E8" s="6"/>
      <c r="F8" s="6">
        <v>1.4</v>
      </c>
      <c r="G8" s="6">
        <f>C8*F8^D8</f>
        <v>3.8521532403912886E-2</v>
      </c>
      <c r="H8" s="1" t="s">
        <v>15</v>
      </c>
      <c r="I8" s="2"/>
    </row>
    <row r="9" spans="1:14" x14ac:dyDescent="0.3">
      <c r="A9" s="2" t="s">
        <v>3</v>
      </c>
      <c r="B9" s="2" t="s">
        <v>8</v>
      </c>
      <c r="C9" s="2">
        <v>1.069E-2</v>
      </c>
      <c r="D9" s="2">
        <v>2.9165800000000002</v>
      </c>
      <c r="E9" s="7">
        <v>1</v>
      </c>
      <c r="F9" s="7">
        <v>2.6</v>
      </c>
      <c r="G9" s="7">
        <f>C9*((F9*E9)^D9)</f>
        <v>0.17349248691662036</v>
      </c>
      <c r="H9" s="2"/>
      <c r="I9" s="2"/>
    </row>
    <row r="10" spans="1:14" x14ac:dyDescent="0.3">
      <c r="A10" s="2"/>
      <c r="B10" s="3" t="s">
        <v>10</v>
      </c>
      <c r="C10" s="10">
        <v>1.01E-2</v>
      </c>
      <c r="D10" s="11">
        <v>3.04</v>
      </c>
      <c r="E10" s="3"/>
      <c r="F10" s="3">
        <v>2.6</v>
      </c>
      <c r="G10" s="3">
        <f t="shared" ref="G10:G11" si="1">C10*F10^D10</f>
        <v>0.184433730878828</v>
      </c>
      <c r="H10" s="2" t="s">
        <v>13</v>
      </c>
      <c r="I10" s="2"/>
    </row>
    <row r="11" spans="1:14" x14ac:dyDescent="0.3">
      <c r="A11" s="2"/>
      <c r="B11" s="6" t="s">
        <v>14</v>
      </c>
      <c r="C11" s="6">
        <v>1.0699999999999999E-2</v>
      </c>
      <c r="D11" s="6">
        <v>2.9161999999999999</v>
      </c>
      <c r="E11" s="6"/>
      <c r="F11" s="6">
        <v>2.6</v>
      </c>
      <c r="G11" s="6">
        <f t="shared" si="1"/>
        <v>0.17359173948057474</v>
      </c>
      <c r="H11" s="1" t="s">
        <v>16</v>
      </c>
      <c r="I11" s="2"/>
    </row>
    <row r="12" spans="1:14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14" x14ac:dyDescent="0.3">
      <c r="A13" s="2"/>
      <c r="B13" s="2"/>
      <c r="C13" s="1" t="s">
        <v>0</v>
      </c>
      <c r="D13" s="1" t="s">
        <v>1</v>
      </c>
      <c r="E13" s="1" t="s">
        <v>18</v>
      </c>
      <c r="F13" s="1" t="s">
        <v>17</v>
      </c>
      <c r="G13" s="1" t="s">
        <v>20</v>
      </c>
      <c r="H13" s="1" t="s">
        <v>19</v>
      </c>
      <c r="I13" s="1" t="s">
        <v>24</v>
      </c>
      <c r="J13" s="1" t="s">
        <v>21</v>
      </c>
      <c r="K13" s="1" t="s">
        <v>22</v>
      </c>
      <c r="L13" s="1" t="s">
        <v>23</v>
      </c>
      <c r="M13" s="1"/>
      <c r="N13" s="1"/>
    </row>
    <row r="14" spans="1:14" x14ac:dyDescent="0.3">
      <c r="A14" t="s">
        <v>15</v>
      </c>
      <c r="B14" s="2" t="s">
        <v>4</v>
      </c>
      <c r="C14" s="7">
        <v>1.41E-2</v>
      </c>
      <c r="D14" s="7">
        <v>2.9870000000000001</v>
      </c>
      <c r="E14">
        <v>1.9</v>
      </c>
      <c r="F14">
        <f>C14*E14^D14</f>
        <v>9.5908283575586964E-2</v>
      </c>
      <c r="G14">
        <f>1</f>
        <v>1</v>
      </c>
      <c r="H14" s="13">
        <f>G16/G14</f>
        <v>5.4738461076225189</v>
      </c>
      <c r="I14">
        <v>1.9</v>
      </c>
      <c r="J14">
        <v>2.2999999999999998</v>
      </c>
      <c r="K14">
        <v>2.1</v>
      </c>
      <c r="L14">
        <f>C14*K14^D14</f>
        <v>0.12932668514174825</v>
      </c>
    </row>
    <row r="15" spans="1:14" x14ac:dyDescent="0.3">
      <c r="A15" t="s">
        <v>16</v>
      </c>
      <c r="B15" s="2" t="s">
        <v>5</v>
      </c>
      <c r="C15" s="7">
        <v>2.1600000000000001E-2</v>
      </c>
      <c r="D15" s="7">
        <v>2.839</v>
      </c>
      <c r="E15">
        <v>2.5</v>
      </c>
      <c r="F15">
        <f t="shared" ref="F15:F16" si="2">C15*E15^D15</f>
        <v>0.29120943100201735</v>
      </c>
      <c r="G15">
        <f>F15/F14</f>
        <v>3.03633242244931</v>
      </c>
      <c r="H15" s="13">
        <f>G15/G16</f>
        <v>0.55469817067401894</v>
      </c>
      <c r="I15">
        <v>2.5</v>
      </c>
      <c r="J15">
        <v>3.8</v>
      </c>
      <c r="K15">
        <v>3.3</v>
      </c>
      <c r="L15">
        <f>C15*K15^D15</f>
        <v>0.64049364713398538</v>
      </c>
    </row>
    <row r="16" spans="1:14" x14ac:dyDescent="0.3">
      <c r="A16" t="s">
        <v>16</v>
      </c>
      <c r="B16" s="2" t="s">
        <v>3</v>
      </c>
      <c r="C16" s="7">
        <v>1.0699999999999999E-2</v>
      </c>
      <c r="D16" s="7">
        <v>2.9161999999999999</v>
      </c>
      <c r="E16">
        <v>3.8</v>
      </c>
      <c r="F16">
        <f t="shared" si="2"/>
        <v>0.52498718473898343</v>
      </c>
      <c r="G16">
        <f>F16/F14</f>
        <v>5.4738461076225189</v>
      </c>
      <c r="H16">
        <f>G16/G16</f>
        <v>1</v>
      </c>
      <c r="I16">
        <v>3.8</v>
      </c>
      <c r="J16">
        <v>4.4000000000000004</v>
      </c>
      <c r="K16">
        <v>4.0999999999999996</v>
      </c>
      <c r="L16">
        <f>C16*K16^D16</f>
        <v>0.65521534605322485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Lillie Ritger</dc:creator>
  <cp:lastModifiedBy>Amelia</cp:lastModifiedBy>
  <dcterms:created xsi:type="dcterms:W3CDTF">2016-02-22T17:14:49Z</dcterms:created>
  <dcterms:modified xsi:type="dcterms:W3CDTF">2020-01-09T05:58:44Z</dcterms:modified>
</cp:coreProperties>
</file>