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melin\Desktop\UC Berkeley Data Bootcamp\Module 1\Module 1 Challenge Assignment\"/>
    </mc:Choice>
  </mc:AlternateContent>
  <xr:revisionPtr revIDLastSave="0" documentId="13_ncr:1_{83C5FEA4-FDBF-4605-A362-485FB08E287A}" xr6:coauthVersionLast="45" xr6:coauthVersionMax="45" xr10:uidLastSave="{00000000-0000-0000-0000-000000000000}"/>
  <bookViews>
    <workbookView xWindow="28680" yWindow="-4335" windowWidth="29040" windowHeight="15840" tabRatio="893" activeTab="2" xr2:uid="{00000000-000D-0000-FFFF-FFFF00000000}"/>
  </bookViews>
  <sheets>
    <sheet name="KickstarterData" sheetId="1" r:id="rId1"/>
    <sheet name="TheatreOutcomesBasedonLaunchDat" sheetId="14" r:id="rId2"/>
    <sheet name="Outcomes Based on Goals" sheetId="15" r:id="rId3"/>
  </sheets>
  <definedNames>
    <definedName name="_xlnm._FilterDatabase" localSheetId="0" hidden="1">KickstarterData!$T$1:$T$4115</definedName>
  </definedNames>
  <calcPr calcId="191029"/>
  <pivotCaches>
    <pivotCache cacheId="1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2" i="1" l="1"/>
  <c r="B13" i="15" l="1"/>
  <c r="E13" i="15" s="1"/>
  <c r="B3" i="15"/>
  <c r="C3" i="15"/>
  <c r="D3" i="15"/>
  <c r="B4" i="15"/>
  <c r="D13" i="15"/>
  <c r="C13" i="15"/>
  <c r="D12" i="15" l="1"/>
  <c r="D11" i="15"/>
  <c r="D10" i="15"/>
  <c r="D9" i="15"/>
  <c r="D8" i="15"/>
  <c r="D7" i="15"/>
  <c r="D6" i="15"/>
  <c r="D5" i="15"/>
  <c r="D4" i="15"/>
  <c r="D2" i="15"/>
  <c r="C12" i="15"/>
  <c r="C11" i="15"/>
  <c r="C10" i="15"/>
  <c r="C9" i="15"/>
  <c r="C8" i="15"/>
  <c r="C7" i="15"/>
  <c r="C6" i="15"/>
  <c r="C5" i="15"/>
  <c r="C4" i="15"/>
  <c r="C2" i="15"/>
  <c r="B12" i="15"/>
  <c r="B11" i="15"/>
  <c r="B10" i="15"/>
  <c r="E10" i="15" s="1"/>
  <c r="H10" i="15" s="1"/>
  <c r="B9" i="15"/>
  <c r="B8" i="15"/>
  <c r="B7" i="15"/>
  <c r="B6" i="15"/>
  <c r="B5" i="15"/>
  <c r="B2" i="15"/>
  <c r="E7" i="15" l="1"/>
  <c r="E8" i="15"/>
  <c r="G8" i="15" s="1"/>
  <c r="E9" i="15"/>
  <c r="G9" i="15" s="1"/>
  <c r="G10" i="15"/>
  <c r="H8" i="15"/>
  <c r="H7" i="15"/>
  <c r="G7" i="15"/>
  <c r="E2" i="15"/>
  <c r="H2" i="15" s="1"/>
  <c r="E6" i="15"/>
  <c r="G6" i="15" s="1"/>
  <c r="F10" i="15"/>
  <c r="F13" i="15"/>
  <c r="E5" i="15"/>
  <c r="F5" i="15" s="1"/>
  <c r="F9" i="15"/>
  <c r="E12" i="15"/>
  <c r="F12" i="15" s="1"/>
  <c r="E4" i="15"/>
  <c r="F4" i="15" s="1"/>
  <c r="F8" i="15"/>
  <c r="E11" i="15"/>
  <c r="G11" i="15" s="1"/>
  <c r="E3" i="15"/>
  <c r="F3" i="15" s="1"/>
  <c r="F7" i="15"/>
  <c r="H9" i="15" l="1"/>
  <c r="G3" i="15"/>
  <c r="H13" i="15"/>
  <c r="G13" i="15"/>
  <c r="G5" i="15"/>
  <c r="H3" i="15"/>
  <c r="H12" i="15"/>
  <c r="F2" i="15"/>
  <c r="H11" i="15"/>
  <c r="G4" i="15"/>
  <c r="H5" i="15"/>
  <c r="F11" i="15"/>
  <c r="H6" i="15"/>
  <c r="G12" i="15"/>
  <c r="G2" i="15"/>
  <c r="H4" i="15"/>
  <c r="F6" i="1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O522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366" i="1" l="1"/>
  <c r="O2363" i="1"/>
  <c r="O609" i="1"/>
  <c r="O620" i="1"/>
  <c r="O1053" i="1"/>
  <c r="O617" i="1"/>
  <c r="O132" i="1"/>
  <c r="O3876" i="1"/>
  <c r="O1065" i="1"/>
  <c r="O2355" i="1"/>
  <c r="O2367" i="1"/>
  <c r="O1061" i="1"/>
  <c r="O133" i="1"/>
  <c r="O606" i="1"/>
  <c r="O2360" i="1"/>
  <c r="O1342" i="1"/>
  <c r="O1582" i="1"/>
  <c r="O1229" i="1"/>
  <c r="O2354" i="1"/>
  <c r="O2373" i="1"/>
  <c r="O1052" i="1"/>
  <c r="O1056" i="1"/>
  <c r="O1238" i="1"/>
  <c r="O1241" i="1"/>
  <c r="O1335" i="1"/>
  <c r="O2379" i="1"/>
  <c r="O138" i="1"/>
  <c r="O1048" i="1"/>
  <c r="O2347" i="1"/>
  <c r="O1057" i="1"/>
  <c r="O126" i="1"/>
  <c r="O1063" i="1"/>
  <c r="O1564" i="1"/>
  <c r="O2400" i="1"/>
  <c r="O2394" i="1"/>
  <c r="O1054" i="1"/>
  <c r="O136" i="1"/>
  <c r="O160" i="1"/>
  <c r="O618" i="1"/>
  <c r="O626" i="1"/>
  <c r="O630" i="1"/>
  <c r="O1233" i="1"/>
  <c r="O1460" i="1"/>
  <c r="O2343" i="1"/>
  <c r="O145" i="1"/>
  <c r="O2344" i="1"/>
  <c r="O3875" i="1"/>
  <c r="O1459" i="1"/>
  <c r="O2580" i="1"/>
  <c r="O149" i="1"/>
  <c r="O2575" i="1"/>
  <c r="O614" i="1"/>
  <c r="O616" i="1"/>
  <c r="O1058" i="1"/>
  <c r="O1059" i="1"/>
  <c r="O2358" i="1"/>
  <c r="O2377" i="1"/>
  <c r="O2576" i="1"/>
  <c r="O2578" i="1"/>
  <c r="O2961" i="1"/>
  <c r="O3886" i="1"/>
  <c r="O3888" i="1"/>
  <c r="O1334" i="1"/>
  <c r="O1051" i="1"/>
  <c r="O2401" i="1"/>
  <c r="O612" i="1"/>
  <c r="O1454" i="1"/>
  <c r="O2579" i="1"/>
  <c r="O2956" i="1"/>
  <c r="O3874" i="1"/>
  <c r="O3881" i="1"/>
  <c r="O3885" i="1"/>
  <c r="O131" i="1"/>
  <c r="O634" i="1"/>
  <c r="O2565" i="1"/>
  <c r="O627" i="1"/>
  <c r="O1239" i="1"/>
  <c r="O1455" i="1"/>
  <c r="O2371" i="1"/>
  <c r="O2359" i="1"/>
  <c r="O1571" i="1"/>
  <c r="O2381" i="1"/>
  <c r="O2388" i="1"/>
  <c r="O2574" i="1"/>
  <c r="O3877" i="1"/>
  <c r="O3884" i="1"/>
  <c r="O2397" i="1"/>
  <c r="O2568" i="1"/>
  <c r="O1461" i="1"/>
  <c r="O1060" i="1"/>
  <c r="O2566" i="1"/>
  <c r="O1236" i="1"/>
  <c r="O2352" i="1"/>
  <c r="O2402" i="1"/>
  <c r="O139" i="1"/>
  <c r="O604" i="1"/>
  <c r="O135" i="1"/>
  <c r="O625" i="1"/>
  <c r="O613" i="1"/>
  <c r="O2960" i="1"/>
  <c r="O2577" i="1"/>
  <c r="O639" i="1"/>
  <c r="O2563" i="1"/>
  <c r="O3129" i="1"/>
  <c r="O2380" i="1"/>
  <c r="O2399" i="1"/>
  <c r="O2365" i="1"/>
  <c r="O142" i="1"/>
  <c r="O3887" i="1"/>
  <c r="O2351" i="1"/>
  <c r="O1232" i="1"/>
  <c r="O2392" i="1"/>
  <c r="O3127" i="1"/>
  <c r="O1462" i="1"/>
  <c r="O2962" i="1"/>
  <c r="O124" i="1"/>
  <c r="O2701" i="1"/>
  <c r="O1549" i="1"/>
  <c r="O1594" i="1"/>
  <c r="O1879" i="1"/>
  <c r="O1073" i="1"/>
  <c r="O227" i="1"/>
  <c r="O4080" i="1"/>
  <c r="O4102" i="1"/>
  <c r="O1878" i="1"/>
  <c r="O3056" i="1"/>
  <c r="O4045" i="1"/>
  <c r="O443" i="1"/>
  <c r="O583" i="1"/>
  <c r="O441" i="1"/>
  <c r="O931" i="1"/>
  <c r="O1143" i="1"/>
  <c r="O1601" i="1"/>
  <c r="O3206" i="1"/>
  <c r="O4053" i="1"/>
  <c r="O4111" i="1"/>
  <c r="O1590" i="1"/>
  <c r="O4063" i="1"/>
  <c r="O463" i="1"/>
  <c r="O1086" i="1"/>
  <c r="O4014" i="1"/>
  <c r="O4103" i="1"/>
  <c r="O3977" i="1"/>
  <c r="O4078" i="1"/>
  <c r="O560" i="1"/>
  <c r="O1557" i="1"/>
  <c r="O949" i="1"/>
  <c r="O1448" i="1"/>
  <c r="O184" i="1"/>
  <c r="O195" i="1"/>
  <c r="O438" i="1"/>
  <c r="O492" i="1"/>
  <c r="O889" i="1"/>
  <c r="O1428" i="1"/>
  <c r="O1546" i="1"/>
  <c r="O1733" i="1"/>
  <c r="O2419" i="1"/>
  <c r="O2860" i="1"/>
  <c r="O3894" i="1"/>
  <c r="O1089" i="1"/>
  <c r="O175" i="1"/>
  <c r="O2514" i="1"/>
  <c r="O712" i="1"/>
  <c r="O1586" i="1"/>
  <c r="O1591" i="1"/>
  <c r="O2845" i="1"/>
  <c r="O3746" i="1"/>
  <c r="O3944" i="1"/>
  <c r="O938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2752" i="1"/>
  <c r="O477" i="1"/>
  <c r="O1486" i="1"/>
  <c r="O1497" i="1"/>
  <c r="O1707" i="1"/>
  <c r="O1995" i="1"/>
  <c r="O2151" i="1"/>
  <c r="O2849" i="1"/>
  <c r="O3918" i="1"/>
  <c r="O762" i="1"/>
  <c r="O3745" i="1"/>
  <c r="O1495" i="1"/>
  <c r="O574" i="1"/>
  <c r="O770" i="1"/>
  <c r="O910" i="1"/>
  <c r="O2867" i="1"/>
  <c r="O909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124" i="1"/>
  <c r="O1996" i="1"/>
  <c r="O2753" i="1"/>
  <c r="O918" i="1"/>
  <c r="O764" i="1"/>
  <c r="O1553" i="1"/>
  <c r="O768" i="1"/>
  <c r="O1144" i="1"/>
  <c r="O1411" i="1"/>
  <c r="O1734" i="1"/>
  <c r="O2767" i="1"/>
  <c r="O3192" i="1"/>
  <c r="O4028" i="1"/>
  <c r="O2853" i="1"/>
  <c r="O1446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165" i="1"/>
  <c r="O922" i="1"/>
  <c r="O1708" i="1"/>
  <c r="O2883" i="1"/>
  <c r="O3958" i="1"/>
  <c r="O2745" i="1"/>
  <c r="O176" i="1"/>
  <c r="O204" i="1"/>
  <c r="O471" i="1"/>
  <c r="O1179" i="1"/>
  <c r="O1555" i="1"/>
  <c r="O3865" i="1"/>
  <c r="O429" i="1"/>
  <c r="O903" i="1"/>
  <c r="O1158" i="1"/>
  <c r="O1999" i="1"/>
  <c r="O1161" i="1"/>
  <c r="O439" i="1"/>
  <c r="O497" i="1"/>
  <c r="O928" i="1"/>
  <c r="O1710" i="1"/>
  <c r="O2507" i="1"/>
  <c r="O4025" i="1"/>
  <c r="O520" i="1"/>
  <c r="O470" i="1"/>
  <c r="O549" i="1"/>
  <c r="O557" i="1"/>
  <c r="O230" i="1"/>
  <c r="O1880" i="1"/>
  <c r="O2414" i="1"/>
  <c r="O2439" i="1"/>
  <c r="O2774" i="1"/>
  <c r="O2848" i="1"/>
  <c r="O3806" i="1"/>
  <c r="O3933" i="1"/>
  <c r="O1815" i="1"/>
  <c r="O4056" i="1"/>
  <c r="O1451" i="1"/>
  <c r="O587" i="1"/>
  <c r="O1174" i="1"/>
  <c r="O3084" i="1"/>
  <c r="O4016" i="1"/>
  <c r="O1146" i="1"/>
  <c r="O2855" i="1"/>
  <c r="O4089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3196" i="1"/>
  <c r="O490" i="1"/>
  <c r="O208" i="1"/>
  <c r="O1427" i="1"/>
  <c r="O1445" i="1"/>
  <c r="O512" i="1"/>
  <c r="O908" i="1"/>
  <c r="O1599" i="1"/>
  <c r="O1820" i="1"/>
  <c r="O2143" i="1"/>
  <c r="O2406" i="1"/>
  <c r="O2412" i="1"/>
  <c r="O2689" i="1"/>
  <c r="O3792" i="1"/>
  <c r="O167" i="1"/>
  <c r="O772" i="1"/>
  <c r="O3955" i="1"/>
  <c r="O1163" i="1"/>
  <c r="O2773" i="1"/>
  <c r="O453" i="1"/>
  <c r="O459" i="1"/>
  <c r="O929" i="1"/>
  <c r="O1556" i="1"/>
  <c r="O2428" i="1"/>
  <c r="O2510" i="1"/>
  <c r="O3743" i="1"/>
  <c r="O3938" i="1"/>
  <c r="O4031" i="1"/>
  <c r="O4073" i="1"/>
  <c r="O2518" i="1"/>
  <c r="O211" i="1"/>
  <c r="O567" i="1"/>
  <c r="O1122" i="1"/>
  <c r="O1149" i="1"/>
  <c r="O1153" i="1"/>
  <c r="O3058" i="1"/>
  <c r="O3645" i="1"/>
  <c r="O3956" i="1"/>
  <c r="O240" i="1"/>
  <c r="O229" i="1"/>
  <c r="O495" i="1"/>
  <c r="O2688" i="1"/>
  <c r="O2890" i="1"/>
  <c r="O3950" i="1"/>
  <c r="O2506" i="1"/>
  <c r="O1133" i="1"/>
  <c r="O1434" i="1"/>
  <c r="O2509" i="1"/>
  <c r="O554" i="1"/>
  <c r="O210" i="1"/>
  <c r="O223" i="1"/>
  <c r="O489" i="1"/>
  <c r="O564" i="1"/>
  <c r="O1418" i="1"/>
  <c r="O2896" i="1"/>
  <c r="O2947" i="1"/>
  <c r="O3059" i="1"/>
  <c r="O3116" i="1"/>
  <c r="O4100" i="1"/>
  <c r="O174" i="1"/>
  <c r="O464" i="1"/>
  <c r="O584" i="1"/>
  <c r="O708" i="1"/>
  <c r="O913" i="1"/>
  <c r="O2513" i="1"/>
  <c r="O2522" i="1"/>
  <c r="O2782" i="1"/>
  <c r="O3630" i="1"/>
  <c r="O1447" i="1"/>
  <c r="O1998" i="1"/>
  <c r="O238" i="1"/>
  <c r="O2878" i="1"/>
  <c r="O3638" i="1"/>
  <c r="O1984" i="1"/>
  <c r="O2515" i="1"/>
  <c r="O1450" i="1"/>
  <c r="O1863" i="1"/>
  <c r="O235" i="1"/>
  <c r="O180" i="1"/>
  <c r="O688" i="1"/>
  <c r="O2644" i="1"/>
  <c r="O3063" i="1"/>
  <c r="O225" i="1"/>
  <c r="O233" i="1"/>
  <c r="O165" i="1"/>
  <c r="O197" i="1"/>
  <c r="O2952" i="1"/>
  <c r="O226" i="1"/>
  <c r="O494" i="1"/>
  <c r="O3140" i="1"/>
  <c r="O3145" i="1"/>
  <c r="O1684" i="1"/>
  <c r="O3147" i="1"/>
  <c r="O1700" i="1"/>
  <c r="O1698" i="1"/>
  <c r="O2346" i="1"/>
  <c r="O1049" i="1"/>
  <c r="O123" i="1"/>
  <c r="O636" i="1"/>
  <c r="O1318" i="1"/>
  <c r="O641" i="1"/>
  <c r="O621" i="1"/>
  <c r="O1416" i="1"/>
  <c r="O2424" i="1"/>
  <c r="O4006" i="1"/>
  <c r="O2775" i="1"/>
  <c r="O1600" i="1"/>
  <c r="O1130" i="1"/>
  <c r="O1741" i="1"/>
  <c r="O3119" i="1"/>
  <c r="O3647" i="1"/>
  <c r="O466" i="1"/>
  <c r="O4052" i="1"/>
  <c r="O1988" i="1"/>
  <c r="O683" i="1"/>
  <c r="O1113" i="1"/>
  <c r="O3861" i="1"/>
  <c r="O4114" i="1"/>
  <c r="O1724" i="1"/>
  <c r="O582" i="1"/>
  <c r="O1547" i="1"/>
  <c r="O1729" i="1"/>
  <c r="O3632" i="1"/>
  <c r="O476" i="1"/>
  <c r="O2427" i="1"/>
  <c r="O1736" i="1"/>
  <c r="O568" i="1"/>
  <c r="O2148" i="1"/>
  <c r="O3858" i="1"/>
  <c r="O4047" i="1"/>
  <c r="O1412" i="1"/>
  <c r="O2423" i="1"/>
  <c r="O214" i="1"/>
  <c r="O4017" i="1"/>
  <c r="O591" i="1"/>
  <c r="O1589" i="1"/>
  <c r="O3864" i="1"/>
  <c r="O585" i="1"/>
  <c r="O3934" i="1"/>
  <c r="O216" i="1"/>
  <c r="O1442" i="1"/>
  <c r="O542" i="1"/>
  <c r="O1499" i="1"/>
  <c r="O3914" i="1"/>
  <c r="O1704" i="1"/>
  <c r="O566" i="1"/>
  <c r="O3057" i="1"/>
  <c r="O3798" i="1"/>
  <c r="O1136" i="1"/>
  <c r="O2916" i="1"/>
  <c r="O2943" i="1"/>
  <c r="O3641" i="1"/>
  <c r="O2696" i="1"/>
  <c r="O2912" i="1"/>
  <c r="O2430" i="1"/>
  <c r="O2691" i="1"/>
  <c r="O173" i="1"/>
  <c r="O2429" i="1"/>
  <c r="O3202" i="1"/>
  <c r="O498" i="1"/>
  <c r="O578" i="1"/>
  <c r="O2596" i="1"/>
  <c r="O2584" i="1"/>
  <c r="O1452" i="1"/>
  <c r="O698" i="1"/>
  <c r="O3953" i="1"/>
  <c r="O544" i="1"/>
  <c r="O2362" i="1"/>
  <c r="O1453" i="1"/>
  <c r="O637" i="1"/>
  <c r="O2150" i="1"/>
  <c r="O2156" i="1"/>
  <c r="O780" i="1"/>
  <c r="O2771" i="1"/>
  <c r="O1994" i="1"/>
  <c r="O2948" i="1"/>
  <c r="O2909" i="1"/>
  <c r="O2915" i="1"/>
  <c r="O3074" i="1"/>
  <c r="O2434" i="1"/>
  <c r="O4008" i="1"/>
  <c r="O447" i="1"/>
  <c r="O2433" i="1"/>
  <c r="O3631" i="1"/>
  <c r="O2396" i="1"/>
  <c r="O1422" i="1"/>
  <c r="O4084" i="1"/>
  <c r="O4115" i="1"/>
  <c r="O196" i="1"/>
  <c r="O3906" i="1"/>
  <c r="O984" i="1"/>
  <c r="O3060" i="1"/>
  <c r="O1595" i="1"/>
  <c r="O3995" i="1"/>
  <c r="O437" i="1"/>
  <c r="O3807" i="1"/>
  <c r="O638" i="1"/>
  <c r="O4074" i="1"/>
  <c r="O1183" i="1"/>
  <c r="O1867" i="1"/>
  <c r="O611" i="1"/>
  <c r="O1244" i="1"/>
  <c r="O2851" i="1"/>
  <c r="O1115" i="1"/>
  <c r="O1583" i="1"/>
  <c r="O2585" i="1"/>
  <c r="O3917" i="1"/>
  <c r="O1501" i="1"/>
  <c r="O3947" i="1"/>
  <c r="O3996" i="1"/>
  <c r="O4009" i="1"/>
  <c r="O1121" i="1"/>
  <c r="O2588" i="1"/>
  <c r="O2889" i="1"/>
  <c r="O4081" i="1"/>
  <c r="O765" i="1"/>
  <c r="O442" i="1"/>
  <c r="O1484" i="1"/>
  <c r="O3941" i="1"/>
  <c r="O3808" i="1"/>
  <c r="O1141" i="1"/>
  <c r="O3121" i="1"/>
  <c r="O1092" i="1"/>
  <c r="O2418" i="1"/>
  <c r="O2420" i="1"/>
  <c r="O449" i="1"/>
  <c r="O163" i="1"/>
  <c r="O2591" i="1"/>
  <c r="O1180" i="1"/>
  <c r="O1696" i="1"/>
  <c r="O1046" i="1"/>
  <c r="O546" i="1"/>
  <c r="O2903" i="1"/>
  <c r="O1420" i="1"/>
  <c r="O1881" i="1"/>
  <c r="O1543" i="1"/>
  <c r="O598" i="1"/>
  <c r="O427" i="1"/>
  <c r="O1413" i="1"/>
  <c r="O2877" i="1"/>
  <c r="O3959" i="1"/>
  <c r="O2386" i="1"/>
  <c r="O159" i="1"/>
  <c r="O1917" i="1"/>
  <c r="O2425" i="1"/>
  <c r="O668" i="1"/>
  <c r="O550" i="1"/>
  <c r="O1044" i="1"/>
  <c r="O3123" i="1"/>
  <c r="O144" i="1"/>
  <c r="O608" i="1"/>
  <c r="O2398" i="1"/>
  <c r="O3870" i="1"/>
  <c r="O1566" i="1"/>
  <c r="O632" i="1"/>
  <c r="O3880" i="1"/>
  <c r="O2376" i="1"/>
  <c r="O122" i="1"/>
  <c r="O161" i="1"/>
  <c r="O3747" i="1"/>
  <c r="O2888" i="1"/>
  <c r="O3860" i="1"/>
  <c r="O3797" i="1"/>
  <c r="O1075" i="1"/>
  <c r="O4026" i="1"/>
  <c r="O586" i="1"/>
  <c r="O2843" i="1"/>
  <c r="O2759" i="1"/>
  <c r="O3738" i="1"/>
  <c r="O1128" i="1"/>
  <c r="O1545" i="1"/>
  <c r="O1865" i="1"/>
  <c r="O2779" i="1"/>
  <c r="O4086" i="1"/>
  <c r="O3919" i="1"/>
  <c r="O4087" i="1"/>
  <c r="O217" i="1"/>
  <c r="O511" i="1"/>
  <c r="O579" i="1"/>
  <c r="O2442" i="1"/>
  <c r="O1703" i="1"/>
  <c r="O1116" i="1"/>
  <c r="O4002" i="1"/>
  <c r="O445" i="1"/>
  <c r="O484" i="1"/>
  <c r="O1869" i="1"/>
  <c r="O2128" i="1"/>
  <c r="O3067" i="1"/>
  <c r="O3112" i="1"/>
  <c r="O773" i="1"/>
  <c r="O1913" i="1"/>
  <c r="O2687" i="1"/>
  <c r="O1178" i="1"/>
  <c r="O3131" i="1"/>
  <c r="O3134" i="1"/>
  <c r="O2215" i="1"/>
  <c r="O849" i="1"/>
  <c r="O3868" i="1"/>
  <c r="O3105" i="1"/>
  <c r="O1125" i="1"/>
  <c r="O1132" i="1"/>
  <c r="O1717" i="1"/>
  <c r="O3942" i="1"/>
  <c r="O514" i="1"/>
  <c r="O3972" i="1"/>
  <c r="O983" i="1"/>
  <c r="O169" i="1"/>
  <c r="O1904" i="1"/>
  <c r="O1083" i="1"/>
  <c r="O562" i="1"/>
  <c r="O3602" i="1"/>
  <c r="O33" i="1"/>
  <c r="O580" i="1"/>
  <c r="O422" i="1"/>
  <c r="O2349" i="1"/>
  <c r="O1055" i="1"/>
  <c r="O1456" i="1"/>
  <c r="O3927" i="1"/>
  <c r="O1812" i="1"/>
  <c r="O3644" i="1"/>
  <c r="O2643" i="1"/>
  <c r="O1409" i="1"/>
  <c r="O3928" i="1"/>
  <c r="O1408" i="1"/>
  <c r="O1437" i="1"/>
  <c r="O1088" i="1"/>
  <c r="O1585" i="1"/>
  <c r="O676" i="1"/>
  <c r="O2135" i="1"/>
  <c r="O4051" i="1"/>
  <c r="O1171" i="1"/>
  <c r="O194" i="1"/>
  <c r="O640" i="1"/>
  <c r="O1688" i="1"/>
  <c r="O2662" i="1"/>
  <c r="O4013" i="1"/>
  <c r="O3737" i="1"/>
  <c r="O1544" i="1"/>
  <c r="O886" i="1"/>
  <c r="O571" i="1"/>
  <c r="O1135" i="1"/>
  <c r="O1740" i="1"/>
  <c r="O599" i="1"/>
  <c r="O3854" i="1"/>
  <c r="O215" i="1"/>
  <c r="O2865" i="1"/>
  <c r="O4094" i="1"/>
  <c r="O2911" i="1"/>
  <c r="O1094" i="1"/>
  <c r="O2892" i="1"/>
  <c r="O779" i="1"/>
  <c r="O2432" i="1"/>
  <c r="O902" i="1"/>
  <c r="O3963" i="1"/>
  <c r="O4043" i="1"/>
  <c r="O4044" i="1"/>
  <c r="O1131" i="1"/>
  <c r="O1738" i="1"/>
  <c r="O3076" i="1"/>
  <c r="O2897" i="1"/>
  <c r="O4004" i="1"/>
  <c r="O432" i="1"/>
  <c r="O2950" i="1"/>
  <c r="O3883" i="1"/>
  <c r="O1231" i="1"/>
  <c r="O2393" i="1"/>
  <c r="O2356" i="1"/>
  <c r="O1093" i="1"/>
  <c r="O2133" i="1"/>
  <c r="O2951" i="1"/>
  <c r="O3857" i="1"/>
  <c r="O1821" i="1"/>
  <c r="O3203" i="1"/>
  <c r="O3749" i="1"/>
  <c r="O3929" i="1"/>
  <c r="O2415" i="1"/>
  <c r="O3903" i="1"/>
  <c r="O2764" i="1"/>
  <c r="O2694" i="1"/>
  <c r="O3952" i="1"/>
  <c r="O543" i="1"/>
  <c r="O1101" i="1"/>
  <c r="O2895" i="1"/>
  <c r="O1990" i="1"/>
  <c r="O940" i="1"/>
  <c r="O462" i="1"/>
  <c r="O2130" i="1"/>
  <c r="O4068" i="1"/>
  <c r="O1173" i="1"/>
  <c r="O3954" i="1"/>
  <c r="O461" i="1"/>
  <c r="O3096" i="1"/>
  <c r="O2904" i="1"/>
  <c r="O3126" i="1"/>
  <c r="O2593" i="1"/>
  <c r="O4015" i="1"/>
  <c r="O2161" i="1"/>
  <c r="O2436" i="1"/>
  <c r="O596" i="1"/>
  <c r="O992" i="1"/>
  <c r="O1424" i="1"/>
  <c r="O3110" i="1"/>
  <c r="O455" i="1"/>
  <c r="O3855" i="1"/>
  <c r="O1876" i="1"/>
  <c r="O2700" i="1"/>
  <c r="O4067" i="1"/>
  <c r="O1581" i="1"/>
  <c r="O1314" i="1"/>
  <c r="O4021" i="1"/>
  <c r="O2881" i="1"/>
  <c r="O1123" i="1"/>
  <c r="O2538" i="1"/>
  <c r="O2391" i="1"/>
  <c r="O154" i="1"/>
  <c r="O3649" i="1"/>
  <c r="O2846" i="1"/>
  <c r="O914" i="1"/>
  <c r="O883" i="1"/>
  <c r="O1494" i="1"/>
  <c r="O499" i="1"/>
  <c r="O919" i="1"/>
  <c r="O2508" i="1"/>
  <c r="O2410" i="1"/>
  <c r="O1175" i="1"/>
  <c r="O1757" i="1"/>
  <c r="O496" i="1"/>
  <c r="O601" i="1"/>
  <c r="O4092" i="1"/>
  <c r="O3990" i="1"/>
  <c r="O775" i="1"/>
  <c r="O2769" i="1"/>
  <c r="O1712" i="1"/>
  <c r="O2155" i="1"/>
  <c r="O4070" i="1"/>
  <c r="O3889" i="1"/>
  <c r="O1560" i="1"/>
  <c r="O2861" i="1"/>
  <c r="O1721" i="1"/>
  <c r="O552" i="1"/>
  <c r="O1726" i="1"/>
  <c r="O1160" i="1"/>
  <c r="O2743" i="1"/>
  <c r="O3794" i="1"/>
  <c r="O1164" i="1"/>
  <c r="O2693" i="1"/>
  <c r="O2649" i="1"/>
  <c r="O2763" i="1"/>
  <c r="O1875" i="1"/>
  <c r="O2685" i="1"/>
  <c r="O4075" i="1"/>
  <c r="O3852" i="1"/>
  <c r="O2348" i="1"/>
  <c r="O2905" i="1"/>
  <c r="O156" i="1"/>
  <c r="O3873" i="1"/>
  <c r="O1234" i="1"/>
  <c r="O150" i="1"/>
  <c r="O2866" i="1"/>
  <c r="O941" i="1"/>
  <c r="O1795" i="1"/>
  <c r="O4007" i="1"/>
  <c r="O939" i="1"/>
  <c r="O2695" i="1"/>
  <c r="O1791" i="1"/>
  <c r="O3055" i="1"/>
  <c r="O1813" i="1"/>
  <c r="O3108" i="1"/>
  <c r="O4109" i="1"/>
  <c r="O1103" i="1"/>
  <c r="O1184" i="1"/>
  <c r="O1907" i="1"/>
  <c r="O1095" i="1"/>
  <c r="O1080" i="1"/>
  <c r="O1077" i="1"/>
  <c r="O1430" i="1"/>
  <c r="O3964" i="1"/>
  <c r="O451" i="1"/>
  <c r="O867" i="1"/>
  <c r="O3962" i="1"/>
  <c r="O875" i="1"/>
  <c r="O2766" i="1"/>
  <c r="O2868" i="1"/>
  <c r="O3968" i="1"/>
  <c r="O1111" i="1"/>
  <c r="O1070" i="1"/>
  <c r="O457" i="1"/>
  <c r="O2438" i="1"/>
  <c r="O3144" i="1"/>
  <c r="O4088" i="1"/>
  <c r="O1099" i="1"/>
  <c r="O2138" i="1"/>
  <c r="O1488" i="1"/>
  <c r="O1062" i="1"/>
  <c r="O2570" i="1"/>
  <c r="O2395" i="1"/>
  <c r="O2375" i="1"/>
  <c r="O2125" i="1"/>
  <c r="O446" i="1"/>
  <c r="O1137" i="1"/>
  <c r="O3897" i="1"/>
  <c r="O516" i="1"/>
  <c r="O774" i="1"/>
  <c r="O1715" i="1"/>
  <c r="O937" i="1"/>
  <c r="O4101" i="1"/>
  <c r="O1991" i="1"/>
  <c r="O3796" i="1"/>
  <c r="O3943" i="1"/>
  <c r="O1485" i="1"/>
  <c r="O1155" i="1"/>
  <c r="O192" i="1"/>
  <c r="O3097" i="1"/>
  <c r="O239" i="1"/>
  <c r="O1561" i="1"/>
  <c r="O2440" i="1"/>
  <c r="O3088" i="1"/>
  <c r="O2154" i="1"/>
  <c r="O2587" i="1"/>
  <c r="O2594" i="1"/>
  <c r="O870" i="1"/>
  <c r="O1906" i="1"/>
  <c r="O561" i="1"/>
  <c r="O488" i="1"/>
  <c r="O3139" i="1"/>
  <c r="O2582" i="1"/>
  <c r="O2656" i="1"/>
  <c r="O2921" i="1"/>
  <c r="O186" i="1"/>
  <c r="O1987" i="1"/>
  <c r="O472" i="1"/>
  <c r="O1705" i="1"/>
  <c r="O1877" i="1"/>
  <c r="O1074" i="1"/>
  <c r="O507" i="1"/>
  <c r="O2404" i="1"/>
  <c r="O548" i="1"/>
  <c r="O2781" i="1"/>
  <c r="O2750" i="1"/>
  <c r="O1117" i="1"/>
  <c r="O684" i="1"/>
  <c r="O2357" i="1"/>
  <c r="O1579" i="1"/>
  <c r="O2382" i="1"/>
  <c r="O3642" i="1"/>
  <c r="O1419" i="1"/>
  <c r="O2683" i="1"/>
  <c r="O2864" i="1"/>
  <c r="O563" i="1"/>
  <c r="O588" i="1"/>
  <c r="O1084" i="1"/>
  <c r="O3085" i="1"/>
  <c r="O1500" i="1"/>
  <c r="O2572" i="1"/>
  <c r="O4110" i="1"/>
  <c r="O619" i="1"/>
  <c r="O1916" i="1"/>
  <c r="O1550" i="1"/>
  <c r="O4010" i="1"/>
  <c r="O4095" i="1"/>
  <c r="O3866" i="1"/>
  <c r="O232" i="1"/>
  <c r="O3924" i="1"/>
  <c r="O458" i="1"/>
  <c r="O711" i="1"/>
  <c r="O593" i="1"/>
  <c r="O872" i="1"/>
  <c r="O2880" i="1"/>
  <c r="O734" i="1"/>
  <c r="O3910" i="1"/>
  <c r="O998" i="1"/>
  <c r="O880" i="1"/>
  <c r="O999" i="1"/>
  <c r="O874" i="1"/>
  <c r="O2521" i="1"/>
  <c r="O3842" i="1"/>
  <c r="O1563" i="1"/>
  <c r="O551" i="1"/>
  <c r="O565" i="1"/>
  <c r="O3992" i="1"/>
  <c r="O1801" i="1"/>
  <c r="O127" i="1"/>
  <c r="O3997" i="1"/>
  <c r="O4018" i="1"/>
  <c r="O900" i="1"/>
  <c r="O2702" i="1"/>
  <c r="O1072" i="1"/>
  <c r="O545" i="1"/>
  <c r="O2850" i="1"/>
  <c r="O3677" i="1"/>
  <c r="O2697" i="1"/>
  <c r="O3080" i="1"/>
  <c r="O890" i="1"/>
  <c r="O1410" i="1"/>
  <c r="O1150" i="1"/>
  <c r="O2690" i="1"/>
  <c r="O2384" i="1"/>
  <c r="O2564" i="1"/>
  <c r="O1013" i="1"/>
  <c r="O2906" i="1"/>
  <c r="O4011" i="1"/>
  <c r="O1598" i="1"/>
  <c r="O1720" i="1"/>
  <c r="O1151" i="1"/>
  <c r="O2512" i="1"/>
  <c r="O3054" i="1"/>
  <c r="O1449" i="1"/>
  <c r="O2796" i="1"/>
  <c r="O1790" i="1"/>
  <c r="O468" i="1"/>
  <c r="O1438" i="1"/>
  <c r="O1997" i="1"/>
  <c r="O1573" i="1"/>
  <c r="O2863" i="1"/>
  <c r="O4039" i="1"/>
  <c r="O576" i="1"/>
  <c r="O2327" i="1"/>
  <c r="O157" i="1"/>
  <c r="O1067" i="1"/>
  <c r="O2372" i="1"/>
  <c r="O456" i="1"/>
  <c r="O450" i="1"/>
  <c r="O1119" i="1"/>
  <c r="O1565" i="1"/>
  <c r="O2599" i="1"/>
  <c r="O1711" i="1"/>
  <c r="O2162" i="1"/>
  <c r="O1909" i="1"/>
  <c r="O2132" i="1"/>
  <c r="O2324" i="1"/>
  <c r="O4112" i="1"/>
  <c r="O2504" i="1"/>
  <c r="O629" i="1"/>
  <c r="O865" i="1"/>
  <c r="O3921" i="1"/>
  <c r="O2601" i="1"/>
  <c r="O720" i="1"/>
  <c r="O904" i="1"/>
  <c r="O2765" i="1"/>
  <c r="O2660" i="1"/>
  <c r="O151" i="1"/>
  <c r="O1584" i="1"/>
  <c r="O1562" i="1"/>
  <c r="O4113" i="1"/>
  <c r="O3986" i="1"/>
  <c r="O4060" i="1"/>
  <c r="O2854" i="1"/>
  <c r="O663" i="1"/>
  <c r="O3142" i="1"/>
  <c r="O1567" i="1"/>
  <c r="O602" i="1"/>
  <c r="O2567" i="1"/>
  <c r="O2370" i="1"/>
  <c r="O1344" i="1"/>
  <c r="O3634" i="1"/>
  <c r="O3993" i="1"/>
  <c r="O4022" i="1"/>
  <c r="O3732" i="1"/>
  <c r="O4105" i="1"/>
  <c r="O1493" i="1"/>
  <c r="O1415" i="1"/>
  <c r="O3863" i="1"/>
  <c r="O1185" i="1"/>
  <c r="O1559" i="1"/>
  <c r="O1102" i="1"/>
  <c r="O220" i="1"/>
  <c r="O2768" i="1"/>
  <c r="O3744" i="1"/>
  <c r="O2946" i="1"/>
  <c r="O921" i="1"/>
  <c r="O1172" i="1"/>
  <c r="O1425" i="1"/>
  <c r="O1147" i="1"/>
  <c r="O3578" i="1"/>
  <c r="O1552" i="1"/>
  <c r="O3949" i="1"/>
  <c r="O863" i="1"/>
  <c r="O642" i="1"/>
  <c r="O3194" i="1"/>
  <c r="O1918" i="1"/>
  <c r="O2136" i="1"/>
  <c r="O2761" i="1"/>
  <c r="O1483" i="1"/>
  <c r="O4019" i="1"/>
  <c r="O3079" i="1"/>
  <c r="O1407" i="1"/>
  <c r="O714" i="1"/>
  <c r="O2650" i="1"/>
  <c r="O1324" i="1"/>
  <c r="O970" i="1"/>
  <c r="O986" i="1"/>
  <c r="O573" i="1"/>
  <c r="O1382" i="1"/>
  <c r="O1793" i="1"/>
  <c r="O2353" i="1"/>
  <c r="O2328" i="1"/>
  <c r="O1120" i="1"/>
  <c r="O4055" i="1"/>
  <c r="O1737" i="1"/>
  <c r="O234" i="1"/>
  <c r="O4049" i="1"/>
  <c r="O3981" i="1"/>
  <c r="O2751" i="1"/>
  <c r="O3200" i="1"/>
  <c r="O882" i="1"/>
  <c r="O505" i="1"/>
  <c r="O148" i="1"/>
  <c r="O595" i="1"/>
  <c r="O2126" i="1"/>
  <c r="O2157" i="1"/>
  <c r="O3124" i="1"/>
  <c r="O1235" i="1"/>
  <c r="O3791" i="1"/>
  <c r="O3891" i="1"/>
  <c r="O2153" i="1"/>
  <c r="O2364" i="1"/>
  <c r="O2569" i="1"/>
  <c r="O935" i="1"/>
  <c r="O3920" i="1"/>
  <c r="O2325" i="1"/>
  <c r="O2978" i="1"/>
  <c r="O912" i="1"/>
  <c r="O555" i="1"/>
  <c r="O2651" i="1"/>
  <c r="O2825" i="1"/>
  <c r="O1574" i="1"/>
  <c r="O436" i="1"/>
  <c r="O892" i="1"/>
  <c r="O3901" i="1"/>
  <c r="O4023" i="1"/>
  <c r="O3089" i="1"/>
  <c r="O1868" i="1"/>
  <c r="O1140" i="1"/>
  <c r="O3966" i="1"/>
  <c r="O955" i="1"/>
  <c r="O3090" i="1"/>
  <c r="O2140" i="1"/>
  <c r="O3122" i="1"/>
  <c r="O2923" i="1"/>
  <c r="O3190" i="1"/>
  <c r="O2887" i="1"/>
  <c r="O1069" i="1"/>
  <c r="O224" i="1"/>
  <c r="O4020" i="1"/>
  <c r="O607" i="1"/>
  <c r="O3734" i="1"/>
  <c r="O933" i="1"/>
  <c r="O1227" i="1"/>
  <c r="O2681" i="1"/>
  <c r="O428" i="1"/>
  <c r="O3902" i="1"/>
  <c r="O3922" i="1"/>
  <c r="O4065" i="1"/>
  <c r="O3911" i="1"/>
  <c r="O3973" i="1"/>
  <c r="O4104" i="1"/>
  <c r="O467" i="1"/>
  <c r="O603" i="1"/>
  <c r="O153" i="1"/>
  <c r="O2749" i="1"/>
  <c r="O1993" i="1"/>
  <c r="O474" i="1"/>
  <c r="O3071" i="1"/>
  <c r="O572" i="1"/>
  <c r="O1458" i="1"/>
  <c r="O2571" i="1"/>
  <c r="O2918" i="1"/>
  <c r="O2858" i="1"/>
  <c r="O486" i="1"/>
  <c r="O3739" i="1"/>
  <c r="O1718" i="1"/>
  <c r="O513" i="1"/>
  <c r="O2777" i="1"/>
  <c r="O1487" i="1"/>
  <c r="O125" i="1"/>
  <c r="O3989" i="1"/>
  <c r="O3193" i="1"/>
  <c r="O1159" i="1"/>
  <c r="O2413" i="1"/>
  <c r="O906" i="1"/>
  <c r="O3909" i="1"/>
  <c r="O425" i="1"/>
  <c r="O2171" i="1"/>
  <c r="O1763" i="1"/>
  <c r="O664" i="1"/>
  <c r="O905" i="1"/>
  <c r="O927" i="1"/>
  <c r="O3137" i="1"/>
  <c r="O1108" i="1"/>
  <c r="O4072" i="1"/>
  <c r="O1551" i="1"/>
  <c r="O3984" i="1"/>
  <c r="O3898" i="1"/>
  <c r="O777" i="1"/>
  <c r="O864" i="1"/>
  <c r="O3907" i="1"/>
  <c r="O581" i="1"/>
  <c r="O3070" i="1"/>
  <c r="O769" i="1"/>
  <c r="O2871" i="1"/>
  <c r="O1240" i="1"/>
  <c r="O1118" i="1"/>
  <c r="O2374" i="1"/>
  <c r="O179" i="1"/>
  <c r="O1441" i="1"/>
  <c r="O3510" i="1"/>
  <c r="O2169" i="1"/>
  <c r="O3912" i="1"/>
  <c r="O2886" i="1"/>
  <c r="O1145" i="1"/>
  <c r="O1770" i="1"/>
  <c r="O1157" i="1"/>
  <c r="O3848" i="1"/>
  <c r="O1064" i="1"/>
  <c r="O129" i="1"/>
  <c r="O721" i="1"/>
  <c r="O3948" i="1"/>
  <c r="O897" i="1"/>
  <c r="O3431" i="1"/>
  <c r="O920" i="1"/>
  <c r="O907" i="1"/>
  <c r="O715" i="1"/>
  <c r="O181" i="1"/>
  <c r="O895" i="1"/>
  <c r="O558" i="1"/>
  <c r="O3069" i="1"/>
  <c r="O4036" i="1"/>
  <c r="O1423" i="1"/>
  <c r="O1365" i="1"/>
  <c r="O3417" i="1"/>
  <c r="O4005" i="1"/>
  <c r="O2403" i="1"/>
  <c r="O3590" i="1"/>
  <c r="O2405" i="1"/>
  <c r="O3748" i="1"/>
  <c r="O426" i="1"/>
  <c r="O4093" i="1"/>
  <c r="O1580" i="1"/>
  <c r="O888" i="1"/>
  <c r="O1596" i="1"/>
  <c r="O519" i="1"/>
  <c r="O675" i="1"/>
  <c r="O85" i="1"/>
  <c r="O1237" i="1"/>
  <c r="O2516" i="1"/>
  <c r="O3974" i="1"/>
  <c r="O3971" i="1"/>
  <c r="O1050" i="1"/>
  <c r="O993" i="1"/>
  <c r="O1874" i="1"/>
  <c r="O3980" i="1"/>
  <c r="O4029" i="1"/>
  <c r="O502" i="1"/>
  <c r="O491" i="1"/>
  <c r="O4090" i="1"/>
  <c r="O3640" i="1"/>
  <c r="O1701" i="1"/>
  <c r="O1012" i="1"/>
  <c r="O1575" i="1"/>
  <c r="O592" i="1"/>
  <c r="O4046" i="1"/>
  <c r="O2145" i="1"/>
  <c r="O1722" i="1"/>
  <c r="O3136" i="1"/>
  <c r="O3832" i="1"/>
  <c r="O973" i="1"/>
  <c r="O504" i="1"/>
  <c r="O3538" i="1"/>
  <c r="O2590" i="1"/>
  <c r="O959" i="1"/>
  <c r="O1008" i="1"/>
  <c r="O2760" i="1"/>
  <c r="O3665" i="1"/>
  <c r="O763" i="1"/>
  <c r="O2131" i="1"/>
  <c r="O2001" i="1"/>
  <c r="O1921" i="1"/>
  <c r="O1017" i="1"/>
  <c r="O4091" i="1"/>
  <c r="O1242" i="1"/>
  <c r="O1406" i="1"/>
  <c r="O3672" i="1"/>
  <c r="O1105" i="1"/>
  <c r="O570" i="1"/>
  <c r="O1042" i="1"/>
  <c r="O1010" i="1"/>
  <c r="O2573" i="1"/>
  <c r="O241" i="1"/>
  <c r="O3205" i="1"/>
  <c r="O193" i="1"/>
  <c r="O4027" i="1"/>
  <c r="O594" i="1"/>
  <c r="O4061" i="1"/>
  <c r="O228" i="1"/>
  <c r="O508" i="1"/>
  <c r="O3338" i="1"/>
  <c r="O3444" i="1"/>
  <c r="O3662" i="1"/>
  <c r="O3869" i="1"/>
  <c r="O3547" i="1"/>
  <c r="O2884" i="1"/>
  <c r="O1152" i="1"/>
  <c r="O1112" i="1"/>
  <c r="O3143" i="1"/>
  <c r="O577" i="1"/>
  <c r="O2757" i="1"/>
  <c r="O3893" i="1"/>
  <c r="O3859" i="1"/>
  <c r="O893" i="1"/>
  <c r="O1920" i="1"/>
  <c r="O693" i="1"/>
  <c r="O96" i="1"/>
  <c r="O623" i="1"/>
  <c r="O199" i="1"/>
  <c r="O2910" i="1"/>
  <c r="O1047" i="1"/>
  <c r="O2862" i="1"/>
  <c r="O2350" i="1"/>
  <c r="O3740" i="1"/>
  <c r="O1138" i="1"/>
  <c r="O3826" i="1"/>
  <c r="O2876" i="1"/>
  <c r="O2822" i="1"/>
  <c r="O3207" i="1"/>
  <c r="O2893" i="1"/>
  <c r="O951" i="1"/>
  <c r="O2682" i="1"/>
  <c r="O2581" i="1"/>
  <c r="O3373" i="1"/>
  <c r="O3101" i="1"/>
  <c r="O200" i="1"/>
  <c r="O2959" i="1"/>
  <c r="O901" i="1"/>
  <c r="O976" i="1"/>
  <c r="O1597" i="1"/>
  <c r="O1695" i="1"/>
  <c r="O3399" i="1"/>
  <c r="O2503" i="1"/>
  <c r="O2123" i="1"/>
  <c r="O3967" i="1"/>
  <c r="O4062" i="1"/>
  <c r="O948" i="1"/>
  <c r="O1548" i="1"/>
  <c r="O945" i="1"/>
  <c r="O3294" i="1"/>
  <c r="O1194" i="1"/>
  <c r="O3961" i="1"/>
  <c r="O967" i="1"/>
  <c r="O685" i="1"/>
  <c r="O2345" i="1"/>
  <c r="O622" i="1"/>
  <c r="O4041" i="1"/>
  <c r="O2857" i="1"/>
  <c r="O3103" i="1"/>
  <c r="O3117" i="1"/>
  <c r="O850" i="1"/>
  <c r="O855" i="1"/>
  <c r="O1824" i="1"/>
  <c r="O2114" i="1"/>
  <c r="O2925" i="1"/>
  <c r="O4040" i="1"/>
  <c r="O590" i="1"/>
  <c r="O423" i="1"/>
  <c r="O1925" i="1"/>
  <c r="O1851" i="1"/>
  <c r="O884" i="1"/>
  <c r="O719" i="1"/>
  <c r="O2426" i="1"/>
  <c r="O2124" i="1"/>
  <c r="O829" i="1"/>
  <c r="O2742" i="1"/>
  <c r="O2852" i="1"/>
  <c r="O3478" i="1"/>
  <c r="O2900" i="1"/>
  <c r="O2218" i="1"/>
  <c r="O3976" i="1"/>
  <c r="O1414" i="1"/>
  <c r="O3837" i="1"/>
  <c r="O1156" i="1"/>
  <c r="O873" i="1"/>
  <c r="O170" i="1"/>
  <c r="O172" i="1"/>
  <c r="O2378" i="1"/>
  <c r="O926" i="1"/>
  <c r="O925" i="1"/>
  <c r="O3072" i="1"/>
  <c r="O1778" i="1"/>
  <c r="O506" i="1"/>
  <c r="O2417" i="1"/>
  <c r="O3062" i="1"/>
  <c r="O147" i="1"/>
  <c r="O3477" i="1"/>
  <c r="O624" i="1"/>
  <c r="O932" i="1"/>
  <c r="O191" i="1"/>
  <c r="O575" i="1"/>
  <c r="O1569" i="1"/>
  <c r="O631" i="1"/>
  <c r="O4083" i="1"/>
  <c r="O3425" i="1"/>
  <c r="O776" i="1"/>
  <c r="O3789" i="1"/>
  <c r="O2640" i="1"/>
  <c r="O3688" i="1"/>
  <c r="O2652" i="1"/>
  <c r="O3742" i="1"/>
  <c r="O155" i="1"/>
  <c r="O1490" i="1"/>
  <c r="O222" i="1"/>
  <c r="O1687" i="1"/>
  <c r="O1872" i="1"/>
  <c r="O3731" i="1"/>
  <c r="O1602" i="1"/>
  <c r="O3542" i="1"/>
  <c r="O3013" i="1"/>
  <c r="O917" i="1"/>
  <c r="O3132" i="1"/>
  <c r="O3472" i="1"/>
  <c r="O1347" i="1"/>
  <c r="O3082" i="1"/>
  <c r="O374" i="1"/>
  <c r="O965" i="1"/>
  <c r="O203" i="1"/>
  <c r="O2755" i="1"/>
  <c r="O1811" i="1"/>
  <c r="O1983" i="1"/>
  <c r="O3727" i="1"/>
  <c r="O4066" i="1"/>
  <c r="O3455" i="1"/>
  <c r="O2545" i="1"/>
  <c r="O452" i="1"/>
  <c r="O3940" i="1"/>
  <c r="O4032" i="1"/>
  <c r="O4098" i="1"/>
  <c r="O781" i="1"/>
  <c r="O510" i="1"/>
  <c r="O3496" i="1"/>
  <c r="O2481" i="1"/>
  <c r="O236" i="1"/>
  <c r="O182" i="1"/>
  <c r="O3801" i="1"/>
  <c r="O137" i="1"/>
  <c r="O1432" i="1"/>
  <c r="O702" i="1"/>
  <c r="O2152" i="1"/>
  <c r="O1331" i="1"/>
  <c r="O3706" i="1"/>
  <c r="O3969" i="1"/>
  <c r="O1085" i="1"/>
  <c r="O24" i="1"/>
  <c r="O975" i="1"/>
  <c r="O4034" i="1"/>
  <c r="O433" i="1"/>
  <c r="O2319" i="1"/>
  <c r="O2856" i="1"/>
  <c r="O1429" i="1"/>
  <c r="O3721" i="1"/>
  <c r="O2203" i="1"/>
  <c r="O3957" i="1"/>
  <c r="O1104" i="1"/>
  <c r="O1126" i="1"/>
  <c r="O99" i="1"/>
  <c r="O2219" i="1"/>
  <c r="O3803" i="1"/>
  <c r="O597" i="1"/>
  <c r="O3736" i="1"/>
  <c r="O3118" i="1"/>
  <c r="O4071" i="1"/>
  <c r="O424" i="1"/>
  <c r="O3822" i="1"/>
  <c r="O3695" i="1"/>
  <c r="O2450" i="1"/>
  <c r="O1910" i="1"/>
  <c r="O2385" i="1"/>
  <c r="O164" i="1"/>
  <c r="O821" i="1"/>
  <c r="O2919" i="1"/>
  <c r="O3899" i="1"/>
  <c r="O2807" i="1"/>
  <c r="O1496" i="1"/>
  <c r="O1421" i="1"/>
  <c r="O3982" i="1"/>
  <c r="O3327" i="1"/>
  <c r="O3061" i="1"/>
  <c r="O3871" i="1"/>
  <c r="O4003" i="1"/>
  <c r="O3931" i="1"/>
  <c r="O3809" i="1"/>
  <c r="O4048" i="1"/>
  <c r="O2416" i="1"/>
  <c r="O2411" i="1"/>
  <c r="O3607" i="1"/>
  <c r="O78" i="1"/>
  <c r="O97" i="1"/>
  <c r="O2390" i="1"/>
  <c r="O2163" i="1"/>
  <c r="O2873" i="1"/>
  <c r="O994" i="1"/>
  <c r="O3564" i="1"/>
  <c r="O3086" i="1"/>
  <c r="O2137" i="1"/>
  <c r="O454" i="1"/>
  <c r="O950" i="1"/>
  <c r="O3648" i="1"/>
  <c r="O706" i="1"/>
  <c r="O3407" i="1"/>
  <c r="O2838" i="1"/>
  <c r="O1327" i="1"/>
  <c r="O1709" i="1"/>
  <c r="O3988" i="1"/>
  <c r="O4064" i="1"/>
  <c r="O2641" i="1"/>
  <c r="O3998" i="1"/>
  <c r="O141" i="1"/>
  <c r="O2894" i="1"/>
  <c r="O3790" i="1"/>
  <c r="O1834" i="1"/>
  <c r="O86" i="1"/>
  <c r="O2924" i="1"/>
  <c r="O3002" i="1"/>
  <c r="O3394" i="1"/>
  <c r="O3574" i="1"/>
  <c r="O3581" i="1"/>
  <c r="O3652" i="1"/>
  <c r="O3763" i="1"/>
  <c r="O3831" i="1"/>
  <c r="O92" i="1"/>
  <c r="O1322" i="1"/>
  <c r="O541" i="1"/>
  <c r="O2869" i="1"/>
  <c r="O3560" i="1"/>
  <c r="O3464" i="1"/>
  <c r="O1576" i="1"/>
  <c r="O1992" i="1"/>
  <c r="O1818" i="1"/>
  <c r="O2493" i="1"/>
  <c r="O1639" i="1"/>
  <c r="O3896" i="1"/>
  <c r="O911" i="1"/>
  <c r="O831" i="1"/>
  <c r="O1837" i="1"/>
  <c r="O3653" i="1"/>
  <c r="O3114" i="1"/>
  <c r="O3257" i="1"/>
  <c r="O4" i="1"/>
  <c r="O3751" i="1"/>
  <c r="O3970" i="1"/>
  <c r="O3565" i="1"/>
  <c r="O2583" i="1"/>
  <c r="O1148" i="1"/>
  <c r="O3527" i="1"/>
  <c r="O3833" i="1"/>
  <c r="O3323" i="1"/>
  <c r="O3135" i="1"/>
  <c r="O3321" i="1"/>
  <c r="O3994" i="1"/>
  <c r="O3890" i="1"/>
  <c r="O858" i="1"/>
  <c r="O820" i="1"/>
  <c r="O3183" i="1"/>
  <c r="O2457" i="1"/>
  <c r="O2754" i="1"/>
  <c r="O3936" i="1"/>
  <c r="O2899" i="1"/>
  <c r="O1614" i="1"/>
  <c r="O3516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2908" i="1"/>
  <c r="O3754" i="1"/>
  <c r="O2776" i="1"/>
  <c r="O434" i="1"/>
  <c r="O3820" i="1"/>
  <c r="O3293" i="1"/>
  <c r="O3713" i="1"/>
  <c r="O4077" i="1"/>
  <c r="O3609" i="1"/>
  <c r="O1177" i="1"/>
  <c r="O1129" i="1"/>
  <c r="O1402" i="1"/>
  <c r="O3065" i="1"/>
  <c r="O3195" i="1"/>
  <c r="O696" i="1"/>
  <c r="O605" i="1"/>
  <c r="O1808" i="1"/>
  <c r="O3380" i="1"/>
  <c r="O3523" i="1"/>
  <c r="O759" i="1"/>
  <c r="O2267" i="1"/>
  <c r="O1440" i="1"/>
  <c r="O106" i="1"/>
  <c r="O377" i="1"/>
  <c r="O52" i="1"/>
  <c r="O2144" i="1"/>
  <c r="O388" i="1"/>
  <c r="O2955" i="1"/>
  <c r="O1289" i="1"/>
  <c r="O2817" i="1"/>
  <c r="O3702" i="1"/>
  <c r="O2146" i="1"/>
  <c r="O2492" i="1"/>
  <c r="O3087" i="1"/>
  <c r="O1296" i="1"/>
  <c r="O3406" i="1"/>
  <c r="O2098" i="1"/>
  <c r="O2917" i="1"/>
  <c r="O2076" i="1"/>
  <c r="O3411" i="1"/>
  <c r="O3978" i="1"/>
  <c r="O3733" i="1"/>
  <c r="O1374" i="1"/>
  <c r="O1929" i="1"/>
  <c r="O1020" i="1"/>
  <c r="O2907" i="1"/>
  <c r="O2898" i="1"/>
  <c r="O2002" i="1"/>
  <c r="O2069" i="1"/>
  <c r="O11" i="1"/>
  <c r="O3461" i="1"/>
  <c r="O3535" i="1"/>
  <c r="O117" i="1"/>
  <c r="O2172" i="1"/>
  <c r="O3589" i="1"/>
  <c r="O1692" i="1"/>
  <c r="O697" i="1"/>
  <c r="O72" i="1"/>
  <c r="O3052" i="1"/>
  <c r="O1915" i="1"/>
  <c r="O3138" i="1"/>
  <c r="O868" i="1"/>
  <c r="O509" i="1"/>
  <c r="O166" i="1"/>
  <c r="O2473" i="1"/>
  <c r="O3960" i="1"/>
  <c r="O3987" i="1"/>
  <c r="O4106" i="1"/>
  <c r="O1041" i="1"/>
  <c r="O881" i="1"/>
  <c r="O3075" i="1"/>
  <c r="O3133" i="1"/>
  <c r="O1578" i="1"/>
  <c r="O3867" i="1"/>
  <c r="O2879" i="1"/>
  <c r="O1725" i="1"/>
  <c r="O3347" i="1"/>
  <c r="O3415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665" i="1"/>
  <c r="O784" i="1"/>
  <c r="O1502" i="1"/>
  <c r="O3456" i="1"/>
  <c r="O3296" i="1"/>
  <c r="O964" i="1"/>
  <c r="O3757" i="1"/>
  <c r="O3667" i="1"/>
  <c r="O2957" i="1"/>
  <c r="O4000" i="1"/>
  <c r="O718" i="1"/>
  <c r="O3828" i="1"/>
  <c r="O3541" i="1"/>
  <c r="O3297" i="1"/>
  <c r="O3025" i="1"/>
  <c r="O183" i="1"/>
  <c r="O2544" i="1"/>
  <c r="O997" i="1"/>
  <c r="O1391" i="1"/>
  <c r="O4096" i="1"/>
  <c r="O876" i="1"/>
  <c r="O2797" i="1"/>
  <c r="O2744" i="1"/>
  <c r="O1110" i="1"/>
  <c r="O4076" i="1"/>
  <c r="O3049" i="1"/>
  <c r="O205" i="1"/>
  <c r="O887" i="1"/>
  <c r="O2872" i="1"/>
  <c r="O2494" i="1"/>
  <c r="O3654" i="1"/>
  <c r="O2211" i="1"/>
  <c r="O1625" i="1"/>
  <c r="O4085" i="1"/>
  <c r="O1685" i="1"/>
  <c r="O3452" i="1"/>
  <c r="O2826" i="1"/>
  <c r="O70" i="1"/>
  <c r="O1361" i="1"/>
  <c r="O448" i="1"/>
  <c r="O3554" i="1"/>
  <c r="O4059" i="1"/>
  <c r="O2819" i="1"/>
  <c r="O3579" i="1"/>
  <c r="O3651" i="1"/>
  <c r="O3396" i="1"/>
  <c r="O2558" i="1"/>
  <c r="O2387" i="1"/>
  <c r="O3493" i="1"/>
  <c r="O4058" i="1"/>
  <c r="O3098" i="1"/>
  <c r="O2933" i="1"/>
  <c r="O3093" i="1"/>
  <c r="O2488" i="1"/>
  <c r="O1417" i="1"/>
  <c r="O189" i="1"/>
  <c r="O4097" i="1"/>
  <c r="O2686" i="1"/>
  <c r="O27" i="1"/>
  <c r="O3610" i="1"/>
  <c r="O2748" i="1"/>
  <c r="O2454" i="1"/>
  <c r="O3741" i="1"/>
  <c r="O1435" i="1"/>
  <c r="O1949" i="1"/>
  <c r="O1439" i="1"/>
  <c r="O2302" i="1"/>
  <c r="O3329" i="1"/>
  <c r="O1825" i="1"/>
  <c r="O2224" i="1"/>
  <c r="O3900" i="1"/>
  <c r="O745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1071" i="1"/>
  <c r="O600" i="1"/>
  <c r="O1739" i="1"/>
  <c r="O2085" i="1"/>
  <c r="O2839" i="1"/>
  <c r="O3853" i="1"/>
  <c r="O2127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4057" i="1"/>
  <c r="O960" i="1"/>
  <c r="O3802" i="1"/>
  <c r="O2654" i="1"/>
  <c r="O1764" i="1"/>
  <c r="O1176" i="1"/>
  <c r="O1465" i="1"/>
  <c r="O3369" i="1"/>
  <c r="O2561" i="1"/>
  <c r="O677" i="1"/>
  <c r="O1492" i="1"/>
  <c r="O1773" i="1"/>
  <c r="O2193" i="1"/>
  <c r="O3838" i="1"/>
  <c r="O75" i="1"/>
  <c r="O787" i="1"/>
  <c r="O666" i="1"/>
  <c r="O1788" i="1"/>
  <c r="O3512" i="1"/>
  <c r="O3916" i="1"/>
  <c r="O979" i="1"/>
  <c r="O3095" i="1"/>
  <c r="O1154" i="1"/>
  <c r="O814" i="1"/>
  <c r="O1396" i="1"/>
  <c r="O3397" i="1"/>
  <c r="O2295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3915" i="1"/>
  <c r="O2511" i="1"/>
  <c r="O392" i="1"/>
  <c r="O1847" i="1"/>
  <c r="O2174" i="1"/>
  <c r="O2823" i="1"/>
  <c r="O2930" i="1"/>
  <c r="O2990" i="1"/>
  <c r="O3187" i="1"/>
  <c r="O3506" i="1"/>
  <c r="O3514" i="1"/>
  <c r="O3810" i="1"/>
  <c r="O3817" i="1"/>
  <c r="O3624" i="1"/>
  <c r="O1862" i="1"/>
  <c r="O1613" i="1"/>
  <c r="O2671" i="1"/>
  <c r="O2290" i="1"/>
  <c r="O2484" i="1"/>
  <c r="O1840" i="1"/>
  <c r="O2770" i="1"/>
  <c r="O1662" i="1"/>
  <c r="O2995" i="1"/>
  <c r="O1882" i="1"/>
  <c r="O3040" i="1"/>
  <c r="O3566" i="1"/>
  <c r="O2299" i="1"/>
  <c r="O3908" i="1"/>
  <c r="O3601" i="1"/>
  <c r="O1213" i="1"/>
  <c r="O1615" i="1"/>
  <c r="O2221" i="1"/>
  <c r="O2210" i="1"/>
  <c r="O1170" i="1"/>
  <c r="O1592" i="1"/>
  <c r="O3551" i="1"/>
  <c r="O1039" i="1"/>
  <c r="O3800" i="1"/>
  <c r="O3582" i="1"/>
  <c r="O786" i="1"/>
  <c r="O2389" i="1"/>
  <c r="O1087" i="1"/>
  <c r="O1672" i="1"/>
  <c r="O3678" i="1"/>
  <c r="O1833" i="1"/>
  <c r="O2472" i="1"/>
  <c r="O1208" i="1"/>
  <c r="O3374" i="1"/>
  <c r="O3561" i="1"/>
  <c r="O3670" i="1"/>
  <c r="O2106" i="1"/>
  <c r="O3128" i="1"/>
  <c r="O871" i="1"/>
  <c r="O782" i="1"/>
  <c r="O813" i="1"/>
  <c r="O312" i="1"/>
  <c r="O3686" i="1"/>
  <c r="O3370" i="1"/>
  <c r="O1885" i="1"/>
  <c r="O2758" i="1"/>
  <c r="O1713" i="1"/>
  <c r="O1835" i="1"/>
  <c r="O1640" i="1"/>
  <c r="O2301" i="1"/>
  <c r="O3410" i="1"/>
  <c r="O648" i="1"/>
  <c r="O2500" i="1"/>
  <c r="O2678" i="1"/>
  <c r="O1226" i="1"/>
  <c r="O3862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1266" i="1"/>
  <c r="O3448" i="1"/>
  <c r="O3711" i="1"/>
  <c r="O3569" i="1"/>
  <c r="O3364" i="1"/>
  <c r="O1364" i="1"/>
  <c r="O2953" i="1"/>
  <c r="O3844" i="1"/>
  <c r="O2680" i="1"/>
  <c r="O2539" i="1"/>
  <c r="O3771" i="1"/>
  <c r="O2361" i="1"/>
  <c r="O3600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1328" i="1"/>
  <c r="O1622" i="1"/>
  <c r="O3621" i="1"/>
  <c r="O2208" i="1"/>
  <c r="O1310" i="1"/>
  <c r="O2207" i="1"/>
  <c r="O2891" i="1"/>
  <c r="O3534" i="1"/>
  <c r="O3199" i="1"/>
  <c r="O2706" i="1"/>
  <c r="O1896" i="1"/>
  <c r="O2785" i="1"/>
  <c r="O1760" i="1"/>
  <c r="O1776" i="1"/>
  <c r="O2806" i="1"/>
  <c r="O3786" i="1"/>
  <c r="O1162" i="1"/>
  <c r="O4001" i="1"/>
  <c r="O943" i="1"/>
  <c r="O2236" i="1"/>
  <c r="O3331" i="1"/>
  <c r="O2600" i="1"/>
  <c r="O1091" i="1"/>
  <c r="O3567" i="1"/>
  <c r="O1682" i="1"/>
  <c r="O1626" i="1"/>
  <c r="O3094" i="1"/>
  <c r="O3106" i="1"/>
  <c r="O2469" i="1"/>
  <c r="O3598" i="1"/>
  <c r="O3720" i="1"/>
  <c r="O2789" i="1"/>
  <c r="O3345" i="1"/>
  <c r="O1298" i="1"/>
  <c r="O1901" i="1"/>
  <c r="O2784" i="1"/>
  <c r="O859" i="1"/>
  <c r="O1644" i="1"/>
  <c r="O3668" i="1"/>
  <c r="O869" i="1"/>
  <c r="O418" i="1"/>
  <c r="O1610" i="1"/>
  <c r="O3460" i="1"/>
  <c r="O1870" i="1"/>
  <c r="O2589" i="1"/>
  <c r="O3539" i="1"/>
  <c r="O2964" i="1"/>
  <c r="O3167" i="1"/>
  <c r="O2437" i="1"/>
  <c r="O3983" i="1"/>
  <c r="O3593" i="1"/>
  <c r="O1888" i="1"/>
  <c r="O21" i="1"/>
  <c r="O3879" i="1"/>
  <c r="O635" i="1"/>
  <c r="O3401" i="1"/>
  <c r="O3718" i="1"/>
  <c r="O465" i="1"/>
  <c r="O3228" i="1"/>
  <c r="O361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2938" i="1"/>
  <c r="O3533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530" i="1"/>
  <c r="O1743" i="1"/>
  <c r="O1325" i="1"/>
  <c r="O2661" i="1"/>
  <c r="O4079" i="1"/>
  <c r="O1355" i="1"/>
  <c r="O848" i="1"/>
  <c r="O2408" i="1"/>
  <c r="O2120" i="1"/>
  <c r="O879" i="1"/>
  <c r="O80" i="1"/>
  <c r="O1886" i="1"/>
  <c r="O2836" i="1"/>
  <c r="O2104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1230" i="1"/>
  <c r="O3904" i="1"/>
  <c r="O198" i="1"/>
  <c r="O2634" i="1"/>
  <c r="O678" i="1"/>
  <c r="O83" i="1"/>
  <c r="O982" i="1"/>
  <c r="O2158" i="1"/>
  <c r="O3872" i="1"/>
  <c r="O3229" i="1"/>
  <c r="O857" i="1"/>
  <c r="O3033" i="1"/>
  <c r="O3429" i="1"/>
  <c r="O3495" i="1"/>
  <c r="O3583" i="1"/>
  <c r="O3766" i="1"/>
  <c r="O3580" i="1"/>
  <c r="O2489" i="1"/>
  <c r="O2288" i="1"/>
  <c r="O1604" i="1"/>
  <c r="O2297" i="1"/>
  <c r="O3703" i="1"/>
  <c r="O3078" i="1"/>
  <c r="O87" i="1"/>
  <c r="O1379" i="1"/>
  <c r="O19" i="1"/>
  <c r="O3503" i="1"/>
  <c r="O3660" i="1"/>
  <c r="O255" i="1"/>
  <c r="O2496" i="1"/>
  <c r="O3513" i="1"/>
  <c r="O936" i="1"/>
  <c r="O1846" i="1"/>
  <c r="O3358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531" i="1"/>
  <c r="O3398" i="1"/>
  <c r="O2703" i="1"/>
  <c r="O79" i="1"/>
  <c r="O3545" i="1"/>
  <c r="O2383" i="1"/>
  <c r="O202" i="1"/>
  <c r="O1457" i="1"/>
  <c r="O930" i="1"/>
  <c r="O3355" i="1"/>
  <c r="O812" i="1"/>
  <c r="O1620" i="1"/>
  <c r="O3951" i="1"/>
  <c r="O1587" i="1"/>
  <c r="O3395" i="1"/>
  <c r="O101" i="1"/>
  <c r="O3332" i="1"/>
  <c r="O740" i="1"/>
  <c r="O2954" i="1"/>
  <c r="O3001" i="1"/>
  <c r="O3233" i="1"/>
  <c r="O2291" i="1"/>
  <c r="O2181" i="1"/>
  <c r="O255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2778" i="1"/>
  <c r="O1927" i="1"/>
  <c r="O771" i="1"/>
  <c r="O2669" i="1"/>
  <c r="O3487" i="1"/>
  <c r="O2084" i="1"/>
  <c r="O3253" i="1"/>
  <c r="O37" i="1"/>
  <c r="O3724" i="1"/>
  <c r="O3530" i="1"/>
  <c r="O1508" i="1"/>
  <c r="O991" i="1"/>
  <c r="O3316" i="1"/>
  <c r="O652" i="1"/>
  <c r="O3499" i="1"/>
  <c r="O3500" i="1"/>
  <c r="O1245" i="1"/>
  <c r="O1804" i="1"/>
  <c r="O3849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1680" i="1"/>
  <c r="O2605" i="1"/>
  <c r="O3945" i="1"/>
  <c r="O158" i="1"/>
  <c r="O1265" i="1"/>
  <c r="O3856" i="1"/>
  <c r="O3818" i="1"/>
  <c r="O3198" i="1"/>
  <c r="O3692" i="1"/>
  <c r="O1641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3709" i="1"/>
  <c r="O791" i="1"/>
  <c r="O3730" i="1"/>
  <c r="O667" i="1"/>
  <c r="O130" i="1"/>
  <c r="O3032" i="1"/>
  <c r="O1294" i="1"/>
  <c r="O2837" i="1"/>
  <c r="O2638" i="1"/>
  <c r="O440" i="1"/>
  <c r="O1291" i="1"/>
  <c r="O1775" i="1"/>
  <c r="O1472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1621" i="1"/>
  <c r="O2939" i="1"/>
  <c r="O43" i="1"/>
  <c r="O46" i="1"/>
  <c r="O2209" i="1"/>
  <c r="O2475" i="1"/>
  <c r="O2482" i="1"/>
  <c r="O3387" i="1"/>
  <c r="O3405" i="1"/>
  <c r="O3433" i="1"/>
  <c r="O3447" i="1"/>
  <c r="O3629" i="1"/>
  <c r="O3772" i="1"/>
  <c r="O1605" i="1"/>
  <c r="O885" i="1"/>
  <c r="O3218" i="1"/>
  <c r="O3161" i="1"/>
  <c r="O22" i="1"/>
  <c r="O535" i="1"/>
  <c r="O2431" i="1"/>
  <c r="O750" i="1"/>
  <c r="O3375" i="1"/>
  <c r="O3777" i="1"/>
  <c r="O2112" i="1"/>
  <c r="O1636" i="1"/>
  <c r="O3655" i="1"/>
  <c r="O1673" i="1"/>
  <c r="O3596" i="1"/>
  <c r="O1653" i="1"/>
  <c r="O2121" i="1"/>
  <c r="O3522" i="1"/>
  <c r="O3729" i="1"/>
  <c r="O1443" i="1"/>
  <c r="O1286" i="1"/>
  <c r="O1828" i="1"/>
  <c r="O3359" i="1"/>
  <c r="O3476" i="1"/>
  <c r="O3620" i="1"/>
  <c r="O1263" i="1"/>
  <c r="O1858" i="1"/>
  <c r="O3811" i="1"/>
  <c r="O3841" i="1"/>
  <c r="O42" i="1"/>
  <c r="O3521" i="1"/>
  <c r="O1316" i="1"/>
  <c r="O2914" i="1"/>
  <c r="O3715" i="1"/>
  <c r="O409" i="1"/>
  <c r="O1287" i="1"/>
  <c r="O1843" i="1"/>
  <c r="O3784" i="1"/>
  <c r="O790" i="1"/>
  <c r="O3474" i="1"/>
  <c r="O3839" i="1"/>
  <c r="O3227" i="1"/>
  <c r="O537" i="1"/>
  <c r="O2790" i="1"/>
  <c r="O2793" i="1"/>
  <c r="O3680" i="1"/>
  <c r="O1923" i="1"/>
  <c r="O2646" i="1"/>
  <c r="O1841" i="1"/>
  <c r="O1303" i="1"/>
  <c r="O3430" i="1"/>
  <c r="O819" i="1"/>
  <c r="O3878" i="1"/>
  <c r="O3282" i="1"/>
  <c r="O3467" i="1"/>
  <c r="O3537" i="1"/>
  <c r="O385" i="1"/>
  <c r="O2487" i="1"/>
  <c r="O146" i="1"/>
  <c r="O3197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2647" i="1"/>
  <c r="O3710" i="1"/>
  <c r="O2536" i="1"/>
  <c r="O3388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7" i="1"/>
  <c r="O1891" i="1"/>
  <c r="O3482" i="1"/>
  <c r="O3550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2205" i="1"/>
  <c r="O3814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69" i="1"/>
  <c r="O2465" i="1"/>
  <c r="O3154" i="1"/>
  <c r="O2555" i="1"/>
  <c r="O3769" i="1"/>
  <c r="O1989" i="1"/>
  <c r="O1248" i="1"/>
  <c r="O1629" i="1"/>
  <c r="O837" i="1"/>
  <c r="O1803" i="1"/>
  <c r="O2929" i="1"/>
  <c r="O2108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1691" i="1"/>
  <c r="O3557" i="1"/>
  <c r="O1247" i="1"/>
  <c r="O2829" i="1"/>
  <c r="O2840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4042" i="1"/>
  <c r="O1304" i="1"/>
  <c r="O2097" i="1"/>
  <c r="O2468" i="1"/>
  <c r="O3289" i="1"/>
  <c r="O3518" i="1"/>
  <c r="O3546" i="1"/>
  <c r="O3776" i="1"/>
  <c r="O1831" i="1"/>
  <c r="O2422" i="1"/>
  <c r="O3314" i="1"/>
  <c r="O2179" i="1"/>
  <c r="O2248" i="1"/>
  <c r="O1844" i="1"/>
  <c r="O1359" i="1"/>
  <c r="O1637" i="1"/>
  <c r="O794" i="1"/>
  <c r="O3320" i="1"/>
  <c r="O3616" i="1"/>
  <c r="O3701" i="1"/>
  <c r="O767" i="1"/>
  <c r="O3780" i="1"/>
  <c r="O3892" i="1"/>
  <c r="O3322" i="1"/>
  <c r="O1699" i="1"/>
  <c r="O2988" i="1"/>
  <c r="O728" i="1"/>
  <c r="O1643" i="1"/>
  <c r="O1243" i="1"/>
  <c r="O862" i="1"/>
  <c r="O3594" i="1"/>
  <c r="O757" i="1"/>
  <c r="O1297" i="1"/>
  <c r="O3209" i="1"/>
  <c r="O988" i="1"/>
  <c r="O760" i="1"/>
  <c r="O3489" i="1"/>
  <c r="O1349" i="1"/>
  <c r="O3605" i="1"/>
  <c r="O3270" i="1"/>
  <c r="O2811" i="1"/>
  <c r="O3563" i="1"/>
  <c r="O2317" i="1"/>
  <c r="O3443" i="1"/>
  <c r="O3599" i="1"/>
  <c r="O3540" i="1"/>
  <c r="O2935" i="1"/>
  <c r="O3266" i="1"/>
  <c r="O3180" i="1"/>
  <c r="O1509" i="1"/>
  <c r="O2542" i="1"/>
  <c r="O3280" i="1"/>
  <c r="O3507" i="1"/>
  <c r="O378" i="1"/>
  <c r="O1362" i="1"/>
  <c r="O1895" i="1"/>
  <c r="O2842" i="1"/>
  <c r="O3367" i="1"/>
  <c r="O3440" i="1"/>
  <c r="O1261" i="1"/>
  <c r="O977" i="1"/>
  <c r="O3201" i="1"/>
  <c r="O844" i="1"/>
  <c r="O853" i="1"/>
  <c r="O89" i="1"/>
  <c r="O3656" i="1"/>
  <c r="O2477" i="1"/>
  <c r="O3552" i="1"/>
  <c r="O2368" i="1"/>
  <c r="O3308" i="1"/>
  <c r="O1930" i="1"/>
  <c r="O3330" i="1"/>
  <c r="O1216" i="1"/>
  <c r="O3249" i="1"/>
  <c r="O3825" i="1"/>
  <c r="O2277" i="1"/>
  <c r="O2831" i="1"/>
  <c r="O3166" i="1"/>
  <c r="O1903" i="1"/>
  <c r="O3617" i="1"/>
  <c r="O822" i="1"/>
  <c r="O2942" i="1"/>
  <c r="O3505" i="1"/>
  <c r="O1675" i="1"/>
  <c r="O1201" i="1"/>
  <c r="O866" i="1"/>
  <c r="O3141" i="1"/>
  <c r="O2936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3625" i="1"/>
  <c r="O3756" i="1"/>
  <c r="O3782" i="1"/>
  <c r="O1859" i="1"/>
  <c r="O2099" i="1"/>
  <c r="O2832" i="1"/>
  <c r="O3377" i="1"/>
  <c r="O3414" i="1"/>
  <c r="O4050" i="1"/>
  <c r="O1826" i="1"/>
  <c r="O2562" i="1"/>
  <c r="O3611" i="1"/>
  <c r="O2091" i="1"/>
  <c r="O735" i="1"/>
  <c r="O654" i="1"/>
  <c r="O3787" i="1"/>
  <c r="O12" i="1"/>
  <c r="O408" i="1"/>
  <c r="O661" i="1"/>
  <c r="O3242" i="1"/>
  <c r="O1849" i="1"/>
  <c r="O2285" i="1"/>
  <c r="O212" i="1"/>
  <c r="O3439" i="1"/>
  <c r="O3469" i="1"/>
  <c r="O3176" i="1"/>
  <c r="O2791" i="1"/>
  <c r="O3005" i="1"/>
  <c r="O3010" i="1"/>
  <c r="O339" i="1"/>
  <c r="O407" i="1"/>
  <c r="O4069" i="1"/>
  <c r="O839" i="1"/>
  <c r="O3508" i="1"/>
  <c r="O3674" i="1"/>
  <c r="O3286" i="1"/>
  <c r="O1392" i="1"/>
  <c r="O2804" i="1"/>
  <c r="O3356" i="1"/>
  <c r="O1016" i="1"/>
  <c r="O1666" i="1"/>
  <c r="O3661" i="1"/>
  <c r="O2183" i="1"/>
  <c r="O1357" i="1"/>
  <c r="O3517" i="1"/>
  <c r="O3627" i="1"/>
  <c r="O3597" i="1"/>
  <c r="O3575" i="1"/>
  <c r="O3669" i="1"/>
  <c r="O1312" i="1"/>
  <c r="O3698" i="1"/>
  <c r="O116" i="1"/>
  <c r="O2827" i="1"/>
  <c r="O3170" i="1"/>
  <c r="O3416" i="1"/>
  <c r="O3224" i="1"/>
  <c r="O3618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005" i="1"/>
  <c r="O1190" i="1"/>
  <c r="O1850" i="1"/>
  <c r="O742" i="1"/>
  <c r="O2260" i="1"/>
  <c r="O3042" i="1"/>
  <c r="O1214" i="1"/>
  <c r="O799" i="1"/>
  <c r="O2321" i="1"/>
  <c r="O2314" i="1"/>
  <c r="O2086" i="1"/>
  <c r="O3412" i="1"/>
  <c r="O3585" i="1"/>
  <c r="O2446" i="1"/>
  <c r="O2934" i="1"/>
  <c r="O3188" i="1"/>
  <c r="O3836" i="1"/>
  <c r="O3424" i="1"/>
  <c r="O2982" i="1"/>
  <c r="O3690" i="1"/>
  <c r="O3704" i="1"/>
  <c r="O55" i="1"/>
  <c r="O3623" i="1"/>
  <c r="O1096" i="1"/>
  <c r="O2165" i="1"/>
  <c r="O2603" i="1"/>
  <c r="O3515" i="1"/>
  <c r="O3263" i="1"/>
  <c r="O1341" i="1"/>
  <c r="O748" i="1"/>
  <c r="O2674" i="1"/>
  <c r="O3595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3613" i="1"/>
  <c r="O100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833" i="1"/>
  <c r="O1681" i="1"/>
  <c r="O103" i="1"/>
  <c r="O10" i="1"/>
  <c r="O3389" i="1"/>
  <c r="O3017" i="1"/>
  <c r="O272" i="1"/>
  <c r="O3153" i="1"/>
  <c r="O3384" i="1"/>
  <c r="O4108" i="1"/>
  <c r="O3673" i="1"/>
  <c r="O2937" i="1"/>
  <c r="O3152" i="1"/>
  <c r="O2222" i="1"/>
  <c r="O689" i="1"/>
  <c r="O3691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051" i="1"/>
  <c r="O533" i="1"/>
  <c r="O3519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810" i="1"/>
  <c r="O3676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102" i="1"/>
  <c r="O296" i="1"/>
  <c r="O2524" i="1"/>
  <c r="O3765" i="1"/>
  <c r="O3830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800" i="1"/>
  <c r="O2981" i="1"/>
  <c r="O2082" i="1"/>
  <c r="O2107" i="1"/>
  <c r="O3164" i="1"/>
  <c r="O2264" i="1"/>
  <c r="O761" i="1"/>
  <c r="O3591" i="1"/>
  <c r="O2976" i="1"/>
  <c r="O2984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023" i="1"/>
  <c r="O3219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264" i="1"/>
  <c r="O47" i="1"/>
  <c r="O2498" i="1"/>
  <c r="O2824" i="1"/>
  <c r="O3334" i="1"/>
  <c r="O3386" i="1"/>
  <c r="O293" i="1"/>
  <c r="O3215" i="1"/>
  <c r="O1323" i="1"/>
  <c r="O847" i="1"/>
  <c r="O2100" i="1"/>
  <c r="O13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835" i="1"/>
  <c r="O3344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733" i="1"/>
  <c r="O2809" i="1"/>
  <c r="O2178" i="1"/>
  <c r="O2870" i="1"/>
  <c r="O390" i="1"/>
  <c r="O1211" i="1"/>
  <c r="O2972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64" i="1"/>
  <c r="O1670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1635" i="1"/>
  <c r="O2992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1395" i="1"/>
  <c r="O3716" i="1"/>
  <c r="O3768" i="1"/>
  <c r="O1753" i="1"/>
  <c r="O60" i="1"/>
  <c r="O3360" i="1"/>
  <c r="O350" i="1"/>
  <c r="O3175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1893" i="1"/>
  <c r="O3436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364" i="1"/>
  <c r="O51" i="1"/>
  <c r="O527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O1043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<sst xmlns="http://schemas.openxmlformats.org/spreadsheetml/2006/main" count="32975" uniqueCount="8400">
  <si>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</si>
  <si>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</si>
  <si>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</si>
  <si>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</si>
  <si>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</si>
  <si>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</si>
  <si>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</si>
  <si>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</si>
  <si>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</si>
  <si>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</si>
  <si>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</si>
  <si>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</si>
  <si>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</si>
  <si>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</si>
  <si>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</si>
  <si>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</si>
  <si>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</si>
  <si>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</si>
  <si>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</si>
  <si>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</si>
  <si>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</si>
  <si>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</si>
  <si>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</si>
  <si>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</si>
  <si>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</si>
  <si>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</si>
  <si>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</si>
  <si>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</si>
  <si>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</si>
  <si>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</si>
  <si>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</si>
  <si>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</si>
  <si>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</si>
  <si>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</si>
  <si>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</si>
  <si>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</si>
  <si>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</si>
  <si>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</si>
  <si>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</si>
  <si>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</si>
  <si>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</si>
  <si>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</si>
  <si>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</si>
  <si>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</si>
  <si>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</si>
  <si>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</si>
  <si>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</si>
  <si>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</si>
  <si>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</si>
  <si>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</si>
  <si>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</si>
  <si>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</si>
  <si>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</si>
  <si>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</si>
  <si>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</si>
  <si>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</si>
  <si>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</si>
  <si>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</si>
  <si>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</si>
  <si>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</si>
  <si>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</si>
  <si>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</si>
  <si>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</si>
  <si>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</si>
  <si>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</si>
  <si>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</si>
  <si>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</si>
  <si>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</si>
  <si>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</si>
  <si>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</si>
  <si>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</si>
  <si>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</si>
  <si>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</si>
  <si>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</si>
  <si>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</si>
  <si>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</si>
  <si>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</si>
  <si>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</si>
  <si>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</si>
  <si>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</si>
  <si>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</si>
  <si>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</si>
  <si>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</si>
  <si>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</si>
  <si>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</si>
  <si>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</si>
  <si>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</si>
  <si>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</si>
  <si>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</si>
  <si>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</si>
  <si>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</si>
  <si>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</si>
  <si>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</si>
  <si>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</si>
  <si>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</si>
  <si>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</si>
  <si>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</si>
  <si>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</si>
  <si>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</si>
  <si>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</si>
  <si>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</si>
  <si>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</si>
  <si>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</si>
  <si>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</si>
  <si>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</si>
  <si>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</si>
  <si>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</si>
  <si>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</si>
  <si>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</si>
  <si>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</si>
  <si>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</si>
  <si>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</si>
  <si>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</si>
  <si>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</si>
  <si>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</si>
  <si>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</si>
  <si>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</si>
  <si>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</si>
  <si>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</si>
  <si>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</si>
  <si>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</si>
  <si>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</si>
  <si>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</si>
  <si>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</si>
  <si>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</si>
  <si>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</si>
  <si>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</si>
  <si>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</si>
  <si>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</si>
  <si>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</si>
  <si>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</si>
  <si>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</si>
  <si>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</si>
  <si>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</si>
  <si>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</si>
  <si>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</si>
  <si>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</si>
  <si>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</si>
  <si>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</si>
  <si>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</si>
  <si>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</si>
  <si>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</si>
  <si>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</si>
  <si>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</si>
  <si>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</si>
  <si>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</si>
  <si>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</si>
  <si>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</si>
  <si>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</si>
  <si>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</si>
  <si>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</si>
  <si>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</si>
  <si>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</si>
  <si>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</si>
  <si>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</si>
  <si>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</si>
  <si>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</si>
  <si>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</si>
  <si>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</si>
  <si>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</si>
  <si>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</si>
  <si>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</si>
  <si>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</si>
  <si>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</si>
  <si>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</si>
  <si>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</si>
  <si>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</si>
  <si>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</si>
  <si>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</si>
  <si>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</si>
  <si>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</si>
  <si>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</si>
  <si>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</si>
  <si>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</si>
  <si>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</si>
  <si>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</si>
  <si>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</si>
  <si>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</si>
  <si>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</si>
  <si>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</si>
  <si>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</si>
  <si>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</si>
  <si>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</si>
  <si>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</si>
  <si>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</si>
  <si>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</si>
  <si>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</si>
  <si>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</si>
  <si>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</si>
  <si>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</si>
  <si>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</si>
  <si>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</si>
  <si>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</si>
  <si>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</si>
  <si>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</si>
  <si>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</si>
  <si>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</si>
  <si>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</si>
  <si>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</si>
  <si>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</si>
  <si>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</si>
  <si>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</si>
  <si>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</si>
  <si>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</si>
  <si>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</si>
  <si>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</si>
  <si>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</si>
  <si>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</si>
  <si>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</si>
  <si>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</si>
  <si>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</si>
  <si>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</si>
  <si>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</si>
  <si>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</si>
  <si>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</si>
  <si>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</si>
  <si>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</si>
  <si>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</si>
  <si>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</si>
  <si>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</si>
  <si>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</si>
  <si>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</si>
  <si>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</si>
  <si>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</si>
  <si>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</si>
  <si>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</si>
  <si>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</si>
  <si>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</si>
  <si>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</si>
  <si>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</si>
  <si>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</si>
  <si>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</si>
  <si>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</si>
  <si>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</si>
  <si>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</si>
  <si>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</si>
  <si>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</si>
  <si>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</si>
  <si>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</si>
  <si>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</si>
  <si>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</si>
  <si>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</si>
  <si>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</si>
  <si>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</si>
  <si>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</si>
  <si>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</si>
  <si>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</si>
  <si>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</si>
  <si>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</si>
  <si>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</si>
  <si>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</si>
  <si>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</si>
  <si>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</si>
  <si>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</si>
  <si>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</si>
  <si>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</si>
  <si>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</si>
  <si>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</si>
  <si>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</si>
  <si>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</si>
  <si>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</si>
  <si>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</si>
  <si>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</si>
  <si>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</si>
  <si>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</si>
  <si>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</si>
  <si>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</si>
  <si>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</si>
  <si>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</si>
  <si>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</si>
  <si>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</si>
  <si>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</si>
  <si>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</si>
  <si>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</si>
  <si>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</si>
  <si>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</si>
  <si>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</si>
  <si>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</si>
  <si>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</si>
  <si>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</si>
  <si>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</si>
  <si>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</si>
  <si>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</si>
  <si>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</si>
  <si>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</si>
  <si>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</si>
  <si>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</si>
  <si>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</si>
  <si>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</si>
  <si>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</si>
  <si>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</si>
  <si>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</si>
  <si>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</si>
  <si>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</si>
  <si>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</si>
  <si>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</si>
  <si>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</si>
  <si>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</si>
  <si>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</si>
  <si>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</si>
  <si>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</si>
  <si>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</si>
  <si>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</si>
  <si>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</si>
  <si>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</si>
  <si>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</si>
  <si>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</si>
  <si>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</si>
  <si>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</si>
  <si>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</si>
  <si>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</si>
  <si>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</si>
  <si>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</si>
  <si>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</si>
  <si>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</si>
  <si>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</si>
  <si>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</si>
  <si>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</si>
  <si>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</si>
  <si>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</si>
  <si>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</si>
  <si>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</si>
  <si>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</si>
  <si>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</si>
  <si>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</si>
  <si>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</si>
  <si>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</si>
  <si>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</si>
  <si>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</si>
  <si>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</si>
  <si>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</si>
  <si>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</si>
  <si>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</si>
  <si>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</si>
  <si>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</si>
  <si>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</si>
  <si>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</si>
  <si>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</si>
  <si>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</si>
  <si>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</si>
  <si>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</si>
  <si>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</si>
  <si>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</si>
  <si>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</si>
  <si>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</si>
  <si>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</si>
  <si>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</si>
  <si>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</si>
  <si>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</si>
  <si>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</si>
  <si>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</si>
  <si>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</si>
  <si>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</si>
  <si>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</si>
  <si>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</si>
  <si>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</si>
  <si>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</si>
  <si>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</si>
  <si>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</si>
  <si>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</si>
  <si>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</si>
  <si>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</si>
  <si>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</si>
  <si>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</si>
  <si>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</si>
  <si>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</si>
  <si>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</si>
  <si>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</si>
  <si>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</si>
  <si>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</si>
  <si>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</si>
  <si>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</si>
  <si>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</si>
  <si>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</si>
  <si>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</si>
  <si>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</si>
  <si>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</si>
  <si>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</si>
  <si>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</si>
  <si>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</si>
  <si>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</si>
  <si>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</si>
  <si>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</si>
  <si>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</si>
  <si>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</si>
  <si>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</si>
  <si>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</si>
  <si>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</si>
  <si>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</si>
  <si>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</si>
  <si>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</si>
  <si>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</si>
  <si>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</si>
  <si>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</si>
  <si>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</si>
  <si>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</si>
  <si>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</si>
  <si>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</si>
  <si>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</si>
  <si>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</si>
  <si>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</si>
  <si>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</si>
  <si>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</si>
  <si>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</si>
  <si>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</si>
  <si>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</si>
  <si>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</si>
  <si>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</si>
  <si>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</si>
  <si>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</si>
  <si>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</si>
  <si>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</si>
  <si>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</si>
  <si>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</si>
  <si>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</si>
  <si>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</si>
  <si>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</si>
  <si>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</si>
  <si>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</si>
  <si>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</si>
  <si>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</si>
  <si>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</si>
  <si>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</si>
  <si>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</si>
  <si>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</si>
  <si>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</si>
  <si>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</si>
  <si>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</si>
  <si>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</si>
  <si>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</si>
  <si>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</si>
  <si>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</si>
  <si>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</si>
  <si>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</si>
  <si>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</si>
  <si>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</si>
  <si>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</si>
  <si>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</si>
  <si>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</si>
  <si>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</si>
  <si>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</si>
  <si>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</si>
  <si>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</si>
  <si>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</si>
  <si>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</si>
  <si>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</si>
  <si>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</si>
  <si>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</si>
  <si>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</si>
  <si>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</si>
  <si>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</si>
  <si>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</si>
  <si>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</si>
  <si>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</si>
  <si>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</si>
  <si>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</si>
  <si>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</si>
  <si>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</si>
  <si>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</si>
  <si>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</si>
  <si>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</si>
  <si>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</si>
  <si>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</si>
  <si>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</si>
  <si>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</si>
  <si>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</si>
  <si>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</si>
  <si>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</si>
  <si>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</si>
  <si>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</si>
  <si>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</si>
  <si>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</si>
  <si>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</si>
  <si>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</si>
  <si>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</si>
  <si>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</si>
  <si>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</si>
  <si>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</si>
  <si>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</si>
  <si>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</si>
  <si>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</si>
  <si>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</si>
  <si>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</si>
  <si>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</si>
  <si>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</si>
  <si>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</si>
  <si>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</si>
  <si>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</si>
  <si>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</si>
  <si>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</si>
  <si>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</si>
  <si>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</si>
  <si>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</si>
  <si>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</si>
  <si>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</si>
  <si>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</si>
  <si>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</si>
  <si>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</si>
  <si>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</si>
  <si>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</si>
  <si>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</si>
  <si>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</si>
  <si>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</si>
  <si>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</si>
  <si>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</si>
  <si>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</si>
  <si>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</si>
  <si>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</si>
  <si>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</si>
  <si>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</si>
  <si>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</si>
  <si>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</si>
  <si>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</si>
  <si>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</si>
  <si>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</si>
  <si>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</si>
  <si>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</si>
  <si>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</si>
  <si>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</si>
  <si>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</si>
  <si>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</si>
  <si>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</si>
  <si>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</si>
  <si>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</si>
  <si>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</si>
  <si>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</si>
  <si>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</si>
  <si>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</si>
  <si>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</si>
  <si>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</si>
  <si>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</si>
  <si>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</si>
  <si>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</si>
  <si>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</si>
  <si>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</si>
  <si>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</si>
  <si>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</si>
  <si>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</si>
  <si>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</si>
  <si>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</si>
  <si>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</si>
  <si>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</si>
  <si>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</si>
  <si>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</si>
  <si>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</si>
  <si>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</si>
  <si>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</si>
  <si>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</si>
  <si>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</si>
  <si>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</si>
  <si>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</si>
  <si>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</si>
  <si>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</si>
  <si>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</si>
  <si>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</si>
  <si>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</si>
  <si>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</si>
  <si>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</si>
  <si>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</si>
  <si>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</si>
  <si>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</si>
  <si>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</si>
  <si>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</si>
  <si>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</si>
  <si>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</si>
  <si>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</si>
  <si>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</si>
  <si>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</si>
  <si>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</si>
  <si>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</si>
  <si>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</si>
  <si>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</si>
  <si>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</si>
  <si>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</si>
  <si>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</si>
  <si>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</si>
  <si>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</si>
  <si>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</si>
  <si>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</si>
  <si>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</si>
  <si>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</si>
  <si>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</si>
  <si>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</si>
  <si>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</si>
  <si>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</si>
  <si>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</si>
  <si>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</si>
  <si>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</si>
  <si>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</si>
  <si>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</si>
  <si>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</si>
  <si>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</si>
  <si>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</si>
  <si>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</si>
  <si>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</si>
  <si>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</si>
  <si>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</si>
  <si>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</si>
  <si>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</si>
  <si>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</si>
  <si>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</si>
  <si>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</si>
  <si>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</si>
  <si>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</si>
  <si>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</si>
  <si>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</si>
  <si>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</si>
  <si>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</si>
  <si>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</si>
  <si>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</si>
  <si>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</si>
  <si>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</si>
  <si>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</si>
  <si>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</si>
  <si>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</si>
  <si>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</si>
  <si>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</si>
  <si>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</si>
  <si>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</si>
  <si>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</si>
  <si>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</si>
  <si>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</si>
  <si>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</si>
  <si>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</si>
  <si>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</si>
  <si>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</si>
  <si>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</si>
  <si>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</si>
  <si>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</si>
  <si>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</si>
  <si>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</si>
  <si>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</si>
  <si>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</si>
  <si>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</si>
  <si>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</si>
  <si>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</si>
  <si>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</si>
  <si>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</si>
  <si>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</si>
  <si>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</si>
  <si>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</si>
  <si>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</si>
  <si>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</si>
  <si>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</si>
  <si>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</si>
  <si>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</si>
  <si>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</si>
  <si>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</si>
  <si>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</si>
  <si>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</si>
  <si>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</si>
  <si>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</si>
  <si>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</si>
  <si>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</si>
  <si>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</si>
  <si>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</si>
  <si>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</si>
  <si>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</si>
  <si>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</si>
  <si>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</si>
  <si>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</si>
  <si>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</si>
  <si>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</si>
  <si>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</si>
  <si>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</si>
  <si>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</si>
  <si>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</si>
  <si>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</si>
  <si>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</si>
  <si>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</si>
  <si>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</si>
  <si>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</si>
  <si>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</si>
  <si>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</si>
  <si>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</si>
  <si>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</si>
  <si>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</si>
  <si>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</si>
  <si>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</si>
  <si>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</si>
  <si>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</si>
  <si>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</si>
  <si>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</si>
  <si>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</si>
  <si>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</si>
  <si>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</si>
  <si>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</si>
  <si>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</si>
  <si>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</si>
  <si>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</si>
  <si>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</si>
  <si>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</si>
  <si>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</si>
  <si>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</si>
  <si>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</si>
  <si>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</si>
  <si>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</si>
  <si>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</si>
  <si>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</si>
  <si>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</si>
  <si>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</si>
  <si>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</si>
  <si>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</si>
  <si>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</si>
  <si>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</si>
  <si>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</si>
  <si>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</si>
  <si>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</si>
  <si>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</si>
  <si>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</si>
  <si>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</si>
  <si>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</si>
  <si>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</si>
  <si>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</si>
  <si>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</si>
  <si>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</si>
  <si>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</si>
  <si>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</si>
  <si>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</si>
  <si>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</si>
  <si>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</si>
  <si>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</si>
  <si>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</si>
  <si>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</si>
  <si>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</si>
  <si>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</si>
  <si>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</si>
  <si>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</si>
  <si>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</si>
  <si>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</si>
  <si>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</si>
  <si>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</si>
  <si>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</si>
  <si>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</si>
  <si>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</si>
  <si>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</si>
  <si>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</si>
  <si>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</si>
  <si>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</si>
  <si>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</si>
  <si>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</si>
  <si>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</si>
  <si>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</si>
  <si>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</si>
  <si>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</si>
  <si>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</si>
  <si>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</si>
  <si>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</si>
  <si>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</si>
  <si>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</si>
  <si>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</si>
  <si>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</si>
  <si>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</si>
  <si>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</si>
  <si>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</si>
  <si>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</si>
  <si>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</si>
  <si>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</si>
  <si>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</si>
  <si>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</si>
  <si>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</si>
  <si>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</si>
  <si>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</si>
  <si>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</si>
  <si>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</si>
  <si>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</si>
  <si>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</si>
  <si>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</si>
  <si>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</si>
  <si>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</si>
  <si>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</si>
  <si>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</si>
  <si>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</si>
  <si>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</si>
  <si>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</si>
  <si>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</si>
  <si>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</si>
  <si>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</si>
  <si>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</si>
  <si>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</si>
  <si>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</si>
  <si>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</si>
  <si>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</si>
  <si>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</si>
  <si>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</si>
  <si>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</si>
  <si>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</si>
  <si>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</si>
  <si>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</si>
  <si>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</si>
  <si>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</si>
  <si>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</si>
  <si>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</si>
  <si>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</si>
  <si>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</si>
  <si>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</si>
  <si>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</si>
  <si>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</si>
  <si>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</si>
  <si>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</si>
  <si>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</si>
  <si>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</si>
  <si>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</si>
  <si>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</si>
  <si>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</si>
  <si>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</si>
  <si>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</si>
  <si>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</si>
  <si>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</si>
  <si>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</si>
  <si>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</si>
  <si>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</si>
  <si>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</si>
  <si>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</si>
  <si>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</si>
  <si>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</si>
  <si>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</si>
  <si>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</si>
  <si>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</si>
  <si>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</si>
  <si>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</si>
  <si>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</si>
  <si>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</si>
  <si>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</si>
  <si>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</si>
  <si>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</si>
  <si>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</si>
  <si>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</si>
  <si>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</si>
  <si>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</si>
  <si>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</si>
  <si>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</si>
  <si>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</si>
  <si>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</si>
  <si>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</si>
  <si>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</si>
  <si>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</si>
  <si>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</si>
  <si>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</si>
  <si>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</si>
  <si>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</si>
  <si>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</si>
  <si>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</si>
  <si>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</si>
  <si>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</si>
  <si>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</si>
  <si>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</si>
  <si>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</si>
  <si>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</si>
  <si>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</si>
  <si>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</si>
  <si>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</si>
  <si>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</si>
  <si>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</si>
  <si>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</si>
  <si>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</si>
  <si>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</si>
  <si>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</si>
  <si>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</si>
  <si>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</si>
  <si>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</si>
  <si>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</si>
  <si>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</si>
  <si>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</si>
  <si>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</si>
  <si>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</si>
  <si>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</si>
  <si>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</si>
  <si>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</si>
  <si>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</si>
  <si>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</si>
  <si>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</si>
  <si>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</si>
  <si>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</si>
  <si>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</si>
  <si>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</si>
  <si>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</si>
  <si>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</si>
  <si>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</si>
  <si>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</si>
  <si>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</si>
  <si>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</si>
  <si>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</si>
  <si>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</si>
  <si>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</si>
  <si>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</si>
  <si>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</si>
  <si>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</si>
  <si>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</si>
  <si>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</si>
  <si>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</si>
  <si>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</si>
  <si>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</si>
  <si>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</si>
  <si>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</si>
  <si>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</si>
  <si>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</si>
  <si>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</si>
  <si>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</si>
  <si>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</si>
  <si>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</si>
  <si>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</si>
  <si>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</si>
  <si>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</si>
  <si>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</si>
  <si>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</si>
  <si>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</si>
  <si>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</si>
  <si>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</si>
  <si>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</si>
  <si>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</si>
  <si>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</si>
  <si>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</si>
  <si>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</si>
  <si>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</si>
  <si>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</si>
  <si>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</si>
  <si>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</si>
  <si>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</si>
  <si>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</si>
  <si>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</si>
  <si>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</si>
  <si>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</si>
  <si>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</si>
  <si>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</si>
  <si>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</si>
  <si>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</si>
  <si>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</si>
  <si>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</si>
  <si>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</si>
  <si>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</si>
  <si>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</si>
  <si>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</si>
  <si>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</si>
  <si>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</si>
  <si>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</si>
  <si>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</si>
  <si>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</si>
  <si>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</si>
  <si>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</si>
  <si>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</si>
  <si>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</si>
  <si>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</si>
  <si>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</si>
  <si>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</si>
  <si>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</si>
  <si>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</si>
  <si>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</si>
  <si>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</si>
  <si>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</si>
  <si>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</si>
  <si>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</si>
  <si>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</si>
  <si>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</si>
  <si>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</si>
  <si>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</si>
  <si>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</si>
  <si>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</si>
  <si>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</si>
  <si>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</si>
  <si>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</si>
  <si>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</si>
  <si>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</si>
  <si>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</si>
  <si>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</si>
  <si>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</si>
  <si>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</si>
  <si>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</si>
  <si>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</si>
  <si>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</si>
  <si>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</si>
  <si>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</si>
  <si>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</si>
  <si>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</si>
  <si>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</si>
  <si>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</si>
  <si>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</si>
  <si>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</si>
  <si>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</si>
  <si>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</si>
  <si>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</si>
  <si>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</si>
  <si>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</si>
  <si>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</si>
  <si>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</si>
  <si>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</si>
  <si>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</si>
  <si>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</si>
  <si>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</si>
  <si>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</si>
  <si>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</si>
  <si>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</si>
  <si>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</si>
  <si>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</si>
  <si>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</si>
  <si>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</si>
  <si>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</si>
  <si>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</si>
  <si>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</si>
  <si>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</si>
  <si>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</si>
  <si>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</si>
  <si>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</si>
  <si>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</si>
  <si>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</si>
  <si>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</si>
  <si>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</si>
  <si>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</si>
  <si>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</si>
  <si>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</si>
  <si>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</si>
  <si>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</si>
  <si>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</si>
  <si>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</si>
  <si>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</si>
  <si>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</si>
  <si>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</si>
  <si>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</si>
  <si>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</si>
  <si>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</si>
  <si>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</si>
  <si>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</si>
  <si>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</si>
  <si>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</si>
  <si>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</si>
  <si>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</si>
  <si>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</si>
  <si>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</si>
  <si>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</si>
  <si>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</si>
  <si>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</si>
  <si>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</si>
  <si>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</si>
  <si>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</si>
  <si>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</si>
  <si>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</si>
  <si>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</si>
  <si>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</si>
  <si>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</si>
  <si>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</si>
  <si>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</si>
  <si>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</si>
  <si>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</si>
  <si>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</si>
  <si>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</si>
  <si>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</si>
  <si>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</si>
  <si>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</si>
  <si>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</si>
  <si>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</si>
  <si>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</si>
  <si>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</si>
  <si>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</si>
  <si>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</si>
  <si>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</si>
  <si>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</si>
  <si>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</si>
  <si>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</si>
  <si>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</si>
  <si>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</si>
  <si>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</si>
  <si>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</si>
  <si>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</si>
  <si>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</si>
  <si>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</si>
  <si>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</si>
  <si>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</si>
  <si>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</si>
  <si>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</si>
  <si>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</si>
  <si>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</si>
  <si>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</si>
  <si>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</si>
  <si>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</si>
  <si>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</si>
  <si>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</si>
  <si>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</si>
  <si>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</si>
  <si>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</si>
  <si>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</si>
  <si>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</si>
  <si>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</si>
  <si>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</si>
  <si>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</si>
  <si>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</si>
  <si>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</si>
  <si>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</si>
  <si>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</si>
  <si>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</si>
  <si>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</si>
  <si>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</si>
  <si>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</si>
  <si>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</si>
  <si>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</si>
  <si>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</si>
  <si>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</si>
  <si>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</si>
  <si>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</si>
  <si>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</si>
  <si>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</si>
  <si>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</si>
  <si>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</si>
  <si>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</si>
  <si>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</si>
  <si>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</si>
  <si>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</si>
  <si>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</si>
  <si>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</si>
  <si>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</si>
  <si>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</si>
  <si>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</si>
  <si>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</si>
  <si>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</si>
  <si>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</si>
  <si>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</si>
  <si>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</si>
  <si>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</si>
  <si>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</si>
  <si>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</si>
  <si>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</si>
  <si>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</si>
  <si>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</si>
  <si>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</si>
  <si>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</si>
  <si>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</si>
  <si>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</si>
  <si>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</si>
  <si>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</si>
  <si>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</si>
  <si>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</si>
  <si>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</si>
  <si>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</si>
  <si>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</si>
  <si>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</si>
  <si>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</si>
  <si>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</si>
  <si>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</si>
  <si>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</si>
  <si>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</si>
  <si>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</si>
  <si>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</si>
  <si>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</si>
  <si>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</si>
  <si>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</si>
  <si>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</si>
  <si>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</si>
  <si>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</si>
  <si>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</si>
  <si>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</si>
  <si>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</si>
  <si>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</si>
  <si>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</si>
  <si>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</si>
  <si>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</si>
  <si>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</si>
  <si>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</si>
  <si>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</si>
  <si>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</si>
  <si>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</si>
  <si>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</si>
  <si>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</si>
  <si>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</si>
  <si>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</si>
  <si>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</si>
  <si>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</si>
  <si>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</si>
  <si>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</si>
  <si>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</si>
  <si>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</si>
  <si>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</si>
  <si>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</si>
  <si>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</si>
  <si>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</si>
  <si>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</si>
  <si>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</si>
  <si>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</si>
  <si>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</si>
  <si>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</si>
  <si>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</si>
  <si>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</si>
  <si>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</si>
  <si>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</si>
  <si>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</si>
  <si>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</si>
  <si>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</si>
  <si>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</si>
  <si>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</si>
  <si>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</si>
  <si>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</si>
  <si>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</si>
  <si>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</si>
  <si>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</si>
  <si>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</si>
  <si>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</si>
  <si>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</si>
  <si>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</si>
  <si>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</si>
  <si>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</si>
  <si>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</si>
  <si>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</si>
  <si>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</si>
  <si>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</si>
  <si>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</si>
  <si>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</si>
  <si>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</si>
  <si>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</si>
  <si>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</si>
  <si>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</si>
  <si>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</si>
  <si>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</si>
  <si>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</si>
  <si>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</si>
  <si>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</si>
  <si>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</si>
  <si>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</si>
  <si>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</si>
  <si>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</si>
  <si>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</si>
  <si>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</si>
  <si>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</si>
  <si>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</si>
  <si>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</si>
  <si>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</si>
  <si>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</si>
  <si>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</si>
  <si>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</si>
  <si>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</si>
  <si>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</si>
  <si>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</si>
  <si>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</si>
  <si>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</si>
  <si>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</si>
  <si>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</si>
  <si>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</si>
  <si>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</si>
  <si>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</si>
  <si>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</si>
  <si>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</si>
  <si>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</si>
  <si>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</si>
  <si>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</si>
  <si>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</si>
  <si>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</si>
  <si>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</si>
  <si>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</si>
  <si>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</si>
  <si>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</si>
  <si>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</si>
  <si>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</si>
  <si>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</si>
  <si>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</si>
  <si>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</si>
  <si>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</si>
  <si>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</si>
  <si>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</si>
  <si>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</si>
  <si>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</si>
  <si>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</si>
  <si>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</si>
  <si>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</si>
  <si>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</si>
  <si>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</si>
  <si>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</si>
  <si>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</si>
  <si>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</si>
  <si>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</si>
  <si>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</si>
  <si>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</si>
  <si>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</si>
  <si>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</si>
  <si>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</si>
  <si>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</si>
  <si>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</si>
  <si>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</si>
  <si>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</si>
  <si>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</si>
  <si>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</si>
  <si>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</si>
  <si>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</si>
  <si>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</si>
  <si>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</si>
  <si>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</si>
  <si>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</si>
  <si>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</si>
  <si>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</si>
  <si>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</si>
  <si>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</si>
  <si>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</si>
  <si>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</si>
  <si>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</si>
  <si>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</si>
  <si>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</si>
  <si>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</si>
  <si>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</si>
  <si>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</si>
  <si>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</si>
  <si>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</si>
  <si>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</si>
  <si>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</si>
  <si>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</si>
  <si>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</si>
  <si>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</si>
  <si>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</si>
  <si>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</si>
  <si>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</si>
  <si>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</si>
  <si>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</si>
  <si>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</si>
  <si>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</si>
  <si>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</si>
  <si>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</si>
  <si>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</si>
  <si>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</si>
  <si>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</si>
  <si>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</si>
  <si>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</si>
  <si>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</si>
  <si>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</si>
  <si>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</si>
  <si>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</si>
  <si>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</si>
  <si>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</si>
  <si>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</si>
  <si>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</si>
  <si>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</si>
  <si>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</si>
  <si>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</si>
  <si>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</si>
  <si>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</si>
  <si>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</si>
  <si>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</si>
  <si>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</si>
  <si>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</si>
  <si>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</si>
  <si>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</si>
  <si>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</si>
  <si>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</si>
  <si>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</si>
  <si>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</si>
  <si>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</si>
  <si>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</si>
  <si>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</si>
  <si>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</si>
  <si>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</si>
  <si>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</si>
  <si>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</si>
  <si>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</si>
  <si>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</si>
  <si>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</si>
  <si>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</si>
  <si>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</si>
  <si>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</si>
  <si>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</si>
  <si>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</si>
  <si>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</si>
  <si>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</si>
  <si>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</si>
  <si>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</si>
  <si>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</si>
  <si>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</si>
  <si>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</si>
  <si>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</si>
  <si>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</si>
  <si>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</si>
  <si>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</si>
  <si>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</si>
  <si>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</si>
  <si>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</si>
  <si>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</si>
  <si>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</si>
  <si>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</si>
  <si>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</si>
  <si>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</si>
  <si>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</si>
  <si>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</si>
  <si>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</si>
  <si>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</si>
  <si>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</si>
  <si>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</si>
  <si>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</si>
  <si>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</si>
  <si>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</si>
  <si>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</si>
  <si>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</si>
  <si>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</si>
  <si>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</si>
  <si>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</si>
  <si>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</si>
  <si>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</si>
  <si>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</si>
  <si>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</si>
  <si>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</si>
  <si>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</si>
  <si>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</si>
  <si>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</si>
  <si>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</si>
  <si>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</si>
  <si>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</si>
  <si>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</si>
  <si>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</si>
  <si>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</si>
  <si>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</si>
  <si>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</si>
  <si>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</si>
  <si>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</si>
  <si>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</si>
  <si>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</si>
  <si>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</si>
  <si>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</si>
  <si>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</si>
  <si>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</si>
  <si>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</si>
  <si>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</si>
  <si>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</si>
  <si>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</si>
  <si>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</si>
  <si>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</si>
  <si>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</si>
  <si>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</si>
  <si>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</si>
  <si>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</si>
  <si>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</si>
  <si>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</si>
  <si>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</si>
  <si>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</si>
  <si>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</si>
  <si>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</si>
  <si>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</si>
  <si>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</si>
  <si>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</si>
  <si>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</si>
  <si>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</si>
  <si>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</si>
  <si>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</si>
  <si>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</si>
  <si>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</si>
  <si>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</si>
  <si>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</si>
  <si>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</si>
  <si>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</si>
  <si>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</si>
  <si>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</si>
  <si>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</si>
  <si>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</si>
  <si>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</si>
  <si>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</si>
  <si>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</si>
  <si>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</si>
  <si>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</si>
  <si>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</si>
  <si>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</si>
  <si>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</si>
  <si>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</si>
  <si>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</si>
  <si>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</si>
  <si>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</si>
  <si>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</si>
  <si>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</si>
  <si>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</si>
  <si>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</si>
  <si>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</si>
  <si>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</si>
  <si>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</si>
  <si>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</si>
  <si>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</si>
  <si>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</si>
  <si>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</si>
  <si>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</si>
  <si>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</si>
  <si>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</si>
  <si>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</si>
  <si>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</si>
  <si>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</si>
  <si>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</si>
  <si>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</si>
  <si>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</si>
  <si>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</si>
  <si>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</si>
  <si>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</si>
  <si>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</si>
  <si>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</si>
  <si>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</si>
  <si>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</si>
  <si>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</si>
  <si>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</si>
  <si>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</si>
  <si>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</si>
  <si>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</si>
  <si>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</si>
  <si>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</si>
  <si>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</si>
  <si>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</si>
  <si>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</si>
  <si>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</si>
  <si>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</si>
  <si>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</si>
  <si>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</si>
  <si>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</si>
  <si>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</si>
  <si>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</si>
  <si>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</si>
  <si>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</si>
  <si>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</si>
  <si>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</si>
  <si>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</si>
  <si>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</si>
  <si>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</si>
  <si>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</si>
  <si>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</si>
  <si>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</si>
  <si>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</si>
  <si>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</si>
  <si>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</si>
  <si>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</si>
  <si>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</si>
  <si>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</si>
  <si>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</si>
  <si>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</si>
  <si>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</si>
  <si>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</si>
  <si>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</si>
  <si>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</si>
  <si>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</si>
  <si>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</si>
  <si>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</si>
  <si>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</si>
  <si>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</si>
  <si>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</si>
  <si>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</si>
  <si>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</si>
  <si>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</si>
  <si>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</si>
  <si>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</si>
  <si>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</si>
  <si>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</si>
  <si>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</si>
  <si>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</si>
  <si>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</si>
  <si>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</si>
  <si>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</si>
  <si>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</si>
  <si>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</si>
  <si>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</si>
  <si>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</si>
  <si>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</si>
  <si>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</si>
  <si>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</si>
  <si>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</si>
  <si>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</si>
  <si>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</si>
  <si>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</si>
  <si>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</si>
  <si>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</si>
  <si>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</si>
  <si>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</si>
  <si>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</si>
  <si>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</si>
  <si>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</si>
  <si>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</si>
  <si>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</si>
  <si>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</si>
  <si>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</si>
  <si>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</si>
  <si>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</si>
  <si>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</si>
  <si>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</si>
  <si>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</si>
  <si>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</si>
  <si>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</si>
  <si>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</si>
  <si>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</si>
  <si>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</si>
  <si>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</si>
  <si>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</si>
  <si>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</si>
  <si>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</si>
  <si>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</si>
  <si>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</si>
  <si>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</si>
  <si>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</si>
  <si>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</si>
  <si>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</si>
  <si>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</si>
  <si>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</si>
  <si>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</si>
  <si>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</si>
  <si>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</si>
  <si>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</si>
  <si>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</si>
  <si>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</si>
  <si>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</si>
  <si>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</si>
  <si>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</si>
  <si>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</si>
  <si>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</si>
  <si>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</si>
  <si>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</si>
  <si>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</si>
  <si>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</si>
  <si>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</si>
  <si>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</si>
  <si>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</si>
  <si>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</si>
  <si>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</si>
  <si>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</si>
  <si>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</si>
  <si>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</si>
  <si>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</si>
  <si>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</si>
  <si>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</si>
  <si>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</si>
  <si>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</si>
  <si>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</si>
  <si>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</si>
  <si>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</si>
  <si>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</si>
  <si>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</si>
  <si>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</si>
  <si>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</si>
  <si>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</si>
  <si>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</si>
  <si>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</si>
  <si>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</si>
  <si>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</si>
  <si>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</si>
  <si>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</si>
  <si>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</si>
  <si>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</si>
  <si>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</si>
  <si>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</si>
  <si>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</si>
  <si>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</si>
  <si>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</si>
  <si>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</si>
  <si>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</si>
  <si>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</si>
  <si>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</si>
  <si>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</si>
  <si>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</si>
  <si>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</si>
  <si>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</si>
  <si>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</si>
  <si>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</si>
  <si>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</si>
  <si>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</si>
  <si>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</si>
  <si>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</si>
  <si>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</si>
  <si>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</si>
  <si>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</si>
  <si>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</si>
  <si>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</si>
  <si>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</si>
  <si>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</si>
  <si>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</si>
  <si>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</si>
  <si>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</si>
  <si>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</si>
  <si>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</si>
  <si>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</si>
  <si>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</si>
  <si>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</si>
  <si>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</si>
  <si>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</si>
  <si>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</si>
  <si>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</si>
  <si>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</si>
  <si>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</si>
  <si>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</si>
  <si>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</si>
  <si>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</si>
  <si>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</si>
  <si>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</si>
  <si>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</si>
  <si>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</si>
  <si>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</si>
  <si>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</si>
  <si>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</si>
  <si>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</si>
  <si>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</si>
  <si>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</si>
  <si>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</si>
  <si>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</si>
  <si>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</si>
  <si>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</si>
  <si>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</si>
  <si>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</si>
  <si>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</si>
  <si>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</si>
  <si>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</si>
  <si>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</si>
  <si>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</si>
  <si>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</si>
  <si>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</si>
  <si>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</si>
  <si>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</si>
  <si>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</si>
  <si>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</si>
  <si>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</si>
  <si>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</si>
  <si>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</si>
  <si>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</si>
  <si>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</si>
  <si>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</si>
  <si>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</si>
  <si>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</si>
  <si>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</si>
  <si>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</si>
  <si>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</si>
  <si>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</si>
  <si>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</si>
  <si>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</si>
  <si>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</si>
  <si>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</si>
  <si>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</si>
  <si>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</si>
  <si>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</si>
  <si>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</si>
  <si>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</si>
  <si>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</si>
  <si>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</si>
  <si>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</si>
  <si>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</si>
  <si>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</si>
  <si>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</si>
  <si>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</si>
  <si>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</si>
  <si>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</si>
  <si>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</si>
  <si>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</si>
  <si>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</si>
  <si>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</si>
  <si>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</si>
  <si>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</si>
  <si>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</si>
  <si>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</si>
  <si>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</si>
  <si>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</si>
  <si>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</si>
  <si>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</si>
  <si>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</si>
  <si>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</si>
  <si>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</si>
  <si>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</si>
  <si>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</si>
  <si>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</si>
  <si>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</si>
  <si>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</si>
  <si>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</si>
  <si>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</si>
  <si>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</si>
  <si>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</si>
  <si>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</si>
  <si>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</si>
  <si>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</si>
  <si>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</si>
  <si>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</si>
  <si>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</si>
  <si>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</si>
  <si>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</si>
  <si>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</si>
  <si>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</si>
  <si>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</si>
  <si>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</si>
  <si>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</si>
  <si>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</si>
  <si>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</si>
  <si>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</si>
  <si>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</si>
  <si>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</si>
  <si>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</si>
  <si>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</si>
  <si>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</si>
  <si>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</si>
  <si>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</si>
  <si>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</si>
  <si>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</si>
  <si>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</si>
  <si>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</si>
  <si>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</si>
  <si>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</si>
  <si>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</si>
  <si>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</si>
  <si>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</si>
  <si>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</si>
  <si>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</si>
  <si>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</si>
  <si>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</si>
  <si>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</si>
  <si>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</si>
  <si>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</si>
  <si>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</si>
  <si>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</si>
  <si>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</si>
  <si>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</si>
  <si>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</si>
  <si>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</si>
  <si>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</si>
  <si>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</si>
  <si>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</si>
  <si>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</si>
  <si>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</si>
  <si>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</si>
  <si>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</si>
  <si>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</si>
  <si>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</si>
  <si>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</si>
  <si>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</si>
  <si>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</si>
  <si>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</si>
  <si>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</si>
  <si>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</si>
  <si>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</si>
  <si>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</si>
  <si>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</si>
  <si>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</si>
  <si>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</si>
  <si>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</si>
  <si>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</si>
  <si>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</si>
  <si>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</si>
  <si>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</si>
  <si>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</si>
  <si>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</si>
  <si>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</si>
  <si>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</si>
  <si>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</si>
  <si>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</si>
  <si>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</si>
  <si>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</si>
  <si>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</si>
  <si>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</si>
  <si>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</si>
  <si>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</si>
  <si>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</si>
  <si>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</si>
  <si>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</si>
  <si>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</si>
  <si>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</si>
  <si>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</si>
  <si>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</si>
  <si>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</si>
  <si>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</si>
  <si>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</si>
  <si>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</si>
  <si>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</si>
  <si>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</si>
  <si>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</si>
  <si>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</si>
  <si>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</si>
  <si>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</si>
  <si>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</si>
  <si>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</si>
  <si>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</si>
  <si>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</si>
  <si>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</si>
  <si>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</si>
  <si>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</si>
  <si>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</si>
  <si>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</si>
  <si>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</si>
  <si>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</si>
  <si>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</si>
  <si>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</si>
  <si>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</si>
  <si>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</si>
  <si>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</si>
  <si>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</si>
  <si>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</si>
  <si>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</si>
  <si>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</si>
  <si>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</si>
  <si>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</si>
  <si>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</si>
  <si>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</si>
  <si>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</si>
  <si>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</si>
  <si>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</si>
  <si>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</si>
  <si>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</si>
  <si>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</si>
  <si>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</si>
  <si>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</si>
  <si>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</si>
  <si>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</si>
  <si>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</si>
  <si>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</si>
  <si>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</si>
  <si>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</si>
  <si>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</si>
  <si>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</si>
  <si>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</si>
  <si>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</si>
  <si>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</si>
  <si>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</si>
  <si>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</si>
  <si>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</si>
  <si>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</si>
  <si>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</si>
  <si>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</si>
  <si>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</si>
  <si>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</si>
  <si>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</si>
  <si>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</si>
  <si>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</si>
  <si>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</si>
  <si>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</si>
  <si>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</si>
  <si>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</si>
  <si>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</si>
  <si>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</si>
  <si>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</si>
  <si>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</si>
  <si>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</si>
  <si>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</si>
  <si>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</si>
  <si>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</si>
  <si>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</si>
  <si>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</si>
  <si>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</si>
  <si>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</si>
  <si>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</si>
  <si>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</si>
  <si>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</si>
  <si>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</si>
  <si>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</si>
  <si>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</si>
  <si>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</si>
  <si>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</si>
  <si>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</si>
  <si>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</si>
  <si>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</si>
  <si>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</si>
  <si>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</si>
  <si>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</si>
  <si>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</si>
  <si>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</si>
  <si>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</si>
  <si>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</si>
  <si>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</si>
  <si>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</si>
  <si>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</si>
  <si>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</si>
  <si>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</si>
  <si>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</si>
  <si>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</si>
  <si>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</si>
  <si>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</si>
  <si>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</si>
  <si>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</si>
  <si>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</si>
  <si>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</si>
  <si>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</si>
  <si>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</si>
  <si>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</si>
  <si>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</si>
  <si>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</si>
  <si>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</si>
  <si>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</si>
  <si>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</si>
  <si>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</si>
  <si>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</si>
  <si>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</si>
  <si>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</si>
  <si>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</si>
  <si>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</si>
  <si>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</si>
  <si>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</si>
  <si>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</si>
  <si>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</si>
  <si>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</si>
  <si>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</si>
  <si>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</si>
  <si>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</si>
  <si>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</si>
  <si>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</si>
  <si>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</si>
  <si>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</si>
  <si>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</si>
  <si>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</si>
  <si>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</si>
  <si>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</si>
  <si>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</si>
  <si>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</si>
  <si>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</si>
  <si>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</si>
  <si>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</si>
  <si>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</si>
  <si>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</si>
  <si>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</si>
  <si>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</si>
  <si>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</si>
  <si>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</si>
  <si>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</si>
  <si>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</si>
  <si>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</si>
  <si>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</si>
  <si>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</si>
  <si>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</si>
  <si>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</si>
  <si>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</si>
  <si>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</si>
  <si>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</si>
  <si>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</si>
  <si>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</si>
  <si>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</si>
  <si>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</si>
  <si>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</si>
  <si>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</si>
  <si>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</si>
  <si>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</si>
  <si>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</si>
  <si>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</si>
  <si>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</si>
  <si>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</si>
  <si>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</si>
  <si>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</si>
  <si>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</si>
  <si>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</si>
  <si>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</si>
  <si>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</si>
  <si>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</si>
  <si>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</si>
  <si>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</si>
  <si>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</si>
  <si>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</si>
  <si>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</si>
  <si>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</si>
  <si>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</si>
  <si>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</si>
  <si>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</si>
  <si>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</si>
  <si>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</si>
  <si>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</si>
  <si>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</si>
  <si>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</si>
  <si>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</si>
  <si>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</si>
  <si>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</si>
  <si>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</si>
  <si>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</si>
  <si>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</si>
  <si>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</si>
  <si>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</si>
  <si>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</si>
  <si>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</si>
  <si>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</si>
  <si>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</si>
  <si>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</si>
  <si>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</si>
  <si>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</si>
  <si>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</si>
  <si>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</si>
  <si>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</si>
  <si>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</si>
  <si>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</si>
  <si>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</si>
  <si>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</si>
  <si>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</si>
  <si>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</si>
  <si>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</si>
  <si>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</si>
  <si>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</si>
  <si>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</si>
  <si>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</si>
  <si>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</si>
  <si>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</si>
  <si>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</si>
  <si>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</si>
  <si>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</si>
  <si>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</si>
  <si>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</si>
  <si>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</si>
  <si>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</si>
  <si>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</si>
  <si>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</si>
  <si>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</si>
  <si>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</si>
  <si>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</si>
  <si>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</si>
  <si>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</si>
  <si>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</si>
  <si>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</si>
  <si>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</si>
  <si>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</si>
  <si>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</si>
  <si>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</si>
  <si>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</si>
  <si>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</si>
  <si>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</si>
  <si>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</si>
  <si>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</si>
  <si>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</si>
  <si>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</si>
  <si>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</si>
  <si>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</si>
  <si>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</si>
  <si>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</si>
  <si>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</si>
  <si>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</si>
  <si>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</si>
  <si>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</si>
  <si>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</si>
  <si>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</si>
  <si>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</si>
  <si>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</si>
  <si>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</si>
  <si>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</si>
  <si>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</si>
  <si>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</si>
  <si>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</si>
  <si>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</si>
  <si>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</si>
  <si>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</si>
  <si>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</si>
  <si>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</si>
  <si>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</si>
  <si>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</si>
  <si>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</si>
  <si>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</si>
  <si>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</si>
  <si>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</si>
  <si>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</si>
  <si>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</si>
  <si>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</si>
  <si>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</si>
  <si>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</si>
  <si>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</si>
  <si>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</si>
  <si>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</si>
  <si>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</si>
  <si>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</si>
  <si>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</si>
  <si>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</si>
  <si>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</si>
  <si>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</si>
  <si>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</si>
  <si>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</si>
  <si>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</si>
  <si>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</si>
  <si>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</si>
  <si>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</si>
  <si>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</si>
  <si>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</si>
  <si>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</si>
  <si>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</si>
  <si>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</si>
  <si>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</si>
  <si>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</si>
  <si>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</si>
  <si>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</si>
  <si>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</si>
  <si>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</si>
  <si>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</si>
  <si>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</si>
  <si>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</si>
  <si>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</si>
  <si>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</si>
  <si>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</si>
  <si>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</si>
  <si>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</si>
  <si>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</si>
  <si>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</si>
  <si>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</si>
  <si>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</si>
  <si>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</si>
  <si>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</si>
  <si>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</si>
  <si>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</si>
  <si>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</si>
  <si>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</si>
  <si>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</si>
  <si>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</si>
  <si>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</si>
  <si>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</si>
  <si>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</si>
  <si>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</si>
  <si>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</si>
  <si>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</si>
  <si>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</si>
  <si>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</si>
  <si>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</si>
  <si>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</si>
  <si>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</si>
  <si>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</si>
  <si>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</si>
  <si>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</si>
  <si>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</si>
  <si>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</si>
  <si>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</si>
  <si>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</si>
  <si>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</si>
  <si>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</si>
  <si>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</si>
  <si>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</si>
  <si>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</si>
  <si>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</si>
  <si>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</si>
  <si>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</si>
  <si>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</si>
  <si>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</si>
  <si>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</si>
  <si>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</si>
  <si>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</si>
  <si>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</si>
  <si>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</si>
  <si>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</si>
  <si>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</si>
  <si>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</si>
  <si>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</si>
  <si>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</si>
  <si>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</si>
  <si>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</si>
  <si>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</si>
  <si>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</si>
  <si>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</si>
  <si>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</si>
  <si>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</si>
  <si>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</si>
  <si>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</si>
  <si>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</si>
  <si>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</si>
  <si>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</si>
  <si>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</si>
  <si>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</si>
  <si>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</si>
  <si>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</si>
  <si>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</si>
  <si>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</si>
  <si>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</si>
  <si>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</si>
  <si>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</si>
  <si>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</si>
  <si>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</si>
  <si>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</si>
  <si>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</si>
  <si>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</si>
  <si>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</si>
  <si>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</si>
  <si>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</si>
  <si>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</si>
  <si>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</si>
  <si>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</si>
  <si>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</si>
  <si>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</si>
  <si>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</si>
  <si>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</si>
  <si>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</si>
  <si>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</si>
  <si>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</si>
  <si>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</si>
  <si>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</si>
  <si>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</si>
  <si>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</si>
  <si>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</si>
  <si>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</si>
  <si>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</si>
  <si>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</si>
  <si>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</si>
  <si>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</si>
  <si>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</si>
  <si>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</si>
  <si>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</si>
  <si>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</si>
  <si>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</si>
  <si>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</si>
  <si>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</si>
  <si>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</si>
  <si>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</si>
  <si>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</si>
  <si>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</si>
  <si>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</si>
  <si>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</si>
  <si>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</si>
  <si>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</si>
  <si>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</si>
  <si>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</si>
  <si>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</si>
  <si>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</si>
  <si>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</si>
  <si>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</si>
  <si>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</si>
  <si>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</si>
  <si>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</si>
  <si>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</si>
  <si>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</si>
  <si>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</si>
  <si>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</si>
  <si>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</si>
  <si>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</si>
  <si>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</si>
  <si>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</si>
  <si>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</si>
  <si>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</si>
  <si>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</si>
  <si>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</si>
  <si>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</si>
  <si>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</si>
  <si>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</si>
  <si>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</si>
  <si>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</si>
  <si>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</si>
  <si>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</si>
  <si>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</si>
  <si>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</si>
  <si>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</si>
  <si>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</si>
  <si>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</si>
  <si>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</si>
  <si>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</si>
  <si>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</si>
  <si>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</si>
  <si>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</si>
  <si>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</si>
  <si>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</si>
  <si>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</si>
  <si>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</si>
  <si>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</si>
  <si>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</si>
  <si>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</si>
  <si>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</si>
  <si>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</si>
  <si>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</si>
  <si>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</si>
  <si>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</si>
  <si>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</si>
  <si>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</si>
  <si>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</si>
  <si>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</si>
  <si>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</si>
  <si>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</si>
  <si>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</si>
  <si>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</si>
  <si>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</si>
  <si>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</si>
  <si>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</si>
  <si>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</si>
  <si>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</si>
  <si>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</si>
  <si>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</si>
  <si>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</si>
  <si>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</si>
  <si>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</si>
  <si>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</si>
  <si>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</si>
  <si>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</si>
  <si>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</si>
  <si>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</si>
  <si>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</si>
  <si>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</si>
  <si>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</si>
  <si>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</si>
  <si>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</si>
  <si>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</si>
  <si>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</si>
  <si>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</si>
  <si>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</si>
  <si>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</si>
  <si>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</si>
  <si>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</si>
  <si>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</si>
  <si>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</si>
  <si>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</si>
  <si>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</si>
  <si>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</si>
  <si>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</si>
  <si>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</si>
  <si>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</si>
  <si>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</si>
  <si>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</si>
  <si>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</si>
  <si>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</si>
  <si>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</si>
  <si>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</si>
  <si>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</si>
  <si>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</si>
  <si>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</si>
  <si>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</si>
  <si>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</si>
  <si>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</si>
  <si>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</si>
  <si>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</si>
  <si>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</si>
  <si>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</si>
  <si>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</si>
  <si>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</si>
  <si>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</si>
  <si>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</si>
  <si>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</si>
  <si>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</si>
  <si>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</si>
  <si>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</si>
  <si>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</si>
  <si>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</si>
  <si>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</si>
  <si>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</si>
  <si>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</si>
  <si>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</si>
  <si>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</si>
  <si>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</si>
  <si>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</si>
  <si>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</si>
  <si>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</si>
  <si>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</si>
  <si>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</si>
  <si>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</si>
  <si>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</si>
  <si>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</si>
  <si>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</si>
  <si>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</si>
  <si>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</si>
  <si>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</si>
  <si>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</si>
  <si>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</si>
  <si>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</si>
  <si>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</si>
  <si>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</si>
  <si>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</si>
  <si>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</si>
  <si>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</si>
  <si>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</si>
  <si>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</si>
  <si>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</si>
  <si>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</si>
  <si>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</si>
  <si>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</si>
  <si>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</si>
  <si>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</si>
  <si>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</si>
  <si>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</si>
  <si>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</si>
  <si>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</si>
  <si>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</si>
  <si>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</si>
  <si>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</si>
  <si>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</si>
  <si>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</si>
  <si>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</si>
  <si>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</si>
  <si>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</si>
  <si>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</si>
  <si>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</si>
  <si>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</si>
  <si>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</si>
  <si>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</si>
  <si>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</si>
  <si>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</si>
  <si>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</si>
  <si>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</si>
  <si>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</si>
  <si>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</si>
  <si>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</si>
  <si>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</si>
  <si>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</si>
  <si>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</si>
  <si>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</si>
  <si>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</si>
  <si>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</si>
  <si>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</si>
  <si>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</si>
  <si>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</si>
  <si>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</si>
  <si>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</si>
  <si>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</si>
  <si>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</si>
  <si>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</si>
  <si>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</si>
  <si>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</si>
  <si>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</si>
  <si>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</si>
  <si>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</si>
  <si>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</si>
  <si>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</si>
  <si>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</si>
  <si>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</si>
  <si>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</si>
  <si>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</si>
  <si>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</si>
  <si>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</si>
  <si>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</si>
  <si>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</si>
  <si>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</si>
  <si>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</si>
  <si>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</si>
  <si>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</si>
  <si>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</si>
  <si>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</si>
  <si>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</si>
  <si>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</si>
  <si>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</si>
  <si>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</si>
  <si>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</si>
  <si>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</si>
  <si>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</si>
  <si>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</si>
  <si>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</si>
  <si>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</si>
  <si>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</si>
  <si>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</si>
  <si>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</si>
  <si>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</si>
  <si>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</si>
  <si>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</si>
  <si>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</si>
  <si>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</si>
  <si>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</si>
  <si>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</si>
  <si>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</si>
  <si>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</si>
  <si>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</si>
  <si>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</si>
  <si>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</si>
  <si>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</si>
  <si>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</si>
  <si>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</si>
  <si>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</si>
  <si>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</si>
  <si>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</si>
  <si>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</si>
  <si>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</si>
  <si>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</si>
  <si>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</si>
  <si>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</si>
  <si>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</si>
  <si>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</si>
  <si>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</si>
  <si>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</si>
  <si>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</si>
  <si>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</si>
  <si>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</si>
  <si>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</si>
  <si>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</si>
  <si>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</si>
  <si>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</si>
  <si>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</si>
  <si>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</si>
  <si>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</si>
  <si>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</si>
  <si>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</si>
  <si>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</si>
  <si>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</si>
  <si>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</si>
  <si>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</si>
  <si>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</si>
  <si>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</si>
  <si>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</si>
  <si>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</si>
  <si>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</si>
  <si>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</si>
  <si>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</si>
  <si>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</si>
  <si>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</si>
  <si>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</si>
  <si>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</si>
  <si>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</si>
  <si>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</si>
  <si>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</si>
  <si>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</si>
  <si>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</si>
  <si>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</si>
  <si>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</si>
  <si>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</si>
  <si>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</si>
  <si>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</si>
  <si>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</si>
  <si>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</si>
  <si>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</si>
  <si>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</si>
  <si>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</si>
  <si>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</si>
  <si>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</si>
  <si>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</si>
  <si>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</si>
  <si>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</si>
  <si>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</si>
  <si>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</si>
  <si>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</si>
  <si>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</si>
  <si>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</si>
  <si>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</si>
  <si>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</si>
  <si>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</si>
  <si>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</si>
  <si>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</si>
  <si>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</si>
  <si>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</si>
  <si>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</si>
  <si>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</si>
  <si>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</si>
  <si>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</si>
  <si>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</si>
  <si>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</si>
  <si>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</si>
  <si>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</si>
  <si>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</si>
  <si>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</si>
  <si>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</si>
  <si>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</si>
  <si>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</si>
  <si>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</si>
  <si>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</si>
  <si>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</si>
  <si>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</si>
  <si>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</si>
  <si>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</si>
  <si>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</si>
  <si>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</si>
  <si>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</si>
  <si>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</si>
  <si>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</si>
  <si>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</si>
  <si>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</si>
  <si>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</si>
  <si>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</si>
  <si>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</si>
  <si>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</si>
  <si>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</si>
  <si>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</si>
  <si>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</si>
  <si>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</si>
  <si>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</si>
  <si>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</si>
  <si>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</si>
  <si>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</si>
  <si>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</si>
  <si>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</si>
  <si>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</si>
  <si>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</si>
  <si>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</si>
  <si>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</si>
  <si>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</si>
  <si>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</si>
  <si>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</si>
  <si>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</si>
  <si>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</si>
  <si>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</si>
  <si>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</si>
  <si>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</si>
  <si>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</si>
  <si>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</si>
  <si>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</si>
  <si>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</si>
  <si>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</si>
  <si>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</si>
  <si>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</si>
  <si>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</si>
  <si>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</si>
  <si>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</si>
  <si>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</si>
  <si>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</si>
  <si>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</si>
  <si>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</si>
  <si>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</si>
  <si>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</si>
  <si>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</si>
  <si>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</si>
  <si>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</si>
  <si>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</si>
  <si>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</si>
  <si>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</si>
  <si>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</si>
  <si>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</si>
  <si>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</si>
  <si>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</si>
  <si>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</si>
  <si>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</si>
  <si>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</si>
  <si>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</si>
  <si>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</si>
  <si>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</si>
  <si>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</si>
  <si>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</si>
  <si>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</si>
  <si>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</si>
  <si>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</si>
  <si>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</si>
  <si>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</si>
  <si>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</si>
  <si>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</si>
  <si>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</si>
  <si>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</si>
  <si>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</si>
  <si>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</si>
  <si>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</si>
  <si>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</si>
  <si>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</si>
  <si>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</si>
  <si>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</si>
  <si>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</si>
  <si>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</si>
  <si>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</si>
  <si>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</si>
  <si>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</si>
  <si>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</si>
  <si>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</si>
  <si>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</si>
  <si>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</si>
  <si>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</si>
  <si>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</si>
  <si>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</si>
  <si>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</si>
  <si>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</si>
  <si>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</si>
  <si>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</si>
  <si>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</si>
  <si>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</si>
  <si>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</si>
  <si>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</si>
  <si>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</si>
  <si>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</si>
  <si>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</si>
  <si>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</si>
  <si>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</si>
  <si>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</si>
  <si>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</si>
  <si>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</si>
  <si>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</si>
  <si>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</si>
  <si>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</si>
  <si>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</si>
  <si>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</si>
  <si>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</si>
  <si>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</si>
  <si>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</si>
  <si>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</si>
  <si>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</si>
  <si>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</si>
  <si>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</si>
  <si>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</si>
  <si>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</si>
  <si>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</si>
  <si>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</si>
  <si>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</si>
  <si>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</si>
  <si>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</si>
  <si>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</si>
  <si>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</si>
  <si>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</si>
  <si>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</si>
  <si>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</si>
  <si>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</si>
  <si>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</si>
  <si>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</si>
  <si>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</si>
  <si>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</si>
  <si>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</si>
  <si>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</si>
  <si>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</si>
  <si>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</si>
  <si>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</si>
  <si>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</si>
  <si>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</si>
  <si>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</si>
  <si>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</si>
  <si>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</si>
  <si>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</si>
  <si>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</si>
  <si>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</si>
  <si>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</si>
  <si>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</si>
  <si>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</si>
  <si>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</si>
  <si>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</si>
  <si>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</si>
  <si>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</si>
  <si>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</si>
  <si>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</si>
  <si>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</si>
  <si>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</si>
  <si>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</si>
  <si>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</si>
  <si>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</si>
  <si>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</si>
  <si>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</si>
  <si>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</si>
  <si>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</si>
  <si>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</si>
  <si>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</si>
  <si>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</si>
  <si>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</si>
  <si>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</si>
  <si>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</si>
  <si>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</si>
  <si>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</si>
  <si>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</si>
  <si>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</si>
  <si>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</si>
  <si>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</si>
  <si>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</si>
  <si>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</si>
  <si>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</si>
  <si>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</si>
  <si>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</si>
  <si>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</si>
  <si>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</si>
  <si>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</si>
  <si>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</si>
  <si>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</si>
  <si>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</si>
  <si>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</si>
  <si>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</si>
  <si>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</si>
  <si>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</si>
  <si>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</si>
  <si>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</si>
  <si>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</si>
  <si>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</si>
  <si>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</si>
  <si>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</si>
  <si>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</si>
  <si>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</si>
  <si>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</si>
  <si>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</si>
  <si>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</si>
  <si>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</si>
  <si>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</si>
  <si>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</si>
  <si>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</si>
  <si>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</si>
  <si>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</si>
  <si>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</si>
  <si>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</si>
  <si>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</si>
  <si>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</si>
  <si>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</si>
  <si>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</si>
  <si>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</si>
  <si>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</si>
  <si>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</si>
  <si>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</si>
  <si>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</si>
  <si>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</si>
  <si>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</si>
  <si>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</si>
  <si>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</si>
  <si>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</si>
  <si>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</si>
  <si>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</si>
  <si>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</si>
  <si>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</si>
  <si>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</si>
  <si>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</si>
  <si>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</si>
  <si>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</si>
  <si>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</si>
  <si>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</si>
  <si>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</si>
  <si>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</si>
  <si>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</si>
  <si>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</si>
  <si>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</si>
  <si>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</si>
  <si>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</si>
  <si>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</si>
  <si>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</si>
  <si>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</si>
  <si>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</si>
  <si>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</si>
  <si>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</si>
  <si>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</si>
  <si>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</si>
  <si>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</si>
  <si>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</si>
  <si>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</si>
  <si>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</si>
  <si>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</si>
  <si>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</si>
  <si>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</si>
  <si>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</si>
  <si>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</si>
  <si>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</si>
  <si>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</si>
  <si>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</si>
  <si>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</si>
  <si>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</si>
  <si>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</si>
  <si>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</si>
  <si>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</si>
  <si>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</si>
  <si>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</si>
  <si>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</si>
  <si>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</si>
  <si>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</si>
  <si>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</si>
  <si>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</si>
  <si>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</si>
  <si>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</si>
  <si>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</si>
  <si>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</si>
  <si>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</si>
  <si>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</si>
  <si>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</si>
  <si>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</si>
  <si>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</si>
  <si>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</si>
  <si>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</si>
  <si>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</si>
  <si>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</si>
  <si>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</si>
  <si>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</si>
  <si>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</si>
  <si>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</si>
  <si>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</si>
  <si>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</si>
  <si>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</si>
  <si>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</si>
  <si>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</si>
  <si>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</si>
  <si>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</si>
  <si>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</si>
  <si>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</si>
  <si>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</si>
  <si>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</si>
  <si>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</si>
  <si>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</si>
  <si>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</si>
  <si>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</si>
  <si>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</si>
  <si>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</si>
  <si>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</si>
  <si>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</si>
  <si>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</si>
  <si>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</si>
  <si>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</si>
  <si>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</si>
  <si>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</si>
  <si>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</si>
  <si>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</si>
  <si>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</si>
  <si>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</si>
  <si>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</si>
  <si>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</si>
  <si>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</si>
  <si>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</si>
  <si>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</si>
  <si>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</si>
  <si>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</si>
  <si>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</si>
  <si>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</si>
  <si>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</si>
  <si>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</si>
  <si>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</si>
  <si>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</si>
  <si>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</si>
  <si>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</si>
  <si>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</si>
  <si>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</si>
  <si>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</si>
  <si>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</si>
  <si>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</si>
  <si>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</si>
  <si>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</si>
  <si>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</si>
  <si>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</si>
  <si>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</si>
  <si>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</si>
  <si>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</si>
  <si>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</si>
  <si>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</si>
  <si>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</si>
  <si>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</si>
  <si>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</si>
  <si>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</si>
  <si>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</si>
  <si>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</si>
  <si>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</si>
  <si>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</si>
  <si>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</si>
  <si>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</si>
  <si>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</si>
  <si>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</si>
  <si>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</si>
  <si>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</si>
  <si>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</si>
  <si>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</si>
  <si>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</si>
  <si>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</si>
  <si>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</si>
  <si>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</si>
  <si>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</si>
  <si>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</si>
  <si>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</si>
  <si>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</si>
  <si>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</si>
  <si>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</si>
  <si>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</si>
  <si>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</si>
  <si>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</si>
  <si>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</si>
  <si>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</si>
  <si>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</si>
  <si>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</si>
  <si>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</si>
  <si>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</si>
  <si>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</si>
  <si>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</si>
  <si>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</si>
  <si>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</si>
  <si>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</si>
  <si>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</si>
  <si>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</si>
  <si>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</si>
  <si>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</si>
  <si>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</si>
  <si>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</si>
  <si>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</si>
  <si>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</si>
  <si>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</si>
  <si>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</si>
  <si>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</si>
  <si>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</si>
  <si>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</si>
  <si>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</si>
  <si>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</si>
  <si>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</si>
  <si>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</si>
  <si>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</si>
  <si>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</si>
  <si>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</si>
  <si>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</si>
  <si>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</si>
  <si>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</si>
  <si>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</si>
  <si>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</si>
  <si>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</si>
  <si>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</si>
  <si>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</si>
  <si>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</si>
  <si>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</si>
  <si>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</si>
  <si>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</si>
  <si>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</si>
  <si>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</si>
  <si>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</si>
  <si>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</si>
  <si>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</si>
  <si>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</si>
  <si>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</si>
  <si>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</si>
  <si>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</si>
  <si>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</si>
  <si>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</si>
  <si>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</si>
  <si>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</si>
  <si>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</si>
  <si>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</si>
  <si>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</si>
  <si>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</si>
  <si>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</si>
  <si>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</si>
  <si>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</si>
  <si>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</si>
  <si>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</si>
  <si>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</si>
  <si>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</si>
  <si>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</si>
  <si>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</si>
  <si>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</si>
  <si>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</si>
  <si>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</si>
  <si>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</si>
  <si>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</si>
  <si>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</si>
  <si>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</si>
  <si>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</si>
  <si>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</si>
  <si>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</si>
  <si>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</si>
  <si>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</si>
  <si>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</si>
  <si>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</si>
  <si>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</si>
  <si>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</si>
  <si>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</si>
  <si>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</si>
  <si>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</si>
  <si>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</si>
  <si>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</si>
  <si>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</si>
  <si>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</si>
  <si>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</si>
  <si>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</si>
  <si>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</si>
  <si>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</si>
  <si>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</si>
  <si>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</si>
  <si>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</si>
  <si>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</si>
  <si>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</si>
  <si>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</si>
  <si>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</si>
  <si>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</si>
  <si>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</si>
  <si>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</si>
  <si>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</si>
  <si>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</si>
  <si>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</si>
  <si>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</si>
  <si>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</si>
  <si>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</si>
  <si>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</si>
  <si>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</si>
  <si>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</si>
  <si>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</si>
  <si>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</si>
  <si>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</si>
  <si>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</si>
  <si>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</si>
  <si>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</si>
  <si>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</si>
  <si>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</si>
  <si>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</si>
  <si>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</si>
  <si>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</si>
  <si>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</si>
  <si>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</si>
  <si>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</si>
  <si>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</si>
  <si>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</si>
  <si>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</si>
  <si>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</si>
  <si>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</si>
  <si>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</si>
  <si>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</si>
  <si>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</si>
  <si>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</si>
  <si>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</si>
  <si>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</si>
  <si>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</si>
  <si>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</si>
  <si>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</si>
  <si>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</si>
  <si>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</si>
  <si>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</si>
  <si>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</si>
  <si>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</si>
  <si>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</si>
  <si>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</si>
  <si>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</si>
  <si>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</si>
  <si>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</si>
  <si>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</si>
  <si>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</si>
  <si>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</si>
  <si>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</si>
  <si>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</si>
  <si>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</si>
  <si>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</si>
  <si>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</si>
  <si>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</si>
  <si>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</si>
  <si>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</si>
  <si>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</si>
  <si>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</si>
  <si>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</si>
  <si>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</si>
  <si>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</si>
  <si>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</si>
  <si>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</si>
  <si>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</si>
  <si>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</si>
  <si>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</si>
  <si>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</si>
  <si>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</si>
  <si>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</si>
  <si>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</si>
  <si>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</si>
  <si>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</si>
  <si>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</si>
  <si>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</si>
  <si>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</si>
  <si>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</si>
  <si>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</si>
  <si>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</si>
  <si>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</si>
  <si>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</si>
  <si>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</si>
  <si>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</si>
  <si>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</si>
  <si>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</si>
  <si>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</si>
  <si>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</si>
  <si>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</si>
  <si>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</si>
  <si>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</si>
  <si>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</si>
  <si>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</si>
  <si>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</si>
  <si>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</si>
  <si>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</si>
  <si>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</si>
  <si>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</si>
  <si>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</si>
  <si>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</si>
  <si>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</si>
  <si>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</si>
  <si>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</si>
  <si>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</si>
  <si>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</si>
  <si>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</si>
  <si>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</si>
  <si>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</si>
  <si>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</si>
  <si>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</si>
  <si>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</si>
  <si>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</si>
  <si>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</si>
  <si>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</si>
  <si>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</si>
  <si>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</si>
  <si>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</si>
  <si>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</si>
  <si>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</si>
  <si>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</si>
  <si>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</si>
  <si>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</si>
  <si>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</si>
  <si>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</si>
  <si>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</si>
  <si>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</si>
  <si>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</si>
  <si>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</si>
  <si>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</si>
  <si>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</si>
  <si>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</si>
  <si>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</si>
  <si>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</si>
  <si>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</si>
  <si>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</si>
  <si>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</si>
  <si>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</si>
  <si>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</si>
  <si>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</si>
  <si>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</si>
  <si>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</si>
  <si>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</si>
  <si>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</si>
  <si>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</si>
  <si>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</si>
  <si>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</si>
  <si>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</si>
  <si>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</si>
  <si>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</si>
  <si>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</si>
  <si>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</si>
  <si>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</si>
  <si>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</si>
  <si>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</si>
  <si>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</si>
  <si>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</si>
  <si>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</si>
  <si>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</si>
  <si>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</si>
  <si>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</si>
  <si>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</si>
  <si>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</si>
  <si>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</si>
  <si>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</si>
  <si>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</si>
  <si>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</si>
  <si>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</si>
  <si>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</si>
  <si>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</si>
  <si>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</si>
  <si>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</si>
  <si>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</si>
  <si>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</si>
  <si>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</si>
  <si>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</si>
  <si>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</si>
  <si>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</si>
  <si>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</si>
  <si>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</si>
  <si>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</si>
  <si>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</si>
  <si>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</si>
  <si>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</si>
  <si>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</si>
  <si>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</si>
  <si>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</si>
  <si>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</si>
  <si>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</si>
  <si>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</si>
  <si>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</si>
  <si>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</si>
  <si>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</si>
  <si>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</si>
  <si>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</si>
  <si>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</si>
  <si>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</si>
  <si>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</si>
  <si>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</si>
  <si>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</si>
  <si>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</si>
  <si>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</si>
  <si>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</si>
  <si>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</si>
  <si>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</si>
  <si>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</si>
  <si>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</si>
  <si>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</si>
  <si>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</si>
  <si>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</si>
  <si>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</si>
  <si>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</si>
  <si>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</si>
  <si>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</si>
  <si>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</si>
  <si>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</si>
  <si>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</si>
  <si>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</si>
  <si>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</si>
  <si>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</si>
  <si>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</si>
  <si>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</si>
  <si>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</si>
  <si>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</si>
  <si>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</si>
  <si>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</si>
  <si>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</si>
  <si>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</si>
  <si>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</si>
  <si>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</si>
  <si>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</si>
  <si>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</si>
  <si>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</si>
  <si>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</si>
  <si>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</si>
  <si>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</si>
  <si>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</si>
  <si>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</si>
  <si>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</si>
  <si>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</si>
  <si>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</si>
  <si>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</si>
  <si>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</si>
  <si>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</si>
  <si>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</si>
  <si>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</si>
  <si>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</si>
  <si>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</si>
  <si>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</si>
  <si>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</si>
  <si>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</si>
  <si>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</si>
  <si>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</si>
  <si>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</si>
  <si>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</si>
  <si>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</si>
  <si>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</si>
  <si>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</si>
  <si>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</si>
  <si>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</si>
  <si>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</si>
  <si>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</si>
  <si>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</si>
  <si>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</si>
  <si>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</si>
  <si>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</si>
  <si>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</si>
  <si>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</si>
  <si>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</si>
  <si>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</si>
  <si>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</si>
  <si>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</si>
  <si>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</si>
  <si>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</si>
  <si>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</si>
  <si>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</si>
  <si>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</si>
  <si>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</si>
  <si>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</si>
  <si>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</si>
  <si>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</si>
  <si>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</si>
  <si>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</si>
  <si>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</si>
  <si>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</si>
  <si>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</si>
  <si>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</si>
  <si>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</si>
  <si>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</si>
  <si>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</si>
  <si>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</si>
  <si>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</si>
  <si>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</si>
  <si>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</si>
  <si>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</si>
  <si>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</si>
  <si>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</si>
  <si>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</si>
  <si>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</si>
  <si>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</si>
  <si>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</si>
  <si>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</si>
  <si>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</si>
  <si>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</si>
  <si>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</si>
  <si>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</si>
  <si>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</si>
  <si>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</si>
  <si>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</si>
  <si>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</si>
  <si>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</si>
  <si>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</si>
  <si>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</si>
  <si>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</si>
  <si>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</si>
  <si>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</si>
  <si>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</si>
  <si>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</si>
  <si>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</si>
  <si>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</si>
  <si>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</si>
  <si>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</si>
  <si>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</si>
  <si>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</si>
  <si>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</si>
  <si>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</si>
  <si>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</si>
  <si>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</si>
  <si>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</si>
  <si>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</si>
  <si>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</si>
  <si>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</si>
  <si>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</si>
  <si>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</si>
  <si>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</si>
  <si>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</si>
  <si>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</si>
  <si>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</si>
  <si>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</si>
  <si>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</si>
  <si>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</si>
  <si>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</si>
  <si>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</si>
  <si>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</si>
  <si>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</si>
  <si>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</si>
  <si>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</si>
  <si>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</si>
  <si>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</si>
  <si>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</si>
  <si>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</si>
  <si>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</si>
  <si>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</si>
  <si>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</si>
  <si>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</si>
  <si>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</si>
  <si>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</si>
  <si>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</si>
  <si>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</si>
  <si>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</si>
  <si>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</si>
  <si>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</si>
  <si>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</si>
  <si>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</si>
  <si>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</si>
  <si>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</si>
  <si>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</si>
  <si>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</si>
  <si>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</si>
  <si>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</si>
  <si>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</si>
  <si>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</si>
  <si>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</si>
  <si>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</si>
  <si>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</si>
  <si>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</si>
  <si>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</si>
  <si>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</si>
  <si>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</si>
  <si>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</si>
  <si>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</si>
  <si>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</si>
  <si>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</si>
  <si>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</si>
  <si>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</si>
  <si>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</si>
  <si>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</si>
  <si>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</si>
  <si>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</si>
  <si>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</si>
  <si>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</si>
  <si>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</si>
  <si>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</si>
  <si>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</si>
  <si>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</si>
  <si>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</si>
  <si>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</si>
  <si>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</si>
  <si>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</si>
  <si>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</si>
  <si>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</si>
  <si>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</si>
  <si>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</si>
  <si>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</si>
  <si>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</si>
  <si>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</si>
  <si>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</si>
  <si>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</si>
  <si>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</si>
  <si>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</si>
  <si>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</si>
  <si>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</si>
  <si>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</si>
  <si>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</si>
  <si>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</si>
  <si>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</si>
  <si>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</si>
  <si>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</si>
  <si>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</si>
  <si>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</si>
  <si>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</si>
  <si>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</si>
  <si>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</si>
  <si>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</si>
  <si>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</si>
  <si>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</si>
  <si>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</si>
  <si>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</si>
  <si>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</si>
  <si>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</si>
  <si>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</si>
  <si>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</si>
  <si>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</si>
  <si>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</si>
  <si>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</si>
  <si>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</si>
  <si>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</si>
  <si>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</si>
  <si>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</si>
  <si>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</si>
  <si>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</si>
  <si>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</si>
  <si>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</si>
  <si>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</si>
  <si>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</si>
  <si>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</si>
  <si>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</si>
  <si>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</si>
  <si>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</si>
  <si>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</si>
  <si>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</si>
  <si>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</si>
  <si>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</si>
  <si>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</si>
  <si>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</si>
  <si>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</si>
  <si>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</si>
  <si>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</si>
  <si>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</si>
  <si>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</si>
  <si>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</si>
  <si>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</si>
  <si>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</si>
  <si>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</si>
  <si>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</si>
  <si>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</si>
  <si>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</si>
  <si>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</si>
  <si>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</si>
  <si>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</si>
  <si>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</si>
  <si>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</si>
  <si>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</si>
  <si>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</si>
  <si>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</si>
  <si>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</si>
  <si>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</si>
  <si>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</si>
  <si>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</si>
  <si>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</si>
  <si>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</si>
  <si>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</si>
  <si>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</si>
  <si>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</si>
  <si>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</si>
  <si>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</si>
  <si>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</si>
  <si>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</si>
  <si>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</si>
  <si>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</si>
  <si>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</si>
  <si>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</si>
  <si>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</si>
  <si>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</si>
  <si>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</si>
  <si>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</si>
  <si>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</si>
  <si>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</si>
  <si>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</si>
  <si>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</si>
  <si>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</si>
  <si>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</si>
  <si>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</si>
  <si>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</si>
  <si>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</si>
  <si>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</si>
  <si>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</si>
  <si>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</si>
  <si>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</si>
  <si>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</si>
  <si>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</si>
  <si>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</si>
  <si>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</si>
  <si>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</si>
  <si>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</si>
  <si>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</si>
  <si>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</si>
  <si>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</si>
  <si>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</si>
  <si>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</si>
  <si>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</si>
  <si>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</si>
  <si>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</si>
  <si>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</si>
  <si>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</si>
  <si>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</si>
  <si>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</si>
  <si>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</si>
  <si>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</si>
  <si>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</si>
  <si>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</si>
  <si>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</si>
  <si>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</si>
  <si>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</si>
  <si>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</si>
  <si>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</si>
  <si>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</si>
  <si>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</si>
  <si>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</si>
  <si>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</si>
  <si>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</si>
  <si>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</si>
  <si>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</si>
  <si>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</si>
  <si>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</si>
  <si>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</si>
  <si>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</si>
  <si>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</si>
  <si>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</si>
  <si>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</si>
  <si>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</si>
  <si>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</si>
  <si>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</si>
  <si>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</si>
  <si>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</si>
  <si>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</si>
  <si>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</si>
  <si>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</si>
  <si>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</si>
  <si>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</si>
  <si>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</si>
  <si>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</si>
  <si>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</si>
  <si>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</si>
  <si>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</si>
  <si>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</si>
  <si>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</si>
  <si>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</si>
  <si>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</si>
  <si>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</si>
  <si>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</si>
  <si>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</si>
  <si>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</si>
  <si>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</si>
  <si>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</si>
  <si>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</si>
  <si>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</si>
  <si>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</si>
  <si>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</si>
  <si>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</si>
  <si>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</si>
  <si>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</si>
  <si>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</si>
  <si>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</si>
  <si>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</si>
  <si>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</si>
  <si>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</si>
  <si>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</si>
  <si>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</si>
  <si>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</si>
  <si>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</si>
  <si>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</si>
  <si>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</si>
  <si>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</si>
  <si>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</si>
  <si>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</si>
  <si>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</si>
  <si>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</si>
  <si>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</si>
  <si>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</si>
  <si>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</si>
  <si>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</si>
  <si>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</si>
  <si>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</si>
  <si>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</si>
  <si>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</si>
  <si>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</si>
  <si>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</si>
  <si>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</si>
  <si>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</si>
  <si>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</si>
  <si>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</si>
  <si>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</si>
  <si>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</si>
  <si>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</si>
  <si>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</si>
  <si>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</si>
  <si>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</si>
  <si>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</si>
  <si>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</si>
  <si>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</si>
  <si>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</si>
  <si>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</si>
  <si>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</si>
  <si>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</si>
  <si>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</si>
  <si>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</si>
  <si>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</si>
  <si>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</si>
  <si>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</si>
  <si>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</si>
  <si>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</si>
  <si>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</si>
  <si>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</si>
  <si>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</si>
  <si>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</si>
  <si>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</si>
  <si>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</si>
  <si>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</si>
  <si>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</si>
  <si>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</si>
  <si>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</si>
  <si>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</si>
  <si>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</si>
  <si>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</si>
  <si>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</si>
  <si>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</si>
  <si>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</si>
  <si>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</si>
  <si>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</si>
  <si>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</si>
  <si>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</si>
  <si>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</si>
  <si>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</si>
  <si>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</si>
  <si>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</si>
  <si>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</si>
  <si>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</si>
  <si>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</si>
  <si>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</si>
  <si>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</si>
  <si>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</si>
  <si>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</si>
  <si>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</si>
  <si>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</si>
  <si>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</si>
  <si>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</si>
  <si>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</si>
  <si>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</si>
  <si>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</si>
  <si>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</si>
  <si>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</si>
  <si>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</si>
  <si>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</si>
  <si>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</si>
  <si>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</si>
  <si>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</si>
  <si>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</si>
  <si>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</si>
  <si>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</si>
  <si>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</si>
  <si>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</si>
  <si>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</si>
  <si>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</si>
  <si>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</si>
  <si>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</si>
  <si>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</si>
  <si>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</si>
  <si>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</si>
  <si>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</si>
  <si>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</si>
  <si>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</si>
  <si>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</si>
  <si>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</si>
  <si>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</si>
  <si>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</si>
  <si>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</si>
  <si>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</si>
  <si>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</si>
  <si>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</si>
  <si>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</si>
  <si>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</si>
  <si>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</si>
  <si>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</si>
  <si>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</si>
  <si>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</si>
  <si>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</si>
  <si>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</si>
  <si>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</si>
  <si>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</si>
  <si>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</si>
  <si>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</si>
  <si>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</si>
  <si>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</si>
  <si>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</si>
  <si>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</si>
  <si>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</si>
  <si>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</si>
  <si>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</si>
  <si>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</si>
  <si>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</si>
  <si>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</si>
  <si>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</si>
  <si>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</si>
  <si>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</si>
  <si>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</si>
  <si>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</si>
  <si>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</si>
  <si>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</si>
  <si>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</si>
  <si>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</si>
  <si>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</si>
  <si>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</si>
  <si>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</si>
  <si>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</si>
  <si>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</si>
  <si>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</si>
  <si>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</si>
  <si>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</si>
  <si>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</si>
  <si>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</si>
  <si>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</si>
  <si>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</si>
  <si>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</si>
  <si>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</si>
  <si>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</si>
  <si>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</si>
  <si>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</si>
  <si>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</si>
  <si>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</si>
  <si>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</si>
  <si>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</si>
  <si>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</si>
  <si>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</si>
  <si>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</si>
  <si>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</si>
  <si>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</si>
  <si>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</si>
  <si>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</si>
  <si>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</si>
  <si>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</si>
  <si>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</si>
  <si>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</si>
  <si>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</si>
  <si>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</si>
  <si>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</si>
  <si>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</si>
  <si>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</si>
  <si>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</si>
  <si>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</si>
  <si>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</si>
  <si>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</si>
  <si>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</si>
  <si>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</si>
  <si>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</si>
  <si>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</si>
  <si>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</si>
  <si>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</si>
  <si>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</si>
  <si>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</si>
  <si>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</si>
  <si>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</si>
  <si>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</si>
  <si>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</si>
  <si>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</si>
  <si>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</si>
  <si>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</si>
  <si>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</si>
  <si>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</si>
  <si>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</si>
  <si>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</si>
  <si>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</si>
  <si>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</si>
  <si>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</si>
  <si>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</si>
  <si>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</si>
  <si>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</si>
  <si>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</si>
  <si>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</si>
  <si>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</si>
  <si>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</si>
  <si>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</si>
  <si>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</si>
  <si>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</si>
  <si>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</si>
  <si>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</si>
  <si>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</si>
  <si>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</si>
  <si>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</si>
  <si>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</si>
  <si>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</si>
  <si>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</si>
  <si>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</si>
  <si>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</si>
  <si>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</si>
  <si>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</si>
  <si>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</si>
  <si>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</si>
  <si>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</si>
  <si>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</si>
  <si>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</si>
  <si>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</si>
  <si>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</si>
  <si>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</si>
  <si>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</si>
  <si>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</si>
  <si>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</si>
  <si>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</si>
  <si>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</si>
  <si>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</si>
  <si>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</si>
  <si>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</si>
  <si>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</si>
  <si>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</si>
  <si>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</si>
  <si>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</si>
  <si>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</si>
  <si>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</si>
  <si>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</si>
  <si>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</si>
  <si>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</si>
  <si>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</si>
  <si>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</si>
  <si>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</si>
  <si>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</si>
  <si>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</si>
  <si>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</si>
  <si>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</si>
  <si>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</si>
  <si>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</si>
  <si>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</si>
  <si>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</si>
  <si>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</si>
  <si>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</si>
  <si>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</si>
  <si>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</si>
  <si>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</si>
  <si>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</si>
  <si>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</si>
  <si>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</si>
  <si>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</si>
  <si>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</si>
  <si>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</si>
  <si>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</si>
  <si>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</si>
  <si>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</si>
  <si>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</si>
  <si>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</si>
  <si>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</si>
  <si>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</si>
  <si>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</si>
  <si>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</si>
  <si>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</si>
  <si>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</si>
  <si>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</si>
  <si>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</si>
  <si>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</si>
  <si>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</si>
  <si>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</si>
  <si>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</si>
  <si>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</si>
  <si>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</si>
  <si>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</si>
  <si>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</si>
  <si>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</si>
  <si>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</si>
  <si>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</si>
  <si>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</si>
  <si>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</si>
  <si>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</si>
  <si>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</si>
  <si>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</si>
  <si>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</si>
  <si>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</si>
  <si>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</si>
  <si>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</si>
  <si>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</si>
  <si>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</si>
  <si>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</si>
  <si>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</si>
  <si>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</si>
  <si>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</si>
  <si>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</si>
  <si>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</si>
  <si>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</si>
  <si>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</si>
  <si>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</si>
  <si>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</si>
  <si>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</si>
  <si>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</si>
  <si>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</si>
  <si>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</si>
  <si>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</si>
  <si>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</si>
  <si>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</si>
  <si>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</si>
  <si>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</si>
  <si>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</si>
  <si>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</si>
  <si>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</si>
  <si>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</si>
  <si>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</si>
  <si>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</si>
  <si>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</si>
  <si>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</si>
  <si>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</si>
  <si>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</si>
  <si>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</si>
  <si>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</si>
  <si>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</si>
  <si>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</si>
  <si>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</si>
  <si>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</si>
  <si>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</si>
  <si>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</si>
  <si>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</si>
  <si>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</si>
  <si>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</si>
  <si>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</si>
  <si>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</si>
  <si>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</si>
  <si>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</si>
  <si>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</si>
  <si>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</si>
  <si>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</si>
  <si>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</si>
  <si>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</si>
  <si>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</si>
  <si>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</si>
  <si>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</si>
  <si>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</si>
  <si>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</si>
  <si>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</si>
  <si>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</si>
  <si>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</si>
  <si>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</si>
  <si>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</si>
  <si>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</si>
  <si>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</si>
  <si>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</si>
  <si>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</si>
  <si>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</si>
  <si>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</si>
  <si>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</si>
  <si>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</si>
  <si>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</si>
  <si>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</si>
  <si>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</si>
  <si>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</si>
  <si>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</si>
  <si>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</si>
  <si>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</si>
  <si>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</si>
  <si>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</si>
  <si>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</si>
  <si>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</si>
  <si>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</si>
  <si>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</si>
  <si>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</si>
  <si>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</si>
  <si>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</si>
  <si>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</si>
  <si>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</si>
  <si>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</si>
  <si>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</si>
  <si>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</si>
  <si>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</si>
  <si>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</si>
  <si>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</si>
  <si>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</si>
  <si>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</si>
  <si>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</si>
  <si>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</si>
  <si>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</si>
  <si>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</si>
  <si>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</si>
  <si>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</si>
  <si>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</si>
  <si>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</si>
  <si>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</si>
  <si>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</si>
  <si>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</si>
  <si>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</si>
  <si>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</si>
  <si>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</si>
  <si>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</si>
  <si>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</si>
  <si>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</si>
  <si>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</si>
  <si>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</si>
  <si>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</si>
  <si>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</si>
  <si>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</si>
  <si>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</si>
  <si>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</si>
  <si>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</si>
  <si>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</si>
  <si>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</si>
  <si>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</si>
  <si>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</si>
  <si>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</si>
  <si>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</si>
  <si>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</si>
  <si>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</si>
  <si>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</si>
  <si>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</si>
  <si>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</si>
  <si>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</si>
  <si>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</si>
  <si>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</si>
  <si>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</si>
  <si>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</si>
  <si>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</si>
  <si>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</si>
  <si>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</si>
  <si>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</si>
  <si>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</si>
  <si>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</si>
  <si>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</si>
  <si>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</si>
  <si>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</si>
  <si>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</si>
  <si>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</si>
  <si>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</si>
  <si>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</si>
  <si>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</si>
  <si>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</si>
  <si>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</si>
  <si>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</si>
  <si>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</si>
  <si>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</si>
  <si>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</si>
  <si>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</si>
  <si>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</si>
  <si>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</si>
  <si>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</si>
  <si>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</si>
  <si>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</si>
  <si>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</si>
  <si>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</si>
  <si>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</si>
  <si>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</si>
  <si>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</si>
  <si>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</si>
  <si>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</si>
  <si>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</si>
  <si>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</si>
  <si>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</si>
  <si>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</si>
  <si>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</si>
  <si>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</si>
  <si>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</si>
  <si>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</si>
  <si>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</si>
  <si>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</si>
  <si>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</si>
  <si>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</si>
  <si>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</si>
  <si>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</si>
  <si>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</si>
  <si>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</si>
  <si>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</si>
  <si>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</si>
  <si>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</si>
  <si>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</si>
  <si>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</si>
  <si>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</si>
  <si>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</si>
  <si>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</si>
  <si>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</si>
  <si>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</si>
  <si>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</si>
  <si>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</si>
  <si>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</si>
  <si>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</si>
  <si>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</si>
  <si>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</si>
  <si>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</si>
  <si>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</si>
  <si>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</si>
  <si>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</si>
  <si>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</si>
  <si>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</si>
  <si>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</si>
  <si>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</si>
  <si>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</si>
  <si>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</si>
  <si>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</si>
  <si>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</si>
  <si>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</si>
  <si>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</si>
  <si>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</si>
  <si>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</si>
  <si>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</si>
  <si>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</si>
  <si>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</si>
  <si>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</si>
  <si>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</si>
  <si>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</si>
  <si>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</si>
  <si>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</si>
  <si>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</si>
  <si>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</si>
  <si>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</si>
  <si>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</si>
  <si>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</si>
  <si>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</si>
  <si>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</si>
  <si>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</si>
  <si>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</si>
  <si>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</si>
  <si>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</si>
  <si>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</si>
  <si>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</si>
  <si>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</si>
  <si>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</si>
  <si>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</si>
  <si>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</si>
  <si>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</si>
  <si>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</si>
  <si>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</si>
  <si>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</si>
  <si>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</si>
  <si>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</si>
  <si>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</si>
  <si>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</si>
  <si>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</si>
  <si>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</si>
  <si>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</si>
  <si>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</si>
  <si>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</si>
  <si>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</si>
  <si>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</si>
  <si>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</si>
  <si>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</si>
  <si>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</si>
  <si>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</si>
  <si>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</si>
  <si>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</si>
  <si>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</si>
  <si>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</si>
  <si>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</si>
  <si>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</si>
  <si>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</si>
  <si>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</si>
  <si>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</si>
  <si>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</si>
  <si>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</si>
  <si>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</si>
  <si>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</si>
  <si>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</si>
  <si>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</si>
  <si>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</si>
  <si>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</si>
  <si>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</si>
  <si>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</si>
  <si>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</si>
  <si>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</si>
  <si>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</si>
  <si>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</si>
  <si>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</si>
  <si>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</si>
  <si>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</si>
  <si>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</si>
  <si>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</si>
  <si>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</si>
  <si>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</si>
  <si>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</si>
  <si>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</si>
  <si>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</si>
  <si>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</si>
  <si>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</si>
  <si>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</si>
  <si>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</si>
  <si>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</si>
  <si>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</si>
  <si>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</si>
  <si>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</si>
  <si>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</si>
  <si>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</si>
  <si>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</si>
  <si>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</si>
  <si>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</si>
  <si>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</si>
  <si>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</si>
  <si>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</si>
  <si>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</si>
  <si>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</si>
  <si>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</si>
  <si>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</si>
  <si>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</si>
  <si>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</si>
  <si>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</si>
  <si>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</si>
  <si>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</si>
  <si>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</si>
  <si>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</si>
  <si>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</si>
  <si>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</si>
  <si>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</si>
  <si>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</si>
  <si>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</si>
  <si>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</si>
  <si>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</si>
  <si>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</si>
  <si>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</si>
  <si>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</si>
  <si>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</si>
  <si>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</si>
  <si>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</si>
  <si>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</si>
  <si>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</si>
  <si>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</si>
  <si>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</si>
  <si>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</si>
  <si>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</si>
  <si>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</si>
  <si>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</si>
  <si>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</si>
  <si>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</si>
  <si>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</si>
  <si>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</si>
  <si>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</si>
  <si>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</si>
  <si>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</si>
  <si>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</si>
  <si>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</si>
  <si>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</si>
  <si>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</si>
  <si>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</si>
  <si>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</si>
  <si>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</si>
  <si>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</si>
  <si>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</si>
  <si>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</si>
  <si>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</si>
  <si>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</si>
  <si>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</si>
  <si>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</si>
  <si>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</si>
  <si>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</si>
  <si>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</si>
  <si>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</si>
  <si>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</si>
  <si>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</si>
  <si>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</si>
  <si>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</si>
  <si>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</si>
  <si>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</si>
  <si>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</si>
  <si>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</si>
  <si>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</si>
  <si>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</si>
  <si>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</si>
  <si>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</si>
  <si>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</si>
  <si>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</si>
  <si>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</si>
  <si>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</si>
  <si>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</si>
  <si>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</si>
  <si>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</si>
  <si>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</si>
  <si>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</si>
  <si>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</si>
  <si>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</si>
  <si>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</si>
  <si>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</si>
  <si>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</si>
  <si>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</si>
  <si>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</si>
  <si>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</si>
  <si>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</si>
  <si>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</si>
  <si>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</si>
  <si>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</si>
  <si>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</si>
  <si>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</si>
  <si>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</si>
  <si>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</si>
  <si>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</si>
  <si>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</si>
  <si>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</si>
  <si>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</si>
  <si>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</si>
  <si>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</si>
  <si>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</si>
  <si>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</si>
  <si>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</si>
  <si>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</si>
  <si>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</si>
  <si>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</si>
  <si>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</si>
  <si>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</si>
  <si>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</si>
  <si>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</si>
  <si>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</si>
  <si>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</si>
  <si>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</si>
  <si>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</si>
  <si>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</si>
  <si>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</si>
  <si>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</si>
  <si>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</si>
  <si>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</si>
  <si>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</si>
  <si>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</si>
  <si>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</si>
  <si>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</si>
  <si>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</si>
  <si>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</si>
  <si>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</si>
  <si>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</si>
  <si>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</si>
  <si>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</si>
  <si>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</si>
  <si>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</si>
  <si>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</si>
  <si>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</si>
  <si>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</si>
  <si>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</si>
  <si>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</si>
  <si>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</si>
  <si>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</si>
  <si>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</si>
  <si>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</si>
  <si>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</si>
  <si>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</si>
  <si>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</si>
  <si>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</si>
  <si>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</si>
  <si>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</si>
  <si>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</si>
  <si>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</si>
  <si>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</si>
  <si>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</si>
  <si>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</si>
  <si>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</si>
  <si>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</si>
  <si>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</si>
  <si>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</si>
  <si>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</si>
  <si>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</si>
  <si>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</si>
  <si>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</si>
  <si>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</si>
  <si>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</si>
  <si>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</si>
  <si>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</si>
  <si>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</si>
  <si>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</si>
  <si>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</si>
  <si>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</si>
  <si>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</si>
  <si>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</si>
  <si>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</si>
  <si>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</si>
  <si>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</si>
  <si>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</si>
  <si>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</si>
  <si>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</si>
  <si>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</si>
  <si>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</si>
  <si>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</si>
  <si>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</si>
  <si>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</si>
  <si>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</si>
  <si>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</si>
  <si>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</si>
  <si>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</si>
  <si>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</si>
  <si>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</si>
  <si>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</si>
  <si>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</si>
  <si>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</si>
  <si>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</si>
  <si>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</si>
  <si>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</si>
  <si>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</si>
  <si>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</si>
  <si>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</si>
  <si>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</si>
  <si>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</si>
  <si>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</si>
  <si>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</si>
  <si>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</si>
  <si>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</si>
  <si>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</si>
  <si>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</si>
  <si>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</si>
  <si>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</si>
  <si>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</si>
  <si>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</si>
  <si>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</si>
  <si>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</si>
  <si>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</si>
  <si>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</si>
  <si>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</si>
  <si>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</si>
  <si>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</si>
  <si>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</si>
  <si>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</si>
  <si>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</si>
  <si>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</si>
  <si>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</si>
  <si>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</si>
  <si>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</si>
  <si>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</si>
  <si>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</si>
  <si>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</si>
  <si>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</si>
  <si>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</si>
  <si>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</si>
  <si>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</si>
  <si>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</si>
  <si>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</si>
  <si>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</si>
  <si>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</si>
  <si>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</si>
  <si>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</si>
  <si>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</si>
  <si>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</si>
  <si>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</si>
  <si>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</si>
  <si>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</si>
  <si>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</si>
  <si>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</si>
  <si>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</si>
  <si>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</si>
  <si>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</si>
  <si>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</si>
  <si>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</si>
  <si>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</si>
  <si>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</si>
  <si>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</si>
  <si>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</si>
  <si>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</si>
  <si>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</si>
  <si>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</si>
  <si>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</si>
  <si>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</si>
  <si>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</si>
  <si>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</si>
  <si>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</si>
  <si>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</si>
  <si>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</si>
  <si>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</si>
  <si>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</si>
  <si>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</si>
  <si>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</si>
  <si>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</si>
  <si>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</si>
  <si>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</si>
  <si>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</si>
  <si>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</si>
  <si>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</si>
  <si>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</si>
  <si>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</si>
  <si>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</si>
  <si>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</si>
  <si>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</si>
  <si>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</si>
  <si>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</si>
  <si>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</si>
  <si>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</si>
  <si>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</si>
  <si>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</si>
  <si>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</si>
  <si>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</si>
  <si>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</si>
  <si>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</si>
  <si>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</si>
  <si>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</si>
  <si>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</si>
  <si>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</si>
  <si>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</si>
  <si>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</si>
  <si>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</si>
  <si>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</si>
  <si>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</si>
  <si>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</si>
  <si>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</si>
  <si>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</si>
  <si>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</si>
  <si>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</si>
  <si>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</si>
  <si>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</si>
  <si>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</si>
  <si>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</si>
  <si>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</si>
  <si>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</si>
  <si>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</si>
  <si>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</si>
  <si>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</si>
  <si>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</si>
  <si>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</si>
  <si>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</si>
  <si>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</si>
  <si>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</si>
  <si>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</si>
  <si>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</si>
  <si>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</si>
  <si>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</si>
  <si>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</si>
  <si>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</si>
  <si>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</si>
  <si>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</si>
  <si>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</si>
  <si>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</si>
  <si>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</si>
  <si>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</si>
  <si>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</si>
  <si>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</si>
  <si>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</si>
  <si>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</si>
  <si>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</si>
  <si>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</si>
  <si>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</si>
  <si>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</si>
  <si>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</si>
  <si>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</si>
  <si>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</si>
  <si>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</si>
  <si>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</si>
  <si>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</si>
  <si>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</si>
  <si>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</si>
  <si>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</si>
  <si>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</si>
  <si>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</si>
  <si>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</si>
  <si>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</si>
  <si>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</si>
  <si>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</si>
  <si>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</si>
  <si>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</si>
  <si>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</si>
  <si>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</si>
  <si>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</si>
  <si>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</si>
  <si>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</si>
  <si>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</si>
  <si>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</si>
  <si>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</si>
  <si>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</si>
  <si>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</si>
  <si>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</si>
  <si>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</si>
  <si>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</si>
  <si>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</si>
  <si>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</si>
  <si>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</si>
  <si>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</si>
  <si>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</si>
  <si>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</si>
  <si>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</si>
  <si>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</si>
  <si>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</si>
  <si>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</si>
  <si>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</si>
  <si>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</si>
  <si>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</si>
  <si>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</si>
  <si>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</si>
  <si>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</si>
  <si>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</si>
  <si>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</si>
  <si>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</si>
  <si>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</si>
  <si>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</si>
  <si>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</si>
  <si>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</si>
  <si>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</si>
  <si>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</si>
  <si>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</si>
  <si>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</si>
  <si>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</si>
  <si>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</si>
  <si>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</si>
  <si>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</si>
  <si>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</si>
  <si>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</si>
  <si>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</si>
  <si>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</si>
  <si>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</si>
  <si>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</si>
  <si>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</si>
  <si>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</si>
  <si>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</si>
  <si>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</si>
  <si>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</si>
  <si>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</si>
  <si>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</si>
  <si>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</si>
  <si>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</si>
  <si>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</si>
  <si>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</si>
  <si>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</si>
  <si>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</si>
  <si>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</si>
  <si>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</si>
  <si>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</si>
  <si>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</si>
  <si>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</si>
  <si>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</si>
  <si>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</si>
  <si>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</si>
  <si>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</si>
  <si>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</si>
  <si>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</si>
  <si>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</si>
  <si>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</si>
  <si>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</si>
  <si>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</si>
  <si>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</si>
  <si>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</si>
  <si>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</si>
  <si>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</si>
  <si>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</si>
  <si>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</si>
  <si>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</si>
  <si>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</si>
  <si>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</si>
  <si>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</si>
  <si>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</si>
  <si>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</si>
  <si>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</si>
  <si>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</si>
  <si>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</si>
  <si>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</si>
  <si>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</si>
  <si>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</si>
  <si>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</si>
  <si>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</si>
  <si>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</si>
  <si>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</si>
  <si>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</si>
  <si>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</si>
  <si>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</si>
  <si>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</si>
  <si>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</si>
  <si>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</si>
  <si>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</si>
  <si>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</si>
  <si>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</si>
  <si>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</si>
  <si>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</si>
  <si>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</si>
  <si>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</si>
  <si>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</si>
  <si>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</si>
  <si>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</si>
  <si>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</si>
  <si>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</si>
  <si>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</si>
  <si>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</si>
  <si>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</si>
  <si>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</si>
  <si>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</si>
  <si>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</si>
  <si>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</si>
  <si>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</si>
  <si>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</si>
  <si>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</si>
  <si>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</si>
  <si>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</si>
  <si>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</si>
  <si>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</si>
  <si>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</si>
  <si>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</si>
  <si>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</si>
  <si>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</si>
  <si>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</si>
  <si>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</si>
  <si>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</si>
  <si>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</si>
  <si>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</si>
  <si>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</si>
  <si>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</si>
  <si>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</si>
  <si>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</si>
  <si>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</si>
  <si>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</si>
  <si>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</si>
  <si>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</si>
  <si>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</si>
  <si>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</si>
  <si>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</si>
  <si>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</si>
  <si>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</si>
  <si>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</si>
  <si>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</si>
  <si>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</si>
  <si>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</si>
  <si>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</si>
  <si>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</si>
  <si>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</si>
  <si>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</si>
  <si>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</si>
  <si>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</si>
  <si>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</si>
  <si>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</si>
  <si>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</si>
  <si>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</si>
  <si>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</si>
  <si>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</si>
  <si>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</si>
  <si>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</si>
  <si>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</si>
  <si>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</si>
  <si>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</si>
  <si>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</si>
  <si>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</si>
  <si>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</si>
  <si>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</si>
  <si>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</si>
  <si>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</si>
  <si>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</si>
  <si>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</si>
  <si>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</si>
  <si>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</si>
  <si>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</si>
  <si>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</si>
  <si>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</si>
  <si>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</si>
  <si>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</si>
  <si>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</si>
  <si>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</si>
  <si>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</si>
  <si>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</si>
  <si>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</si>
  <si>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</si>
  <si>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</si>
  <si>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</si>
  <si>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</si>
  <si>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</si>
  <si>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</si>
  <si>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</si>
  <si>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</si>
  <si>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</si>
  <si>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</si>
  <si>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</si>
  <si>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</si>
  <si>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</si>
  <si>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</si>
  <si>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</si>
  <si>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</si>
  <si>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</si>
  <si>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</si>
  <si>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</si>
  <si>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</si>
  <si>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</si>
  <si>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</si>
  <si>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</si>
  <si>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</si>
  <si>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</si>
  <si>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</si>
  <si>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</si>
  <si>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</si>
  <si>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</si>
  <si>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</si>
  <si>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</si>
  <si>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</si>
  <si>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</si>
  <si>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</si>
  <si>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</si>
  <si>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</si>
  <si>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</si>
  <si>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</si>
  <si>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</si>
  <si>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</si>
  <si>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</si>
  <si>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</si>
  <si>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</si>
  <si>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</si>
  <si>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</si>
  <si>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</si>
  <si>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</si>
  <si>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</si>
  <si>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</si>
  <si>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</si>
  <si>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</si>
  <si>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</si>
  <si>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</si>
  <si>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</si>
  <si>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</si>
  <si>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</si>
  <si>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</si>
  <si>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</si>
  <si>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</si>
  <si>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</si>
  <si>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</si>
  <si>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</si>
  <si>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</si>
  <si>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</si>
  <si>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</si>
  <si>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</si>
  <si>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</si>
  <si>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</si>
  <si>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</si>
  <si>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</si>
  <si>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</si>
  <si>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</si>
  <si>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</si>
  <si>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</si>
  <si>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</si>
  <si>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</si>
  <si>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</si>
  <si>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</si>
  <si>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</si>
  <si>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</si>
  <si>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</si>
  <si>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</si>
  <si>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</si>
  <si>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</si>
  <si>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</si>
  <si>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</si>
  <si>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</si>
  <si>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</si>
  <si>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</si>
  <si>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</si>
  <si>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</si>
  <si>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</si>
  <si>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</si>
  <si>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</si>
  <si>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</si>
  <si>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</si>
  <si>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</si>
  <si>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</si>
  <si>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</si>
  <si>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</si>
  <si>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</si>
  <si>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</si>
  <si>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</si>
  <si>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</si>
  <si>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</si>
  <si>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</si>
  <si>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</si>
  <si>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</si>
  <si>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</si>
  <si>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</si>
  <si>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</si>
  <si>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</si>
  <si>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</si>
  <si>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</si>
  <si>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</si>
  <si>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</si>
  <si>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</si>
  <si>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</si>
  <si>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</si>
  <si>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</si>
  <si>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</si>
  <si>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</si>
  <si>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</si>
  <si>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</si>
  <si>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</si>
  <si>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</si>
  <si>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</si>
  <si>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</si>
  <si>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</si>
  <si>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</si>
  <si>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</si>
  <si>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</si>
  <si>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</si>
  <si>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</si>
  <si>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</si>
  <si>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</si>
  <si>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</si>
  <si>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</si>
  <si>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</si>
  <si>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</si>
  <si>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</si>
  <si>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</si>
  <si>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</si>
  <si>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</si>
  <si>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</si>
  <si>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</si>
  <si>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</si>
  <si>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</si>
  <si>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</si>
  <si>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</si>
  <si>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</si>
  <si>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</si>
  <si>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</si>
  <si>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</si>
  <si>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</si>
  <si>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</si>
  <si>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</si>
  <si>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</si>
  <si>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</si>
  <si>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</si>
  <si>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</si>
  <si>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</si>
  <si>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</si>
  <si>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</si>
  <si>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</si>
  <si>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</si>
  <si>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</si>
  <si>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</si>
  <si>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</si>
  <si>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</si>
  <si>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</si>
  <si>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</si>
  <si>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</si>
  <si>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</si>
  <si>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</si>
  <si>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</si>
  <si>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</si>
  <si>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</si>
  <si>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</si>
  <si>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</si>
  <si>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</si>
  <si>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</si>
  <si>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</si>
  <si>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</si>
  <si>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</si>
  <si>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</si>
  <si>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</si>
  <si>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</si>
  <si>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</si>
  <si>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</si>
  <si>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</si>
  <si>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</si>
  <si>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</si>
  <si>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</si>
  <si>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</si>
  <si>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</si>
  <si>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</si>
  <si>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</si>
  <si>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</si>
  <si>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</si>
  <si>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</si>
  <si>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</si>
  <si>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</si>
  <si>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</si>
  <si>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</si>
  <si>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</si>
  <si>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</si>
  <si>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</si>
  <si>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</si>
  <si>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</si>
  <si>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</si>
  <si>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</si>
  <si>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</si>
  <si>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</si>
  <si>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</si>
  <si>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</si>
  <si>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</si>
  <si>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</si>
  <si>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</si>
  <si>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</si>
  <si>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</si>
  <si>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</si>
  <si>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</si>
  <si>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</si>
  <si>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</si>
  <si>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</si>
  <si>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</si>
  <si>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</si>
  <si>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</si>
  <si>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</si>
  <si>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</si>
  <si>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</si>
  <si>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</si>
  <si>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</si>
  <si>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</si>
  <si>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</si>
  <si>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</si>
  <si>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</si>
  <si>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</si>
  <si>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</si>
  <si>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</si>
  <si>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</si>
  <si>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</si>
  <si>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</si>
  <si>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</si>
  <si>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</si>
  <si>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</si>
  <si>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</si>
  <si>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</si>
  <si>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</si>
  <si>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</si>
  <si>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</si>
  <si>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</si>
  <si>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</si>
  <si>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</si>
  <si>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</si>
  <si>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</si>
  <si>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</si>
  <si>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</si>
  <si>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</si>
  <si>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</si>
  <si>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</si>
  <si>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</si>
  <si>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</si>
  <si>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</si>
  <si>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</si>
  <si>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</si>
  <si>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</si>
  <si>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</si>
  <si>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</si>
  <si>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</si>
  <si>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</si>
  <si>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</si>
  <si>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</si>
  <si>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</si>
  <si>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</si>
  <si>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</si>
  <si>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</si>
  <si>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</si>
  <si>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</si>
  <si>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</si>
  <si>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</si>
  <si>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</si>
  <si>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</si>
  <si>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</si>
  <si>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</si>
  <si>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</si>
  <si>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</si>
  <si>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</si>
  <si>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</si>
  <si>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</si>
  <si>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</si>
  <si>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</si>
  <si>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</si>
  <si>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</si>
  <si>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</si>
  <si>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</si>
  <si>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</si>
  <si>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</si>
  <si>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</si>
  <si>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</si>
  <si>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</si>
  <si>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</si>
  <si>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</si>
  <si>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</si>
  <si>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</si>
  <si>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</si>
  <si>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</si>
  <si>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</si>
  <si>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</si>
  <si>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</si>
  <si>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</si>
  <si>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</si>
  <si>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</si>
  <si>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</si>
  <si>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</si>
  <si>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</si>
  <si>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</si>
  <si>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</si>
  <si>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</si>
  <si>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</si>
  <si>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</si>
  <si>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</si>
  <si>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</si>
  <si>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</si>
  <si>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</si>
  <si>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</si>
  <si>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</si>
  <si>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</si>
  <si>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</si>
  <si>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</si>
  <si>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</si>
  <si>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</si>
  <si>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</si>
  <si>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</si>
  <si>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</si>
  <si>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</si>
  <si>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</si>
  <si>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</si>
  <si>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</si>
  <si>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</si>
  <si>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</si>
  <si>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</si>
  <si>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</si>
  <si>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</si>
  <si>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</si>
  <si>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</si>
  <si>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</si>
  <si>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</si>
  <si>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</si>
  <si>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</si>
  <si>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</si>
  <si>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</si>
  <si>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</si>
  <si>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</si>
  <si>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</si>
  <si>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</si>
  <si>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</si>
  <si>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</si>
  <si>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</si>
  <si>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</si>
  <si>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</si>
  <si>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</si>
  <si>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</si>
  <si>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</si>
  <si>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</si>
  <si>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</si>
  <si>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</si>
  <si>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</si>
  <si>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</si>
  <si>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</si>
  <si>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</si>
  <si>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</si>
  <si>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</si>
  <si>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</si>
  <si>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</si>
  <si>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</si>
  <si>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</si>
  <si>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</si>
  <si>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</si>
  <si>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</si>
  <si>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</si>
  <si>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</si>
  <si>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</si>
  <si>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</si>
  <si>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</si>
  <si>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</si>
  <si>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</si>
  <si>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</si>
  <si>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</si>
  <si>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</si>
  <si>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</si>
  <si>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</si>
  <si>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</si>
  <si>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</si>
  <si>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</si>
  <si>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</si>
  <si>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</si>
  <si>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</si>
  <si>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</si>
  <si>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</si>
  <si>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</si>
  <si>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</si>
  <si>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</si>
  <si>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</si>
  <si>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</si>
  <si>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</si>
  <si>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</si>
  <si>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</si>
  <si>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</si>
  <si>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</si>
  <si>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</si>
  <si>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</si>
  <si>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</si>
  <si>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</si>
  <si>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</si>
  <si>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</si>
  <si>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</si>
  <si>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</si>
  <si>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</si>
  <si>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</si>
  <si>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</si>
  <si>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</si>
  <si>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</si>
  <si>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</si>
  <si>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</si>
  <si>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</si>
  <si>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</si>
  <si>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</si>
  <si>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</si>
  <si>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</si>
  <si>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</si>
  <si>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</si>
  <si>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</si>
  <si>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</si>
  <si>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</si>
  <si>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</si>
  <si>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</si>
  <si>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</si>
  <si>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</si>
  <si>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</si>
  <si>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</si>
  <si>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</si>
  <si>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</si>
  <si>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</si>
  <si>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</si>
  <si>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</si>
  <si>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</si>
  <si>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</si>
  <si>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</si>
  <si>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</si>
  <si>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</si>
  <si>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</si>
  <si>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</si>
  <si>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</si>
  <si>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</si>
  <si>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</si>
  <si>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</si>
  <si>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</si>
  <si>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</si>
  <si>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</si>
  <si>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</si>
  <si>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</si>
  <si>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</si>
  <si>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</si>
  <si>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</si>
  <si>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</si>
  <si>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</si>
  <si>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</si>
  <si>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</si>
  <si>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</si>
  <si>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</si>
  <si>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</si>
  <si>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</si>
  <si>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</si>
  <si>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</si>
  <si>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</si>
  <si>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</si>
  <si>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</si>
  <si>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</si>
  <si>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</si>
  <si>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</si>
  <si>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</si>
  <si>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</si>
  <si>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</si>
  <si>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</si>
  <si>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</si>
  <si>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</si>
  <si>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</si>
  <si>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</si>
  <si>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</si>
  <si>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</si>
  <si>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</si>
  <si>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</si>
  <si>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</si>
  <si>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</si>
  <si>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</si>
  <si>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</si>
  <si>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</si>
  <si>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</si>
  <si>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</si>
  <si>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</si>
  <si>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</si>
  <si>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</si>
  <si>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</si>
  <si>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</si>
  <si>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</si>
  <si>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</si>
  <si>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</si>
  <si>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</si>
  <si>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</si>
  <si>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</si>
  <si>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</si>
  <si>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</si>
  <si>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</si>
  <si>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</si>
  <si>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</si>
  <si>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</si>
  <si>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</si>
  <si>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</si>
  <si>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</si>
  <si>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</si>
  <si>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</si>
  <si>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</si>
  <si>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</si>
  <si>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</si>
  <si>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</si>
  <si>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</si>
  <si>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</si>
  <si>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</si>
  <si>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</si>
  <si>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</si>
  <si>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</si>
  <si>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</si>
  <si>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</si>
  <si>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</si>
  <si>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</si>
  <si>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</si>
  <si>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</si>
  <si>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</si>
  <si>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</si>
  <si>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</si>
  <si>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</si>
  <si>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</si>
  <si>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</si>
  <si>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</si>
  <si>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</si>
  <si>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</si>
  <si>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</si>
  <si>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</si>
  <si>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</si>
  <si>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</si>
  <si>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</si>
  <si>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</si>
  <si>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</si>
  <si>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</si>
  <si>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</si>
  <si>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</si>
  <si>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</si>
  <si>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</si>
  <si>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</si>
  <si>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</si>
  <si>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</si>
  <si>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</si>
  <si>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</si>
  <si>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</si>
  <si>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</si>
  <si>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</si>
  <si>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</si>
  <si>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</si>
  <si>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</si>
  <si>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</si>
  <si>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</si>
  <si>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</si>
  <si>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</si>
  <si>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</si>
  <si>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</si>
  <si>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</si>
  <si>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</si>
  <si>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</si>
  <si>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</si>
  <si>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</si>
  <si>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</si>
  <si>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</si>
  <si>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</si>
  <si>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</si>
  <si>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</si>
  <si>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</si>
  <si>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</si>
  <si>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</si>
  <si>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</si>
  <si>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</si>
  <si>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</si>
  <si>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</si>
  <si>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</si>
  <si>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</si>
  <si>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</si>
  <si>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</si>
  <si>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</si>
  <si>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</si>
  <si>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</si>
  <si>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</si>
  <si>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</si>
  <si>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</si>
  <si>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</si>
  <si>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</si>
  <si>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</si>
  <si>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</si>
  <si>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</si>
  <si>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</si>
  <si>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</si>
  <si>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</si>
  <si>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</si>
  <si>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</si>
  <si>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</si>
  <si>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</si>
  <si>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</si>
  <si>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</si>
  <si>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</si>
  <si>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</si>
  <si>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</si>
  <si>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</si>
  <si>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</si>
  <si>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</si>
  <si>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</si>
  <si>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</si>
  <si>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</si>
  <si>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</si>
  <si>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</si>
  <si>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</si>
  <si>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</si>
  <si>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</si>
  <si>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</si>
  <si>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</si>
  <si>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</si>
  <si>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</si>
  <si>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</si>
  <si>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</si>
  <si>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</si>
  <si>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</si>
  <si>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</si>
  <si>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</si>
  <si>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</si>
  <si>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</si>
  <si>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</si>
  <si>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</si>
  <si>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</si>
  <si>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</si>
  <si>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</si>
  <si>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</si>
  <si>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</si>
  <si>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</si>
  <si>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</si>
  <si>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</si>
  <si>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</si>
  <si>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</si>
  <si>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</si>
  <si>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</si>
  <si>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</si>
  <si>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</si>
  <si>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</si>
  <si>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</si>
  <si>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</si>
  <si>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</si>
  <si>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</si>
  <si>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</si>
  <si>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</si>
  <si>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</si>
  <si>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</si>
  <si>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</si>
  <si>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</si>
  <si>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</si>
  <si>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</si>
  <si>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</si>
  <si>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</si>
  <si>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</si>
  <si>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</si>
  <si>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</si>
  <si>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</si>
  <si>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</si>
  <si>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</si>
  <si>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</si>
  <si>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</si>
  <si>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</si>
  <si>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</si>
  <si>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</si>
  <si>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</si>
  <si>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</si>
  <si>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</si>
  <si>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</si>
  <si>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</si>
  <si>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</si>
  <si>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</si>
  <si>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</si>
  <si>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</si>
  <si>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</si>
  <si>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</si>
  <si>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</si>
  <si>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</si>
  <si>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</si>
  <si>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</si>
  <si>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</si>
  <si>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</si>
  <si>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</si>
  <si>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</si>
  <si>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</si>
  <si>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</si>
  <si>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</si>
  <si>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</si>
  <si>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</si>
  <si>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</si>
  <si>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</si>
  <si>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</si>
  <si>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</si>
  <si>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</si>
  <si>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</si>
  <si>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</si>
  <si>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</si>
  <si>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</si>
  <si>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</si>
  <si>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</si>
  <si>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</si>
  <si>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</si>
  <si>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</si>
  <si>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</si>
  <si>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</si>
  <si>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</si>
  <si>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</si>
  <si>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</si>
  <si>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</si>
  <si>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</si>
  <si>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</si>
  <si>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</si>
  <si>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</si>
  <si>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</si>
  <si>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</si>
  <si>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</si>
  <si>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</si>
  <si>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</si>
  <si>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</si>
  <si>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</si>
  <si>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</si>
  <si>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</si>
  <si>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</si>
  <si>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</si>
  <si>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</si>
  <si>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</si>
  <si>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</si>
  <si>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</si>
  <si>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</si>
  <si>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</si>
  <si>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</si>
  <si>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</si>
  <si>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</si>
  <si>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</si>
  <si>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</si>
  <si>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</si>
  <si>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</si>
  <si>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</si>
  <si>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</si>
  <si>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</si>
  <si>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</si>
  <si>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</si>
  <si>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</si>
  <si>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</si>
  <si>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</si>
  <si>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</si>
  <si>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</si>
  <si>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</si>
  <si>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</si>
  <si>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</si>
  <si>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</si>
  <si>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</si>
  <si>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</si>
  <si>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</si>
  <si>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</si>
  <si>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</si>
  <si>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</si>
  <si>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</si>
  <si>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</si>
  <si>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</si>
  <si>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</si>
  <si>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</si>
  <si>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</si>
  <si>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</si>
  <si>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</si>
  <si>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</si>
  <si>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</si>
  <si>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</si>
  <si>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</si>
  <si>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</si>
  <si>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</si>
  <si>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</si>
  <si>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</si>
  <si>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</si>
  <si>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</si>
  <si>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</si>
  <si>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</si>
  <si>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</si>
  <si>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</si>
  <si>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</si>
  <si>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</si>
  <si>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</si>
  <si>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</si>
  <si>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</si>
  <si>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</si>
  <si>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</si>
  <si>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</si>
  <si>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</si>
  <si>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</si>
  <si>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</si>
  <si>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</si>
  <si>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</si>
  <si>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</si>
  <si>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</si>
  <si>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</si>
  <si>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</si>
  <si>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</si>
  <si>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</si>
  <si>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</si>
  <si>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</si>
  <si>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</si>
  <si>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</si>
  <si>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</si>
  <si>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</si>
  <si>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</si>
  <si>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</si>
  <si>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</si>
  <si>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</si>
  <si>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</si>
  <si>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</si>
  <si>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</si>
  <si>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</si>
  <si>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</si>
  <si>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</si>
  <si>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</si>
  <si>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</si>
  <si>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</si>
  <si>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</si>
  <si>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</si>
  <si>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</si>
  <si>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</si>
  <si>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</si>
  <si>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</si>
  <si>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</si>
  <si>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</si>
  <si>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</si>
  <si>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</si>
  <si>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</si>
  <si>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</si>
  <si>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</si>
  <si>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</si>
  <si>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</si>
  <si>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</si>
  <si>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</si>
  <si>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</si>
  <si>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</si>
  <si>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</si>
  <si>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</si>
  <si>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</si>
  <si>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</si>
  <si>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</si>
  <si>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</si>
  <si>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</si>
  <si>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</si>
  <si>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</si>
  <si>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</si>
  <si>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</si>
  <si>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</si>
  <si>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</si>
  <si>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</si>
  <si>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</si>
  <si>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</si>
  <si>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</si>
  <si>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</si>
  <si>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</si>
  <si>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</si>
  <si>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</si>
  <si>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</si>
  <si>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</si>
  <si>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</si>
  <si>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</si>
  <si>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</si>
  <si>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</si>
  <si>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</si>
  <si>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</si>
  <si>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</si>
  <si>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</si>
  <si>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</si>
  <si>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</si>
  <si>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</si>
  <si>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</si>
  <si>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</si>
  <si>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</si>
  <si>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</si>
  <si>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</si>
  <si>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</si>
  <si>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</si>
  <si>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</si>
  <si>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</si>
  <si>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</si>
  <si>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</si>
  <si>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</si>
  <si>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</si>
  <si>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</si>
  <si>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</si>
  <si>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</si>
  <si>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</si>
  <si>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</si>
  <si>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</si>
  <si>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</si>
  <si>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</si>
  <si>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</si>
  <si>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</si>
  <si>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</si>
  <si>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</si>
  <si>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</si>
  <si>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</si>
  <si>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</si>
  <si>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</si>
  <si>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</si>
  <si>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</si>
  <si>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</si>
  <si>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</si>
  <si>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</si>
  <si>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</si>
  <si>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</si>
  <si>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</si>
  <si>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</si>
  <si>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</si>
  <si>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</si>
  <si>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</si>
  <si>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</si>
  <si>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</si>
  <si>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</si>
  <si>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</si>
  <si>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</si>
  <si>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</si>
  <si>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</si>
  <si>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</si>
  <si>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</si>
  <si>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</si>
  <si>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</si>
  <si>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</si>
  <si>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</si>
  <si>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</si>
  <si>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</si>
  <si>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</si>
  <si>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</si>
  <si>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</si>
  <si>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</si>
  <si>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</si>
  <si>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</si>
  <si>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</si>
  <si>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</si>
  <si>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</si>
  <si>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</si>
  <si>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</si>
  <si>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</si>
  <si>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</si>
  <si>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</si>
  <si>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</si>
  <si>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</si>
  <si>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</si>
  <si>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</si>
  <si>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</si>
  <si>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</si>
  <si>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</si>
  <si>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</si>
  <si>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</si>
  <si>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</si>
  <si>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</si>
  <si>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</si>
  <si>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</si>
  <si>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</si>
  <si>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</si>
  <si>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</si>
  <si>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</si>
  <si>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</si>
  <si>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</si>
  <si>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</si>
  <si>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</si>
  <si>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</si>
  <si>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</si>
  <si>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</si>
  <si>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</si>
  <si>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</si>
  <si>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</si>
  <si>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</si>
  <si>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</si>
  <si>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</si>
  <si>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</si>
  <si>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</si>
  <si>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</si>
  <si>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</si>
  <si>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</si>
  <si>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</si>
  <si>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</si>
  <si>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</si>
  <si>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</si>
  <si>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</si>
  <si>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</si>
  <si>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</si>
  <si>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</si>
  <si>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</si>
  <si>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</si>
  <si>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</si>
  <si>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</si>
  <si>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</si>
  <si>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</si>
  <si>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</si>
  <si>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</si>
  <si>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</si>
  <si>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</si>
  <si>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</si>
  <si>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</si>
  <si>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</si>
  <si>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</si>
  <si>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</si>
  <si>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</si>
  <si>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</si>
  <si>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</si>
  <si>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</si>
  <si>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</si>
  <si>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</si>
  <si>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</si>
  <si>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</si>
  <si>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</si>
  <si>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</si>
  <si>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</si>
  <si>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</si>
  <si>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</si>
  <si>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</si>
  <si>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</si>
  <si>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</si>
  <si>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</si>
  <si>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</si>
  <si>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</si>
  <si>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</si>
  <si>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</si>
  <si>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</si>
  <si>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</si>
  <si>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</si>
  <si>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</si>
  <si>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</si>
  <si>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</si>
  <si>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</si>
  <si>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</si>
  <si>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</si>
  <si>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</si>
  <si>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</si>
  <si>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</si>
  <si>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</si>
  <si>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</si>
  <si>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</si>
  <si>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</si>
  <si>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</si>
  <si>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</si>
  <si>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</si>
  <si>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</si>
  <si>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</si>
  <si>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</si>
  <si>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</si>
  <si>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</si>
  <si>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</si>
  <si>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</si>
  <si>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</si>
  <si>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</si>
  <si>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</si>
  <si>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</si>
  <si>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</si>
  <si>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</si>
  <si>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</si>
  <si>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</si>
  <si>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</si>
  <si>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</si>
  <si>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</si>
  <si>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</si>
  <si>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</si>
  <si>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</si>
  <si>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</si>
  <si>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</si>
  <si>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</si>
  <si>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</si>
  <si>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</si>
  <si>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</si>
  <si>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</si>
  <si>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</si>
  <si>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</si>
  <si>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</si>
  <si>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</si>
  <si>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</si>
  <si>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</si>
  <si>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</si>
  <si>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</si>
  <si>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</si>
  <si>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</si>
  <si>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</si>
  <si>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</si>
  <si>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</si>
  <si>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</si>
  <si>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</si>
  <si>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</si>
  <si>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</si>
  <si>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</si>
  <si>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</si>
  <si>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</si>
  <si>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</si>
  <si>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</si>
  <si>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</si>
  <si>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</si>
  <si>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</si>
  <si>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</si>
  <si>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</si>
  <si>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</si>
  <si>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</si>
  <si>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</si>
  <si>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</si>
  <si>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</si>
  <si>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</si>
  <si>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</si>
  <si>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</si>
  <si>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</si>
  <si>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</si>
  <si>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</si>
  <si>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</si>
  <si>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</si>
  <si>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</si>
  <si>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</si>
  <si>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</si>
  <si>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</si>
  <si>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</si>
  <si>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</si>
  <si>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</si>
  <si>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</si>
  <si>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</si>
  <si>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</si>
  <si>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</si>
  <si>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</si>
  <si>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</si>
  <si>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</si>
  <si>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</si>
  <si>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</si>
  <si>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</si>
  <si>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</si>
  <si>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</si>
  <si>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</si>
  <si>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</si>
  <si>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</si>
  <si>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</si>
  <si>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</si>
  <si>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</si>
  <si>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</si>
  <si>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</si>
  <si>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</si>
  <si>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</si>
  <si>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</si>
  <si>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</si>
  <si>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</si>
  <si>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</si>
  <si>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</si>
  <si>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</si>
  <si>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</si>
  <si>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</si>
  <si>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</si>
  <si>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</si>
  <si>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</si>
  <si>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</si>
  <si>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</si>
  <si>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</si>
  <si>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</si>
  <si>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</si>
  <si>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</si>
  <si>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</si>
  <si>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</si>
  <si>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</si>
  <si>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</si>
  <si>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</si>
  <si>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</si>
  <si>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</si>
  <si>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</si>
  <si>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</si>
  <si>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</si>
  <si>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</si>
  <si>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</si>
  <si>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</si>
  <si>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</si>
  <si>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</si>
  <si>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</si>
  <si>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</si>
  <si>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</si>
  <si>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</si>
  <si>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</si>
  <si>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</si>
  <si>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</si>
  <si>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</si>
  <si>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</si>
  <si>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</si>
  <si>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</si>
  <si>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</si>
  <si>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</si>
  <si>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</si>
  <si>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</si>
  <si>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</si>
  <si>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</si>
  <si>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</si>
  <si>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</si>
  <si>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</si>
  <si>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</si>
  <si>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</si>
  <si>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</si>
  <si>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</si>
  <si>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</si>
  <si>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</si>
  <si>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</si>
  <si>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</si>
  <si>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</si>
  <si>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</si>
  <si>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</si>
  <si>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</si>
  <si>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</si>
  <si>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</si>
  <si>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</si>
  <si>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</si>
  <si>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</si>
  <si>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</si>
  <si>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</si>
  <si>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</si>
  <si>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</si>
  <si>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</si>
  <si>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</si>
  <si>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</si>
  <si>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</si>
  <si>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</si>
  <si>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</si>
  <si>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</si>
  <si>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</si>
  <si>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</si>
  <si>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</si>
  <si>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</si>
  <si>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</si>
  <si>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</si>
  <si>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</si>
  <si>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</si>
  <si>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</si>
  <si>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</si>
  <si>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</si>
  <si>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</si>
  <si>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</si>
  <si>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</si>
  <si>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</si>
  <si>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</si>
  <si>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</si>
  <si>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</si>
  <si>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</si>
  <si>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</si>
  <si>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</si>
  <si>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</si>
  <si>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</si>
  <si>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</si>
  <si>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</si>
  <si>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</si>
  <si>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</si>
  <si>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</si>
  <si>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</si>
  <si>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</si>
  <si>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</si>
  <si>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</si>
  <si>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</si>
  <si>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</si>
  <si>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</si>
  <si>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</si>
  <si>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</si>
  <si>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</si>
  <si>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</si>
  <si>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</si>
  <si>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</si>
  <si>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</si>
  <si>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</si>
  <si>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</si>
  <si>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</si>
  <si>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</si>
  <si>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</si>
  <si>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</si>
  <si>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</si>
  <si>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</si>
  <si>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</si>
  <si>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</si>
  <si>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</si>
  <si>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</si>
  <si>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</si>
  <si>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</si>
  <si>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</si>
  <si>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</si>
  <si>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</si>
  <si>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</si>
  <si>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</si>
  <si>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</si>
  <si>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</si>
  <si>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</si>
  <si>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</si>
  <si>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</si>
  <si>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</si>
  <si>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</si>
  <si>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</si>
  <si>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</si>
  <si>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</si>
  <si>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</si>
  <si>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</si>
  <si>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</si>
  <si>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</si>
  <si>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</si>
  <si>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</si>
  <si>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</si>
  <si>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</si>
  <si>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</si>
  <si>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</si>
  <si>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</si>
  <si>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</si>
  <si>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</si>
  <si>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</si>
  <si>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</si>
  <si>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</si>
  <si>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</si>
  <si>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</si>
  <si>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</si>
  <si>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</si>
  <si>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</si>
  <si>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</si>
  <si>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</si>
  <si>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</si>
  <si>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</si>
  <si>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</si>
  <si>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</si>
  <si>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</si>
  <si>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</si>
  <si>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</si>
  <si>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</si>
  <si>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</si>
  <si>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</si>
  <si>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</si>
  <si>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</si>
  <si>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</si>
  <si>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</si>
  <si>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</si>
  <si>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</si>
  <si>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</si>
  <si>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</si>
  <si>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</si>
  <si>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</si>
  <si>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</si>
  <si>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</si>
  <si>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</si>
  <si>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</si>
  <si>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</si>
  <si>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</si>
  <si>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</si>
  <si>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</si>
  <si>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</si>
  <si>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</si>
  <si>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</si>
  <si>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</si>
  <si>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</si>
  <si>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</si>
  <si>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</si>
  <si>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</si>
  <si>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</si>
  <si>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</si>
  <si>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</si>
  <si>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</si>
  <si>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</si>
  <si>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</si>
  <si>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</si>
  <si>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</si>
  <si>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</si>
  <si>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</si>
  <si>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</si>
  <si>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</si>
  <si>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</si>
  <si>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</si>
  <si>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</si>
  <si>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</si>
  <si>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</si>
  <si>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</si>
  <si>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</si>
  <si>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</si>
  <si>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</si>
  <si>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</si>
  <si>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</si>
  <si>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</si>
  <si>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</si>
  <si>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</si>
  <si>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</si>
  <si>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</si>
  <si>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</si>
  <si>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</si>
  <si>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</si>
  <si>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</si>
  <si>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</si>
  <si>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</si>
  <si>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</si>
  <si>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</si>
  <si>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</si>
  <si>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</si>
  <si>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</si>
  <si>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</si>
  <si>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</si>
  <si>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</si>
  <si>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</si>
  <si>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</si>
  <si>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</si>
  <si>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</si>
  <si>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</si>
  <si>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</si>
  <si>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</si>
  <si>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</si>
  <si>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</si>
  <si>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</si>
  <si>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</si>
  <si>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</si>
  <si>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</si>
  <si>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</si>
  <si>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</si>
  <si>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</si>
  <si>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</si>
  <si>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</si>
  <si>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</si>
  <si>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</si>
  <si>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</si>
  <si>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</si>
  <si>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</si>
  <si>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</si>
  <si>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</si>
  <si>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</si>
  <si>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</si>
  <si>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</si>
  <si>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</si>
  <si>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</si>
  <si>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</si>
  <si>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</si>
  <si>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</si>
  <si>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</si>
  <si>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</si>
  <si>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</si>
  <si>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</si>
  <si>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</si>
  <si>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</si>
  <si>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</si>
  <si>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</si>
  <si>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</si>
  <si>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</si>
  <si>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</si>
  <si>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</si>
  <si>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</si>
  <si>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</si>
  <si>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</si>
  <si>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</si>
  <si>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</si>
  <si>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</si>
  <si>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</si>
  <si>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</si>
  <si>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</si>
  <si>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</si>
  <si>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</si>
  <si>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</si>
  <si>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</si>
  <si>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</si>
  <si>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</si>
  <si>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</si>
  <si>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</si>
  <si>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</si>
  <si>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</si>
  <si>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</si>
  <si>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</si>
  <si>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</si>
  <si>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</si>
  <si>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</si>
  <si>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</si>
  <si>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</si>
  <si>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</si>
  <si>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</si>
  <si>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</si>
  <si>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</si>
  <si>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</si>
  <si>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</si>
  <si>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</si>
  <si>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</si>
  <si>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</si>
  <si>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</si>
  <si>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</si>
  <si>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</si>
  <si>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</si>
  <si>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</si>
  <si>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</si>
  <si>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</si>
  <si>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</si>
  <si>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</si>
  <si>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</si>
  <si>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</si>
  <si>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</si>
  <si>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</si>
  <si>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</si>
  <si>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</si>
  <si>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</si>
  <si>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</si>
  <si>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</si>
  <si>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</si>
  <si>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</si>
  <si>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</si>
  <si>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</si>
  <si>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</si>
  <si>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</si>
  <si>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</si>
  <si>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</si>
  <si>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</si>
  <si>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</si>
  <si>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</si>
  <si>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</si>
  <si>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</si>
  <si>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</si>
  <si>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</si>
  <si>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</si>
  <si>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</si>
  <si>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</si>
  <si>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</si>
  <si>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</si>
  <si>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</si>
  <si>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</si>
  <si>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</si>
  <si>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</si>
  <si>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</si>
  <si>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</si>
  <si>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</si>
  <si>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</si>
  <si>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</si>
  <si>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</si>
  <si>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</si>
  <si>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</si>
  <si>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</si>
  <si>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</si>
  <si>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</si>
  <si>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</si>
  <si>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</si>
  <si>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</si>
  <si>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</si>
  <si>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</si>
  <si>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</si>
  <si>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</si>
  <si>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</si>
  <si>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</si>
  <si>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</si>
  <si>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</si>
  <si>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</si>
  <si>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</si>
  <si>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</si>
  <si>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</si>
  <si>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</si>
  <si>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</si>
  <si>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</si>
  <si>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</si>
  <si>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</si>
  <si>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</si>
  <si>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</si>
  <si>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</si>
  <si>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</si>
  <si>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</si>
  <si>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</si>
  <si>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</si>
  <si>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</si>
  <si>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</si>
  <si>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</si>
  <si>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</si>
  <si>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</si>
  <si>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</si>
  <si>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</si>
  <si>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</si>
  <si>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</si>
  <si>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</si>
  <si>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</si>
  <si>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</si>
  <si>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</si>
  <si>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</si>
  <si>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</si>
  <si>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</si>
  <si>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</si>
  <si>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</si>
  <si>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</si>
  <si>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</si>
  <si>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</si>
  <si>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</si>
  <si>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</si>
  <si>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</si>
  <si>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</si>
  <si>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</si>
  <si>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</si>
  <si>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</si>
  <si>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</si>
  <si>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</si>
  <si>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</si>
  <si>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</si>
  <si>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</si>
  <si>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</si>
  <si>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</si>
  <si>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</si>
  <si>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</si>
  <si>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</si>
  <si>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</si>
  <si>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</si>
  <si>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</si>
  <si>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</si>
  <si>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</si>
  <si>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</si>
  <si>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</si>
  <si>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</si>
  <si>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</si>
  <si>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</si>
  <si>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</si>
  <si>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</si>
  <si>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</si>
  <si>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</si>
  <si>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</si>
  <si>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</si>
  <si>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</si>
  <si>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</si>
  <si>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</si>
  <si>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</si>
  <si>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</si>
  <si>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</si>
  <si>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</si>
  <si>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</si>
  <si>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</si>
  <si>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</si>
  <si>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</si>
  <si>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</si>
  <si>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</si>
  <si>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</si>
  <si>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</si>
  <si>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</si>
  <si>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</si>
  <si>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</si>
  <si>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</si>
  <si>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</si>
  <si>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</si>
  <si>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</si>
  <si>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</si>
  <si>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</si>
  <si>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</si>
  <si>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</si>
  <si>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</si>
  <si>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</si>
  <si>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</si>
  <si>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</si>
  <si>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</si>
  <si>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</si>
  <si>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</si>
  <si>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</si>
  <si>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</si>
  <si>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</si>
  <si>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</si>
  <si>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</si>
  <si>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</si>
  <si>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</si>
  <si>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</si>
  <si>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</si>
  <si>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</si>
  <si>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</si>
  <si>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</si>
  <si>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</si>
  <si>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</si>
  <si>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</si>
  <si>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</si>
  <si>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</si>
  <si>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</si>
  <si>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</si>
  <si>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</si>
  <si>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</si>
  <si>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</si>
  <si>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</si>
  <si>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</si>
  <si>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</si>
  <si>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</si>
  <si>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</si>
  <si>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</si>
  <si>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</si>
  <si>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</si>
  <si>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</si>
  <si>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</si>
  <si>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</si>
  <si>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</si>
  <si>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</si>
  <si>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</si>
  <si>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</si>
  <si>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</si>
  <si>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</si>
  <si>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</si>
  <si>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</si>
  <si>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</si>
  <si>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</si>
  <si>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</si>
  <si>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</si>
  <si>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</si>
  <si>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</si>
  <si>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</si>
  <si>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</si>
  <si>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</si>
  <si>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</si>
  <si>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</si>
  <si>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</si>
  <si>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</si>
  <si>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</si>
  <si>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</si>
  <si>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</si>
  <si>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</si>
  <si>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</si>
  <si>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</si>
  <si>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</si>
  <si>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</si>
  <si>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</si>
  <si>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</si>
  <si>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</si>
  <si>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</si>
  <si>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</si>
  <si>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</si>
  <si>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</si>
  <si>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</si>
  <si>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</si>
  <si>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</si>
  <si>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</si>
  <si>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</si>
  <si>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</si>
  <si>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</si>
  <si>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</si>
  <si>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</si>
  <si>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</si>
  <si>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</si>
  <si>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</si>
  <si>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</si>
  <si>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</si>
  <si>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</si>
  <si>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</si>
  <si>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</si>
  <si>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</si>
  <si>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</si>
  <si>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</si>
  <si>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</si>
  <si>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</si>
  <si>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</si>
  <si>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</si>
  <si>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</si>
  <si>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</si>
  <si>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</si>
  <si>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</si>
  <si>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</si>
  <si>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</si>
  <si>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</si>
  <si>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</si>
  <si>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</si>
  <si>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</si>
  <si>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</si>
  <si>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</si>
  <si>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</si>
  <si>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</si>
  <si>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</si>
  <si>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</si>
  <si>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</si>
  <si>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</si>
  <si>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</si>
  <si>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</si>
  <si>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</si>
  <si>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</si>
  <si>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</si>
  <si>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</si>
  <si>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</si>
  <si>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</si>
  <si>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</si>
  <si>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</si>
  <si>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</si>
  <si>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</si>
  <si>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</si>
  <si>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</si>
  <si>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</si>
  <si>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</si>
  <si>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</si>
  <si>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</si>
  <si>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</si>
  <si>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</si>
  <si>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</si>
  <si>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</si>
  <si>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</si>
  <si>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</si>
  <si>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</si>
  <si>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</si>
  <si>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</si>
  <si>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</si>
  <si>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</si>
  <si>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</si>
  <si>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</si>
  <si>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</si>
  <si>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</si>
  <si>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</si>
  <si>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</si>
  <si>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</si>
  <si>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</si>
  <si>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</si>
  <si>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</si>
  <si>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</si>
  <si>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</si>
  <si>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</si>
  <si>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</si>
  <si>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</si>
  <si>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</si>
  <si>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</si>
  <si>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</si>
  <si>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</si>
  <si>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</si>
  <si>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</si>
  <si>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</si>
  <si>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</si>
  <si>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</si>
  <si>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</si>
  <si>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</si>
  <si>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</si>
  <si>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</si>
  <si>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</si>
  <si>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</si>
  <si>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</si>
  <si>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</si>
  <si>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</si>
  <si>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</si>
  <si>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</si>
  <si>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</si>
  <si>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</si>
  <si>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</si>
  <si>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</si>
  <si>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</si>
  <si>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</si>
  <si>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</si>
  <si>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</si>
  <si>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</si>
  <si>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</si>
  <si>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</si>
  <si>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</si>
  <si>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</si>
  <si>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</si>
  <si>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</si>
  <si>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</si>
  <si>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</si>
  <si>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</si>
  <si>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</si>
  <si>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</si>
  <si>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</si>
  <si>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</si>
  <si>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</si>
  <si>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</si>
  <si>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</si>
  <si>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</si>
  <si>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</si>
  <si>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</si>
  <si>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</si>
  <si>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</si>
  <si>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</si>
  <si>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</si>
  <si>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</si>
  <si>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</si>
  <si>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</si>
  <si>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</si>
  <si>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</si>
  <si>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</si>
  <si>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</si>
  <si>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</si>
  <si>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</si>
  <si>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</si>
  <si>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</si>
  <si>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</si>
  <si>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</si>
  <si>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</si>
  <si>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</si>
  <si>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</si>
  <si>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</si>
  <si>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</si>
  <si>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</si>
  <si>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</si>
  <si>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</si>
  <si>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</si>
  <si>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</si>
  <si>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</si>
  <si>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</si>
  <si>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</si>
  <si>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</si>
  <si>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</si>
  <si>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</si>
  <si>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</si>
  <si>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</si>
  <si>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</si>
  <si>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</si>
  <si>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</si>
  <si>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</si>
  <si>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</si>
  <si>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</si>
  <si>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</si>
  <si>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</si>
  <si>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</si>
  <si>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</si>
  <si>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</si>
  <si>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</si>
  <si>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</si>
  <si>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</si>
  <si>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</si>
  <si>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</si>
  <si>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</si>
  <si>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</si>
  <si>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</si>
  <si>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</si>
  <si>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</si>
  <si>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</si>
  <si>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</si>
  <si>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</si>
  <si>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</si>
  <si>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</si>
  <si>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</si>
  <si>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</si>
  <si>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</si>
  <si>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</si>
  <si>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</si>
  <si>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</si>
  <si>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</si>
  <si>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</si>
  <si>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</si>
  <si>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</si>
  <si>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</si>
  <si>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</si>
  <si>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</si>
  <si>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</si>
  <si>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</si>
  <si>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</si>
  <si>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</si>
  <si>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</si>
  <si>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</si>
  <si>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</si>
  <si>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</si>
  <si>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</si>
  <si>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</si>
  <si>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</si>
  <si>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</si>
  <si>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</si>
  <si>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</si>
  <si>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</si>
  <si>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</si>
  <si>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</si>
  <si>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</si>
  <si>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</si>
  <si>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</si>
  <si>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</si>
  <si>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</si>
  <si>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</si>
  <si>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</si>
  <si>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</si>
  <si>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</si>
  <si>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</si>
  <si>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</si>
  <si>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</si>
  <si>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</si>
  <si>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</si>
  <si>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</si>
  <si>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</si>
  <si>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</si>
  <si>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</si>
  <si>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</si>
  <si>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</si>
  <si>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</si>
  <si>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</si>
  <si>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</si>
  <si>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</si>
  <si>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</si>
  <si>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</si>
  <si>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</si>
  <si>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</si>
  <si>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</si>
  <si>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</si>
  <si>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</si>
  <si>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</si>
  <si>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</si>
  <si>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</si>
  <si>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</si>
  <si>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</si>
  <si>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</si>
  <si>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</si>
  <si>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</si>
  <si>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</si>
  <si>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</si>
  <si>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</si>
  <si>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</si>
  <si>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</si>
  <si>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</si>
  <si>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</si>
  <si>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</si>
  <si>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</si>
  <si>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</si>
  <si>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</si>
  <si>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</si>
  <si>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</si>
  <si>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</si>
  <si>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</si>
  <si>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</si>
  <si>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</si>
  <si>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</si>
  <si>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</si>
  <si>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</si>
  <si>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</si>
  <si>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</si>
  <si>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</si>
  <si>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</si>
  <si>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</si>
  <si>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</si>
  <si>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</si>
  <si>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</si>
  <si>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</si>
  <si>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</si>
  <si>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</si>
  <si>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</si>
  <si>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</si>
  <si>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</si>
  <si>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</si>
  <si>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</si>
  <si>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</si>
  <si>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</si>
  <si>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</si>
  <si>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</si>
  <si>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</si>
  <si>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</si>
  <si>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</si>
  <si>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</si>
  <si>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</si>
  <si>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</si>
  <si>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</si>
  <si>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</si>
  <si>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</si>
  <si>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</si>
  <si>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</si>
  <si>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</si>
  <si>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</si>
  <si>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</si>
  <si>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</si>
  <si>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</si>
  <si>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</si>
  <si>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</si>
  <si>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</si>
  <si>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</si>
  <si>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</si>
  <si>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</si>
  <si>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</si>
  <si>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</si>
  <si>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</si>
  <si>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</si>
  <si>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</si>
  <si>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</si>
  <si>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</si>
  <si>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</si>
  <si>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</si>
  <si>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</si>
  <si>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</si>
  <si>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</si>
  <si>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</si>
  <si>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</si>
  <si>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</si>
  <si>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</si>
  <si>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</si>
  <si>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</si>
  <si>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</si>
  <si>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</si>
  <si>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</si>
  <si>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</si>
  <si>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</si>
  <si>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</si>
  <si>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</si>
  <si>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</si>
  <si>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</si>
  <si>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</si>
  <si>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</si>
  <si>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</si>
  <si>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</si>
  <si>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</si>
  <si>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</si>
  <si>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</si>
  <si>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</si>
  <si>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</si>
  <si>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</si>
  <si>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</si>
  <si>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</si>
  <si>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</si>
  <si>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</si>
  <si>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</si>
  <si>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</si>
  <si>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</si>
  <si>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</si>
  <si>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</si>
  <si>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</si>
  <si>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</si>
  <si>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</si>
  <si>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</si>
  <si>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</si>
  <si>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</si>
  <si>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</si>
  <si>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</si>
  <si>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</si>
  <si>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</si>
  <si>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</si>
  <si>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</si>
  <si>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</si>
  <si>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</si>
  <si>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</si>
  <si>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</si>
  <si>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</si>
  <si>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</si>
  <si>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</si>
  <si>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</si>
  <si>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</si>
  <si>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</si>
  <si>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</si>
  <si>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</si>
  <si>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</si>
  <si>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</si>
  <si>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</si>
  <si>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</si>
  <si>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</si>
  <si>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</si>
  <si>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</si>
  <si>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</si>
  <si>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</si>
  <si>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</si>
  <si>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</si>
  <si>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</si>
  <si>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</si>
  <si>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</si>
  <si>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</si>
  <si>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</si>
  <si>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</si>
  <si>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</si>
  <si>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</si>
  <si>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</si>
  <si>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</si>
  <si>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</si>
  <si>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</si>
  <si>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</si>
  <si>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</si>
  <si>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</si>
  <si>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</si>
  <si>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</si>
  <si>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</si>
  <si>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</si>
  <si>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</si>
  <si>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</si>
  <si>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</si>
  <si>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</si>
  <si>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</si>
  <si>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</si>
  <si>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</si>
  <si>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</si>
  <si>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</si>
  <si>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</si>
  <si>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</si>
  <si>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</si>
  <si>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</si>
  <si>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</si>
  <si>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</si>
  <si>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</si>
  <si>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</si>
  <si>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</si>
  <si>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</si>
  <si>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</si>
  <si>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</si>
  <si>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</si>
  <si>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</si>
  <si>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</si>
  <si>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</si>
  <si>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</si>
  <si>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</si>
  <si>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</si>
  <si>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</si>
  <si>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</si>
  <si>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</si>
  <si>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</si>
  <si>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</si>
  <si>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</si>
  <si>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</si>
  <si>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</si>
  <si>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</si>
  <si>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</si>
  <si>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</si>
  <si>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</si>
  <si>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</si>
  <si>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</si>
  <si>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</si>
  <si>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</si>
  <si>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</si>
  <si>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</si>
  <si>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</si>
  <si>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</si>
  <si>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</si>
  <si>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</si>
  <si>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</si>
  <si>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</si>
  <si>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</si>
  <si>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</si>
  <si>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</si>
  <si>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</si>
  <si>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</si>
  <si>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</si>
  <si>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</si>
  <si>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</si>
  <si>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</si>
  <si>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</si>
  <si>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</si>
  <si>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</si>
  <si>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</si>
  <si>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</si>
  <si>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</si>
  <si>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</si>
  <si>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</si>
  <si>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</si>
  <si>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</si>
  <si>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</si>
  <si>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</si>
  <si>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</si>
  <si>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</si>
  <si>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</si>
  <si>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</si>
  <si>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</si>
  <si>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</si>
  <si>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</si>
  <si>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</si>
  <si>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</si>
  <si>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</si>
  <si>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</si>
  <si>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</si>
  <si>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</si>
  <si>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</si>
  <si>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</si>
  <si>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</si>
  <si>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</si>
  <si>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</si>
  <si>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</si>
  <si>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</si>
  <si>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</si>
  <si>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</si>
  <si>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</si>
  <si>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</si>
  <si>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</si>
  <si>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</si>
  <si>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</si>
  <si>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</si>
  <si>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</si>
  <si>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</si>
  <si>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</si>
  <si>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</si>
  <si>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</si>
  <si>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</si>
  <si>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</si>
  <si>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</si>
  <si>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</si>
  <si>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</si>
  <si>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</si>
  <si>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</si>
  <si>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</si>
  <si>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</si>
  <si>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</si>
  <si>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</si>
  <si>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</si>
  <si>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</si>
  <si>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</si>
  <si>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</si>
  <si>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</si>
  <si>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</si>
  <si>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</si>
  <si>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</si>
  <si>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</si>
  <si>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</si>
  <si>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</si>
  <si>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</si>
  <si>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</si>
  <si>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</si>
  <si>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</si>
  <si>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</si>
  <si>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</si>
  <si>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</si>
  <si>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</si>
  <si>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</si>
  <si>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</si>
  <si>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</si>
  <si>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</si>
  <si>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</si>
  <si>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</si>
  <si>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</si>
  <si>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</si>
  <si>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</si>
  <si>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</si>
  <si>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</si>
  <si>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</si>
  <si>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</si>
  <si>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</si>
  <si>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</si>
  <si>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</si>
  <si>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</si>
  <si>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</si>
  <si>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</si>
  <si>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</si>
  <si>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</si>
  <si>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</si>
  <si>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</si>
  <si>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</si>
  <si>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</si>
  <si>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</si>
  <si>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</si>
  <si>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</si>
  <si>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</si>
  <si>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</si>
  <si>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</si>
  <si>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</si>
  <si>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</si>
  <si>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</si>
  <si>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</si>
  <si>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</si>
  <si>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</si>
  <si>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</si>
  <si>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</si>
  <si>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</si>
  <si>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</si>
  <si>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</si>
  <si>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</si>
  <si>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</si>
  <si>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</si>
  <si>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</si>
  <si>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</si>
  <si>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</si>
  <si>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</si>
  <si>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</si>
  <si>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</si>
  <si>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</si>
  <si>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</si>
  <si>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</si>
  <si>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</si>
  <si>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</si>
  <si>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</si>
  <si>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</si>
  <si>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</si>
  <si>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</si>
  <si>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</si>
  <si>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</si>
  <si>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</si>
  <si>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</si>
  <si>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</si>
  <si>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</si>
  <si>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</si>
  <si>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</si>
  <si>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</si>
  <si>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</si>
  <si>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</si>
  <si>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</si>
  <si>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</si>
  <si>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</si>
  <si>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</si>
  <si>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</si>
  <si>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</si>
  <si>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</si>
  <si>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</si>
  <si>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</si>
  <si>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</si>
  <si>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</si>
  <si>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</si>
  <si>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</si>
  <si>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</si>
  <si>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</si>
  <si>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</si>
  <si>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</si>
  <si>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</si>
  <si>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</si>
  <si>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</si>
  <si>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</si>
  <si>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</si>
  <si>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</si>
  <si>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</si>
  <si>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</si>
  <si>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</si>
  <si>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</si>
  <si>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</si>
  <si>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</si>
  <si>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</si>
  <si>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</si>
  <si>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</si>
  <si>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</si>
  <si>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</si>
  <si>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</si>
  <si>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</si>
  <si>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</si>
  <si>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</si>
  <si>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</si>
  <si>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</si>
  <si>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</si>
  <si>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</si>
  <si>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</si>
  <si>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</si>
  <si>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</si>
  <si>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</si>
  <si>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</si>
  <si>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</si>
  <si>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</si>
  <si>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</si>
  <si>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</si>
  <si>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</si>
  <si>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</si>
  <si>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</si>
  <si>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</si>
  <si>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</si>
  <si>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</si>
  <si>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</si>
  <si>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</si>
  <si>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</si>
  <si>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</si>
  <si>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</si>
  <si>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</si>
  <si>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</si>
  <si>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</si>
  <si>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</si>
  <si>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</si>
  <si>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</si>
  <si>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</si>
  <si>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</si>
  <si>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</si>
  <si>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</si>
  <si>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</si>
  <si>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</si>
  <si>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</si>
  <si>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</si>
  <si>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</si>
  <si>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</si>
  <si>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</si>
  <si>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</si>
  <si>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</si>
  <si>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</si>
  <si>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</si>
  <si>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</si>
  <si>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</si>
  <si>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</si>
  <si>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</si>
  <si>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</si>
  <si>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</si>
  <si>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</si>
  <si>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</si>
  <si>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</si>
  <si>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</si>
  <si>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</si>
  <si>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</si>
  <si>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</si>
  <si>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</si>
  <si>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</si>
  <si>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</si>
  <si>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</si>
  <si>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</si>
  <si>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</si>
  <si>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</si>
  <si>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</si>
  <si>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</si>
  <si>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</si>
  <si>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</si>
  <si>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</si>
  <si>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</si>
  <si>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</si>
  <si>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</si>
  <si>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</si>
  <si>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</si>
  <si>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</si>
  <si>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</si>
  <si>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</si>
  <si>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</si>
  <si>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</si>
  <si>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</si>
  <si>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</si>
  <si>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</si>
  <si>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</si>
  <si>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</si>
  <si>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</si>
  <si>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</si>
  <si>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</si>
  <si>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</si>
  <si>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</si>
  <si>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</si>
  <si>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</si>
  <si>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</si>
  <si>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</si>
  <si>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</si>
  <si>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</si>
  <si>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</si>
  <si>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</si>
  <si>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</si>
  <si>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</si>
  <si>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</si>
  <si>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</si>
  <si>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</si>
  <si>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</si>
  <si>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</si>
  <si>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</si>
  <si>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</si>
  <si>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</si>
  <si>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</si>
  <si>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</si>
  <si>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</si>
  <si>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</si>
  <si>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</si>
  <si>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</si>
  <si>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</si>
  <si>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</si>
  <si>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</si>
  <si>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</si>
  <si>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</si>
  <si>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</si>
  <si>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</si>
  <si>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</si>
  <si>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</si>
  <si>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</si>
  <si>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</si>
  <si>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</si>
  <si>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</si>
  <si>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</si>
  <si>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</si>
  <si>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</si>
  <si>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</si>
  <si>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</si>
  <si>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</si>
  <si>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</si>
  <si>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</si>
  <si>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</si>
  <si>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</si>
  <si>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</si>
  <si>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</si>
  <si>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</si>
  <si>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</si>
  <si>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</si>
  <si>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</si>
  <si>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</si>
  <si>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</si>
  <si>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</si>
  <si>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</si>
  <si>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</si>
  <si>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</si>
  <si>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</si>
  <si>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</si>
  <si>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</si>
  <si>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</si>
  <si>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</si>
  <si>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</si>
  <si>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</si>
  <si>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</si>
  <si>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</si>
  <si>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</si>
  <si>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</si>
  <si>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</si>
  <si>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</si>
  <si>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</si>
  <si>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</si>
  <si>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</si>
  <si>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</si>
  <si>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</si>
  <si>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</si>
  <si>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</si>
  <si>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</si>
  <si>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</si>
  <si>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</si>
  <si>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</si>
  <si>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</si>
  <si>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</si>
  <si>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</si>
  <si>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</si>
  <si>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</si>
  <si>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</si>
  <si>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</si>
  <si>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</si>
  <si>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</si>
  <si>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</si>
  <si>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</si>
  <si>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</si>
  <si>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</si>
  <si>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</si>
  <si>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</si>
  <si>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</si>
  <si>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</si>
  <si>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</si>
  <si>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</si>
  <si>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</si>
  <si>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</si>
  <si>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</si>
  <si>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</si>
  <si>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</si>
  <si>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</si>
  <si>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</si>
  <si>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</si>
  <si>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</si>
  <si>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</si>
  <si>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</si>
  <si>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</si>
  <si>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</si>
  <si>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</si>
  <si>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</si>
  <si>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</si>
  <si>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</si>
  <si>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</si>
  <si>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</si>
  <si>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</si>
  <si>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</si>
  <si>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</si>
  <si>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</si>
  <si>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</si>
  <si>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</si>
  <si>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</si>
  <si>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</si>
  <si>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</si>
  <si>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</si>
  <si>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</si>
  <si>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</si>
  <si>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</si>
  <si>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</si>
  <si>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</si>
  <si>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</si>
  <si>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</si>
  <si>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</si>
  <si>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</si>
  <si>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</si>
  <si>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</si>
  <si>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</si>
  <si>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</si>
  <si>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</si>
  <si>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</si>
  <si>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</si>
  <si>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</si>
  <si>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</si>
  <si>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</si>
  <si>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</si>
  <si>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</si>
  <si>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</si>
  <si>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</si>
  <si>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</si>
  <si>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</si>
  <si>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</si>
  <si>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</si>
  <si>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</si>
  <si>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</si>
  <si>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</si>
  <si>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</si>
  <si>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</si>
  <si>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</si>
  <si>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</si>
  <si>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</si>
  <si>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</si>
  <si>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</si>
  <si>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</si>
  <si>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</si>
  <si>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</si>
  <si>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</si>
  <si>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</si>
  <si>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</si>
  <si>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</si>
  <si>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</si>
  <si>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</si>
  <si>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</si>
  <si>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</si>
  <si>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</si>
  <si>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</si>
  <si>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</si>
  <si>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</si>
  <si>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</si>
  <si>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</si>
  <si>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</si>
  <si>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</si>
  <si>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</si>
  <si>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</si>
  <si>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</si>
  <si>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</si>
  <si>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</si>
  <si>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</si>
  <si>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</si>
  <si>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</si>
  <si>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</si>
  <si>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</si>
  <si>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</si>
  <si>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</si>
  <si>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</si>
  <si>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</si>
  <si>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</si>
  <si>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</si>
  <si>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</si>
  <si>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</si>
  <si>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</si>
  <si>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</si>
  <si>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</si>
  <si>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</si>
  <si>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</si>
  <si>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</si>
  <si>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</si>
  <si>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</si>
  <si>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</si>
  <si>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</si>
  <si>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</si>
  <si>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</si>
  <si>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</si>
  <si>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</si>
  <si>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</si>
  <si>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</si>
  <si>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</si>
  <si>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</si>
  <si>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</si>
  <si>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</si>
  <si>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</si>
  <si>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</si>
  <si>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</si>
  <si>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</si>
  <si>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</si>
  <si>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</si>
  <si>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</si>
  <si>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</si>
  <si>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</si>
  <si>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</si>
  <si>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</si>
  <si>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</si>
  <si>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</si>
  <si>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</si>
  <si>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</si>
  <si>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</si>
  <si>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</si>
  <si>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</si>
  <si>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</si>
  <si>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</si>
  <si>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</si>
  <si>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</si>
  <si>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</si>
  <si>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</si>
  <si>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</si>
  <si>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</si>
  <si>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</si>
  <si>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</si>
  <si>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</si>
  <si>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</si>
  <si>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</si>
  <si>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</si>
  <si>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</si>
  <si>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</si>
  <si>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</si>
  <si>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</si>
  <si>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</si>
  <si>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</si>
  <si>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</si>
  <si>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</si>
  <si>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</si>
  <si>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</si>
  <si>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</si>
  <si>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</si>
  <si>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</si>
  <si>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</si>
  <si>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</si>
  <si>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</si>
  <si>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</si>
  <si>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</si>
  <si>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</si>
  <si>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</si>
  <si>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</si>
  <si>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</si>
  <si>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</si>
  <si>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</si>
  <si>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</si>
  <si>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</si>
  <si>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</si>
  <si>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</si>
  <si>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</si>
  <si>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</si>
  <si>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</si>
  <si>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</si>
  <si>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</si>
  <si>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</si>
  <si>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</si>
  <si>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</si>
  <si>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</si>
  <si>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</si>
  <si>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</si>
  <si>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</si>
  <si>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</si>
  <si>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</si>
  <si>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</si>
  <si>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</si>
  <si>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</si>
  <si>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</si>
  <si>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</si>
  <si>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</si>
  <si>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</si>
  <si>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</si>
  <si>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</si>
  <si>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</si>
  <si>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</si>
  <si>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</si>
  <si>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</si>
  <si>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</si>
  <si>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</si>
  <si>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</si>
  <si>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</si>
  <si>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</si>
  <si>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</si>
  <si>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</si>
  <si>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</si>
  <si>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</si>
  <si>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</si>
  <si>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</si>
  <si>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</si>
  <si>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</si>
  <si>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</si>
  <si>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</si>
  <si>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</si>
  <si>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</si>
  <si>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</si>
  <si>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</si>
  <si>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</si>
  <si>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</si>
  <si>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</si>
  <si>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</si>
  <si>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</si>
  <si>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</si>
  <si>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</si>
  <si>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</si>
  <si>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</si>
  <si>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</si>
  <si>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</si>
  <si>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</si>
  <si>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</si>
  <si>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</si>
  <si>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</si>
  <si>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</si>
  <si>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</si>
  <si>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</si>
  <si>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</si>
  <si>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</si>
  <si>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</si>
  <si>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</si>
  <si>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</si>
  <si>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</si>
  <si>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</si>
  <si>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</si>
  <si>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</si>
  <si>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</si>
  <si>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</si>
  <si>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</si>
  <si>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</si>
  <si>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</si>
  <si>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</si>
  <si>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</si>
  <si>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</si>
  <si>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</si>
  <si>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</si>
  <si>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</si>
  <si>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</si>
  <si>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</si>
  <si>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</si>
  <si>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</si>
  <si>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</si>
  <si>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</si>
  <si>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</si>
  <si>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</si>
  <si>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</si>
  <si>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</si>
  <si>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</si>
  <si>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</si>
  <si>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</si>
  <si>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</si>
  <si>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</si>
  <si>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</si>
  <si>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</si>
  <si>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</si>
  <si>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</si>
  <si>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</si>
  <si>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</si>
  <si>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</si>
  <si>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</si>
  <si>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</si>
  <si>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</si>
  <si>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</si>
  <si>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</si>
  <si>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</si>
  <si>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</si>
  <si>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</si>
  <si>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</si>
  <si>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</si>
  <si>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</si>
  <si>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</si>
  <si>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</si>
  <si>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</si>
  <si>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</si>
  <si>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</si>
  <si>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</si>
  <si>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</si>
  <si>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</si>
  <si>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</si>
  <si>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</si>
  <si>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</si>
  <si>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</si>
  <si>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</si>
  <si>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</si>
  <si>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</si>
  <si>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</si>
  <si>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</si>
  <si>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</si>
  <si>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</si>
  <si>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</si>
  <si>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</si>
  <si>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</si>
  <si>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</si>
  <si>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</si>
  <si>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</si>
  <si>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</si>
  <si>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</si>
  <si>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</si>
  <si>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</si>
  <si>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</si>
  <si>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</si>
  <si>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</si>
  <si>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</si>
  <si>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</si>
  <si>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</si>
  <si>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</si>
  <si>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</si>
  <si>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</si>
  <si>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</si>
  <si>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</si>
  <si>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</si>
  <si>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</si>
  <si>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</si>
  <si>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</si>
  <si>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</si>
  <si>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</si>
  <si>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</si>
  <si>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</si>
  <si>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</si>
  <si>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</si>
  <si>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</si>
  <si>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</si>
  <si>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</si>
  <si>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</si>
  <si>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</si>
  <si>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</si>
  <si>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</si>
  <si>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</si>
  <si>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</si>
  <si>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</si>
  <si>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</si>
  <si>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</si>
  <si>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</si>
  <si>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</si>
  <si>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</si>
  <si>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</si>
  <si>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</si>
  <si>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</si>
  <si>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</si>
  <si>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</si>
  <si>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</si>
  <si>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</si>
  <si>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</si>
  <si>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</si>
  <si>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</si>
  <si>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</si>
  <si>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</si>
  <si>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</si>
  <si>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</si>
  <si>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</si>
  <si>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</si>
  <si>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</si>
  <si>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</si>
  <si>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</si>
  <si>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</si>
  <si>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</si>
  <si>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</si>
  <si>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</si>
  <si>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</si>
  <si>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</si>
  <si>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</si>
  <si>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</si>
  <si>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</si>
  <si>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</si>
  <si>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</si>
  <si>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</si>
  <si>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</si>
  <si>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</si>
  <si>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</si>
  <si>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</si>
  <si>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</si>
  <si>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</si>
  <si>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</si>
  <si>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</si>
  <si>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</si>
  <si>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</si>
  <si>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</si>
  <si>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</si>
  <si>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</si>
  <si>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</si>
  <si>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</si>
  <si>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</si>
  <si>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</si>
  <si>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</si>
  <si>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</si>
  <si>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</si>
  <si>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</si>
  <si>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</si>
  <si>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</si>
  <si>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</si>
  <si>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</si>
  <si>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</si>
  <si>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</si>
  <si>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</si>
  <si>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</si>
  <si>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</si>
  <si>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</si>
  <si>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</si>
  <si>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</si>
  <si>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</si>
  <si>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</si>
  <si>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</si>
  <si>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</si>
  <si>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</si>
  <si>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</si>
  <si>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</si>
  <si>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</si>
  <si>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</si>
  <si>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</si>
  <si>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</si>
  <si>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</si>
  <si>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</si>
  <si>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</si>
  <si>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</si>
  <si>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</si>
  <si>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</si>
  <si>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</si>
  <si>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</si>
  <si>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</si>
  <si>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</si>
  <si>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</si>
  <si>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</si>
  <si>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</si>
  <si>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</si>
  <si>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</si>
  <si>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</si>
  <si>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</si>
  <si>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</si>
  <si>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</si>
  <si>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</si>
  <si>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</si>
  <si>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</si>
  <si>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</si>
  <si>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</si>
  <si>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</si>
  <si>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</si>
  <si>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</si>
  <si>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</si>
  <si>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</si>
  <si>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</si>
  <si>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</si>
  <si>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</si>
  <si>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</si>
  <si>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</si>
  <si>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</si>
  <si>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</si>
  <si>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</si>
  <si>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</si>
  <si>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</si>
  <si>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</si>
  <si>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</si>
  <si>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</si>
  <si>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</si>
  <si>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</si>
  <si>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</si>
  <si>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</si>
  <si>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</si>
  <si>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</si>
  <si>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</si>
  <si>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</si>
  <si>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</si>
  <si>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</si>
  <si>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</si>
  <si>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</si>
  <si>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</si>
  <si>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</si>
  <si>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</si>
  <si>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</si>
  <si>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</si>
  <si>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</si>
  <si>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</si>
  <si>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</si>
  <si>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</si>
  <si>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</si>
  <si>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</si>
  <si>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</si>
  <si>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</si>
  <si>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</si>
  <si>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</si>
  <si>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</si>
  <si>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</si>
  <si>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</si>
  <si>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</si>
  <si>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</si>
  <si>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</si>
  <si>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</si>
  <si>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</si>
  <si>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</si>
  <si>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</si>
  <si>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</si>
  <si>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</si>
  <si>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</si>
  <si>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</si>
  <si>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</si>
  <si>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</si>
  <si>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</si>
  <si>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</si>
  <si>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</si>
  <si>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</si>
  <si>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</si>
  <si>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</si>
  <si>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</si>
  <si>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</si>
  <si>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</si>
  <si>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</si>
  <si>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</si>
  <si>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</si>
  <si>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</si>
  <si>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</si>
  <si>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</si>
  <si>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</si>
  <si>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</si>
  <si>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</si>
  <si>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</si>
  <si>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</si>
  <si>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</si>
  <si>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</si>
  <si>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</si>
  <si>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</si>
  <si>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</si>
  <si>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</si>
  <si>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</si>
  <si>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</si>
  <si>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</si>
  <si>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</si>
  <si>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</si>
  <si>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</si>
  <si>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</si>
  <si>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</si>
  <si>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</si>
  <si>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</si>
  <si>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</si>
  <si>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</si>
  <si>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</si>
  <si>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</si>
  <si>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</si>
  <si>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</si>
  <si>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</si>
  <si>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</si>
  <si>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</si>
  <si>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</si>
  <si>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</si>
  <si>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</si>
  <si>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</si>
  <si>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</si>
  <si>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</si>
  <si>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</si>
  <si>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</si>
  <si>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</si>
  <si>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</si>
  <si>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</si>
  <si>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</si>
  <si>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</si>
  <si>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</si>
  <si>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</si>
  <si>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</si>
  <si>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</si>
  <si>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</si>
  <si>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</si>
  <si>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</si>
  <si>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</si>
  <si>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</si>
  <si>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</si>
  <si>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</si>
  <si>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</si>
  <si>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</si>
  <si>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</si>
  <si>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</si>
  <si>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</si>
  <si>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</si>
  <si>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</si>
  <si>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</si>
  <si>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</si>
  <si>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</si>
  <si>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</si>
  <si>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</si>
  <si>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</si>
  <si>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</si>
  <si>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</si>
  <si>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</si>
  <si>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</si>
  <si>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</si>
  <si>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</si>
  <si>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</si>
  <si>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</si>
  <si>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</si>
  <si>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</si>
  <si>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</si>
  <si>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</si>
  <si>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</si>
  <si>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</si>
  <si>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</si>
  <si>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</si>
  <si>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</si>
  <si>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</si>
  <si>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</si>
  <si>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</si>
  <si>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</si>
  <si>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</si>
  <si>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</si>
  <si>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</si>
  <si>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</si>
  <si>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</si>
  <si>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</si>
  <si>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</si>
  <si>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</si>
  <si>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</si>
  <si>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</si>
  <si>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</si>
  <si>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</si>
  <si>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</si>
  <si>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</si>
  <si>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</si>
  <si>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</si>
  <si>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</si>
  <si>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</si>
  <si>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</si>
  <si>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</si>
  <si>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</si>
  <si>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</si>
  <si>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</si>
  <si>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</si>
  <si>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</si>
  <si>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</si>
  <si>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</si>
  <si>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</si>
  <si>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</si>
  <si>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</si>
  <si>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</si>
  <si>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</si>
  <si>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</si>
  <si>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</si>
  <si>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</si>
  <si>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</si>
  <si>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</si>
  <si>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</si>
  <si>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</si>
  <si>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</si>
  <si>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</si>
  <si>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</si>
  <si>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</si>
  <si>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</si>
  <si>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</si>
  <si>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</si>
  <si>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</si>
  <si>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</si>
  <si>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</si>
  <si>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</si>
  <si>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</si>
  <si>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</si>
  <si>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</si>
  <si>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</si>
  <si>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</si>
  <si>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</si>
  <si>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</si>
  <si>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</si>
  <si>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</si>
  <si>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</si>
  <si>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</si>
  <si>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</si>
  <si>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</si>
  <si>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</si>
  <si>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</si>
  <si>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</si>
  <si>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</si>
  <si>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</si>
  <si>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</si>
  <si>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</si>
  <si>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</si>
  <si>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</si>
  <si>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</si>
  <si>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</si>
  <si>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</si>
  <si>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</si>
  <si>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</si>
  <si>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</si>
  <si>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</si>
  <si>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</si>
  <si>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</si>
  <si>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</si>
  <si>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</si>
  <si>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</si>
  <si>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</si>
  <si>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</si>
  <si>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</si>
  <si>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</si>
  <si>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</si>
  <si>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</si>
  <si>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</si>
  <si>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</si>
  <si>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</si>
  <si>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</si>
  <si>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</si>
  <si>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</si>
  <si>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</si>
  <si>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</si>
  <si>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</si>
  <si>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</si>
  <si>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</si>
  <si>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</si>
  <si>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</si>
  <si>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</si>
  <si>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</si>
  <si>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</si>
  <si>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</si>
  <si>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</si>
  <si>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</si>
  <si>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</si>
  <si>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</si>
  <si>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</si>
  <si>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</si>
  <si>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</si>
  <si>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</si>
  <si>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</si>
  <si>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</si>
  <si>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</si>
  <si>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</si>
  <si>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</si>
  <si>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</si>
  <si>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</si>
  <si>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</si>
  <si>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</si>
  <si>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</si>
  <si>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</si>
  <si>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</si>
  <si>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</si>
  <si>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</si>
  <si>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</si>
  <si>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</si>
  <si>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</si>
  <si>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</si>
  <si>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</si>
  <si>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</si>
  <si>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</si>
  <si>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</si>
  <si>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</si>
  <si>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</si>
  <si>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</si>
  <si>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</si>
  <si>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</si>
  <si>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</si>
  <si>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</si>
  <si>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</si>
  <si>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</si>
  <si>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</si>
  <si>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</si>
  <si>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</si>
  <si>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</si>
  <si>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</si>
  <si>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</si>
  <si>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</si>
  <si>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</si>
  <si>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</si>
  <si>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</si>
  <si>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</si>
  <si>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</si>
  <si>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</si>
  <si>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</si>
  <si>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</si>
  <si>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</si>
  <si>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</si>
  <si>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</si>
  <si>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</si>
  <si>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</si>
  <si>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</si>
  <si>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</si>
  <si>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</si>
  <si>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</si>
  <si>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</si>
  <si>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</si>
  <si>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</si>
  <si>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</si>
  <si>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</si>
  <si>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</si>
  <si>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</si>
  <si>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</si>
  <si>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</si>
  <si>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</si>
  <si>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</si>
  <si>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</si>
  <si>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</si>
  <si>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</si>
  <si>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</si>
  <si>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</si>
  <si>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</si>
  <si>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</si>
  <si>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</si>
  <si>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</si>
  <si>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</si>
  <si>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</si>
  <si>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</si>
  <si>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</si>
  <si>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</si>
  <si>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</si>
  <si>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</si>
  <si>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</si>
  <si>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</si>
  <si>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</si>
  <si>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</si>
  <si>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</si>
  <si>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</si>
  <si>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</si>
  <si>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</si>
  <si>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</si>
  <si>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</si>
  <si>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</si>
  <si>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</si>
  <si>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</si>
  <si>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</si>
  <si>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</si>
  <si>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</si>
  <si>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</si>
  <si>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</si>
  <si>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</si>
  <si>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</si>
  <si>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</si>
  <si>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</si>
  <si>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</si>
  <si>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</si>
  <si>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</si>
  <si>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</si>
  <si>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</si>
  <si>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</si>
  <si>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</si>
  <si>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</si>
  <si>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</si>
  <si>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</si>
  <si>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</si>
  <si>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</si>
  <si>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</si>
  <si>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</si>
  <si>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</si>
  <si>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</si>
  <si>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</si>
  <si>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</si>
  <si>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</si>
  <si>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</si>
  <si>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</si>
  <si>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</si>
  <si>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</si>
  <si>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</si>
  <si>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</si>
  <si>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</si>
  <si>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</si>
  <si>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</si>
  <si>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</si>
  <si>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</si>
  <si>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</si>
  <si>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</si>
  <si>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</si>
  <si>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</si>
  <si>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</si>
  <si>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</si>
  <si>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</si>
  <si>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</si>
  <si>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</si>
  <si>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</si>
  <si>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</si>
  <si>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</si>
  <si>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</si>
  <si>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</si>
  <si>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</si>
  <si>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</si>
  <si>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</si>
  <si>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</si>
  <si>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</si>
  <si>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</si>
  <si>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</si>
  <si>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</si>
  <si>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</si>
  <si>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</si>
  <si>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</si>
  <si>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</si>
  <si>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</si>
  <si>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</si>
  <si>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</si>
  <si>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</si>
  <si>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</si>
  <si>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</si>
  <si>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</si>
  <si>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</si>
  <si>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</si>
  <si>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</si>
  <si>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</si>
  <si>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</si>
  <si>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</si>
  <si>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</si>
  <si>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</si>
  <si>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</si>
  <si>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</si>
  <si>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</si>
  <si>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</si>
  <si>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</si>
  <si>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</si>
  <si>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</si>
  <si>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</si>
  <si>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</si>
  <si>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</si>
  <si>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</si>
  <si>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</si>
  <si>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</si>
  <si>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</si>
  <si>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</si>
  <si>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</si>
  <si>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</si>
  <si>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</si>
  <si>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</si>
  <si>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</si>
  <si>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</si>
  <si>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</si>
  <si>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</si>
  <si>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</si>
  <si>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</si>
  <si>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</si>
  <si>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</si>
  <si>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</si>
  <si>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</si>
  <si>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</si>
  <si>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</si>
  <si>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</si>
  <si>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</si>
  <si>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</si>
  <si>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</si>
  <si>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</si>
  <si>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</si>
  <si>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Number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</si>
  <si>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</si>
  <si>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</si>
  <si>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</si>
  <si>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</si>
  <si>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</si>
  <si>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</si>
  <si>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</si>
  <si>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15000 to 19999</t>
  </si>
  <si>
    <t>35000 to 39999</t>
  </si>
  <si>
    <t>40000 to 44999</t>
  </si>
  <si>
    <t>45000 to 49999</t>
  </si>
  <si>
    <t>Greater than 50000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</si>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</sst>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[Kickstarter_Challenge.xlsx]TheatreOutcomesBasedonLaunchDat!PivotTable2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r>
              <a:rPr lang="en-US" sz="1200">
                <a:solidFill>
                  <a:sysClr val="windowText" lastClr="000000"/>
                </a:solidFill>
                <a:latin typeface="+mn-lt"/>
              </a:rPr>
              <a:t>Theater Outcomes</a:t>
            </a:r>
            <a:r>
              <a:rPr lang="en-US" sz="1200" baseline="0">
                <a:solidFill>
                  <a:sysClr val="windowText" lastClr="000000"/>
                </a:solidFill>
                <a:latin typeface="+mn-lt"/>
              </a:rPr>
              <a:t> Based on Launch Date</a:t>
            </a:r>
            <a:endParaRPr lang="en-US" sz="1200">
              <a:solidFill>
                <a:sysClr val="windowText" lastClr="000000"/>
              </a:solidFill>
              <a:latin typeface="+mn-lt"/>
            </a:endParaRPr>
          </a:p>
        </c:rich>
      </c:tx>
      <c:layout>
        <c:manualLayout>
          <c:xMode val="edge"/>
          <c:yMode val="edge"/>
          <c:x val="0.26505003041033892"/>
          <c:y val="7.60800096609180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TheatreOutcomesBasedonLaunchDat!$B$4:$B$5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TheatreOutcomesBasedonLaunchDat!$A$6:$A$18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TheatreOutcomesBasedonLaunchDat!$B$6:$B$18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79-4F52-BDED-82EDE484DEB0}"/>
            </c:ext>
          </c:extLst>
        </c:ser>
        <c:ser>
          <c:idx val="1"/>
          <c:order val="1"/>
          <c:tx>
            <c:strRef>
              <c:f>TheatreOutcomesBasedonLaunchDat!$C$4:$C$5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TheatreOutcomesBasedonLaunchDat!$A$6:$A$18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TheatreOutcomesBasedonLaunchDat!$C$6:$C$18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79-4F52-BDED-82EDE484DEB0}"/>
            </c:ext>
          </c:extLst>
        </c:ser>
        <c:ser>
          <c:idx val="2"/>
          <c:order val="2"/>
          <c:tx>
            <c:strRef>
              <c:f>TheatreOutcomesBasedonLaunchDat!$D$4:$D$5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TheatreOutcomesBasedonLaunchDat!$A$6:$A$18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TheatreOutcomesBasedonLaunchDat!$D$6:$D$18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79-4F52-BDED-82EDE484D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476223"/>
        <c:axId val="2059100991"/>
      </c:lineChart>
      <c:catAx>
        <c:axId val="21547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100991"/>
        <c:crosses val="autoZero"/>
        <c:auto val="1"/>
        <c:lblAlgn val="ctr"/>
        <c:lblOffset val="100"/>
        <c:noMultiLvlLbl val="0"/>
      </c:catAx>
      <c:valAx>
        <c:axId val="205910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47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ysClr val="windowText" lastClr="000000"/>
                </a:solidFill>
              </a:rPr>
              <a:t>Outcomes Based on Goal</a:t>
            </a:r>
          </a:p>
        </c:rich>
      </c:tx>
      <c:layout>
        <c:manualLayout>
          <c:xMode val="edge"/>
          <c:yMode val="edge"/>
          <c:x val="0.44096645320402117"/>
          <c:y val="3.06536656363998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41-4507-AA9E-4C5FADA9877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41-4507-AA9E-4C5FADA9877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41-4507-AA9E-4C5FADA98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6276735"/>
        <c:axId val="1659905071"/>
      </c:lineChart>
      <c:catAx>
        <c:axId val="172627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905071"/>
        <c:crosses val="autoZero"/>
        <c:auto val="1"/>
        <c:lblAlgn val="ctr"/>
        <c:lblOffset val="100"/>
        <c:noMultiLvlLbl val="0"/>
      </c:catAx>
      <c:valAx>
        <c:axId val="165990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27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324801</xdr:colOff>
      <xdr:row>1</xdr:row>
      <xdr:rowOff>35241</xdr:rowOff>
    </xdr:from>
    <xdr:to>
      <xdr:col>14</xdr:col>
      <xdr:colOff>472440</xdr:colOff>
      <xdr:row>19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659A0F-289C-4760-8139-050C50A99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459529</xdr:colOff>
      <xdr:row>14</xdr:row>
      <xdr:rowOff>144567</xdr:rowOff>
    </xdr:from>
    <xdr:to>
      <xdr:col>7</xdr:col>
      <xdr:colOff>1086274</xdr:colOff>
      <xdr:row>40</xdr:row>
      <xdr:rowOff>103928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726D13-EBCA-4A0A-88D3-3DC78A5C7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elin" refreshedDate="44025.508806712962" createdVersion="6" refreshedVersion="6" minRefreshableVersion="3" recordCount="4114" xr:uid="{473115D9-73BD-4975-9500-401C7D87D917}">
  <cacheSource type="worksheet">
    <worksheetSource ref="A1:U4115" sheet="Kickstarter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B103A-D45E-41AF-9C4E-D188226095AA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I1" zoomScale="90" zoomScaleNormal="90" workbookViewId="0">
      <pane ySplit="1" topLeftCell="A2" activePane="bottomLeft" state="frozen"/>
      <selection pane="bottomLeft" activeCell="U1" sqref="U1:U1048576"/>
    </sheetView>
  </sheetViews>
  <sheetFormatPr defaultColWidth="8.77734375" defaultRowHeight="14.4" x14ac:dyDescent="0.3"/>
  <cols>
    <col min="1" max="1" width="10.5546875" style="8" bestFit="1" customWidth="1"/>
    <col min="2" max="2" width="38.44140625" style="3" customWidth="1"/>
    <col min="3" max="3" width="40.33203125" style="3" customWidth="1"/>
    <col min="4" max="4" width="15.6640625" style="8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109375" bestFit="1" customWidth="1"/>
    <col min="16" max="16" width="16.6640625" bestFit="1" customWidth="1"/>
    <col min="17" max="17" width="15" bestFit="1" customWidth="1"/>
    <col min="18" max="18" width="16.5546875" bestFit="1" customWidth="1"/>
    <col min="19" max="19" width="24.109375" style="14" bestFit="1" customWidth="1"/>
    <col min="20" max="20" width="22.44140625" bestFit="1" customWidth="1"/>
  </cols>
  <sheetData>
    <row r="1" spans="1:21" x14ac:dyDescent="0.3">
      <c r="A1" s="7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2" t="s">
        <v>8365</v>
      </c>
      <c r="T1" s="12" t="s">
        <v>8366</v>
      </c>
      <c r="U1" s="16" t="s">
        <v>8379</v>
      </c>
    </row>
    <row r="2" spans="1:21" ht="43.2" x14ac:dyDescent="0.3">
      <c r="A2" s="8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s="10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x14ac:dyDescent="0.3">
      <c r="A3" s="8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s="10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 s="8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 s="8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x14ac:dyDescent="0.3">
      <c r="A6" s="8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 s="8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 s="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7.6" x14ac:dyDescent="0.3">
      <c r="A9" s="8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8.8" x14ac:dyDescent="0.3">
      <c r="A10" s="8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 s="8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 s="8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7.6" x14ac:dyDescent="0.3">
      <c r="A13" s="8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7.6" x14ac:dyDescent="0.3">
      <c r="A14" s="8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2" x14ac:dyDescent="0.3">
      <c r="A15" s="8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 s="8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 s="8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 s="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 s="8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 s="8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 s="8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x14ac:dyDescent="0.3">
      <c r="A22" s="8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 s="8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 s="8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 s="8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 s="8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 s="8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x14ac:dyDescent="0.3">
      <c r="A28" s="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 s="8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 s="8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 s="8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 s="8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 s="8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7.6" x14ac:dyDescent="0.3">
      <c r="A34" s="8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 s="8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 s="8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x14ac:dyDescent="0.3">
      <c r="A37" s="8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 s="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 s="8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 s="8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7.6" x14ac:dyDescent="0.3">
      <c r="A41" s="8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 s="8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 s="8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 s="8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 s="8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7.6" x14ac:dyDescent="0.3">
      <c r="A46" s="8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 s="8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 s="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7.6" x14ac:dyDescent="0.3">
      <c r="A49" s="8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 s="8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 s="8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 s="8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 s="8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 s="8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 s="8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7.6" x14ac:dyDescent="0.3">
      <c r="A56" s="8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 s="8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 s="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 s="8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x14ac:dyDescent="0.3">
      <c r="A60" s="8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 s="8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 s="8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 s="8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 s="8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 s="8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 s="8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s="10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2" x14ac:dyDescent="0.3">
      <c r="A67" s="8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s="10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 s="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s="10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 s="8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s="10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x14ac:dyDescent="0.3">
      <c r="A70" s="8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s="1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 s="8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s="10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 s="8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s="10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 s="8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s="10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 s="8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s="10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 s="8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s="10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 s="8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s="10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x14ac:dyDescent="0.3">
      <c r="A77" s="8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s="10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 s="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s="10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x14ac:dyDescent="0.3">
      <c r="A79" s="8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s="10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 s="8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s="1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 s="8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s="10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x14ac:dyDescent="0.3">
      <c r="A82" s="8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s="10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 s="8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s="10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 s="8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s="10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 s="8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s="10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x14ac:dyDescent="0.3">
      <c r="A86" s="8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s="10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 s="8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s="10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 x14ac:dyDescent="0.3">
      <c r="A88" s="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s="10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 s="8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s="10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 s="8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s="1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 s="8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s="10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 s="8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s="10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 s="8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s="10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 s="8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s="10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 x14ac:dyDescent="0.3">
      <c r="A95" s="8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s="10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 s="8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s="10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 s="8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s="10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 x14ac:dyDescent="0.3">
      <c r="A98" s="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s="10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 s="8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s="10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 s="8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s="1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 s="8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s="10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 s="8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s="10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 s="8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s="10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 s="8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s="10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 x14ac:dyDescent="0.3">
      <c r="A105" s="8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s="10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 s="8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s="10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x14ac:dyDescent="0.3">
      <c r="A107" s="8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s="10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 s="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s="10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 s="8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s="10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x14ac:dyDescent="0.3">
      <c r="A110" s="8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s="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 s="8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s="10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 s="8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s="10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x14ac:dyDescent="0.3">
      <c r="A113" s="8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s="10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 s="8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s="10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 s="8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s="10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 s="8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s="10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 s="8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s="10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 s="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s="10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 x14ac:dyDescent="0.3">
      <c r="A119" s="8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s="10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 s="8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s="1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 s="8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s="10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 x14ac:dyDescent="0.3">
      <c r="A122" s="8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s="10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 x14ac:dyDescent="0.3">
      <c r="A123" s="8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s="10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 s="8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s="10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 s="8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s="10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 s="8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s="10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 s="8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s="10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 s="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s="10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 s="8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s="10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 s="8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s="1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 x14ac:dyDescent="0.3">
      <c r="A131" s="8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s="10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 s="8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s="10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 s="8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s="10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 s="8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s="10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 s="8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s="10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 s="8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s="10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 s="8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s="10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 x14ac:dyDescent="0.3">
      <c r="A138" s="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s="10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 s="8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s="10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 s="8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s="1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x14ac:dyDescent="0.3">
      <c r="A141" s="8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s="10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 s="8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s="10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x14ac:dyDescent="0.3">
      <c r="A143" s="8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s="10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 s="8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s="10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 s="8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s="10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 s="8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s="10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 s="8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s="10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 s="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s="10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 s="8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s="10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 s="8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s="1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 s="8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s="10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x14ac:dyDescent="0.3">
      <c r="A152" s="8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s="10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 s="8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s="10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 s="8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s="10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 s="8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s="10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 x14ac:dyDescent="0.3">
      <c r="A156" s="8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s="10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x14ac:dyDescent="0.3">
      <c r="A157" s="8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s="10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 x14ac:dyDescent="0.3">
      <c r="A158" s="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s="10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 s="8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s="10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 s="8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s="1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 s="8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s="10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 s="8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s="10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 s="8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s="10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 s="8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s="10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 s="8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s="10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 s="8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s="10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 s="8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s="10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 s="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s="10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 s="8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s="10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 s="8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s="1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 s="8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s="10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 s="8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s="10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 s="8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s="10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x14ac:dyDescent="0.3">
      <c r="A174" s="8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s="10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 s="8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s="10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 s="8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s="10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 s="8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s="10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 s="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s="10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 s="8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s="10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 s="8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s="1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 s="8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s="10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 s="8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s="10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 s="8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s="10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 s="8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s="10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 s="8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s="10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 s="8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s="10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 s="8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s="10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 s="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s="10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 x14ac:dyDescent="0.3">
      <c r="A189" s="8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s="10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 s="8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s="1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 s="8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s="10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 s="8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s="10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 s="8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s="10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 x14ac:dyDescent="0.3">
      <c r="A194" s="8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s="10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 x14ac:dyDescent="0.3">
      <c r="A195" s="8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s="10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 s="8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s="10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 s="8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s="10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 s="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s="10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 s="8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s="10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 s="8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s="1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 s="8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s="10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 s="8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s="10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 s="8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s="10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 s="8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s="10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 s="8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s="10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 s="8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s="10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 s="8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s="10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 s="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s="10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 s="8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s="10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 s="8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s="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 s="8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s="10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 s="8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s="10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 s="8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s="10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 s="8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s="10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x14ac:dyDescent="0.3">
      <c r="A215" s="8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s="10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 s="8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s="10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 s="8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s="10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 s="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s="10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 s="8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s="10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 s="8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s="1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 s="8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s="10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 s="8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s="10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 s="8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s="10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 s="8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s="10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 s="8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s="10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 s="8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s="10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 s="8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s="10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x14ac:dyDescent="0.3">
      <c r="A228" s="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s="10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 s="8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s="10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 s="8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s="1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 s="8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s="10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 s="8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s="10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 s="8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s="10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 s="8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s="10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 s="8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s="10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 s="8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s="10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x14ac:dyDescent="0.3">
      <c r="A237" s="8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s="10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 s="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s="10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 x14ac:dyDescent="0.3">
      <c r="A239" s="8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s="10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 s="8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s="1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 s="8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s="10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 x14ac:dyDescent="0.3">
      <c r="A242" s="8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s="10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 s="8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s="10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 s="8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s="10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 s="8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s="10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x14ac:dyDescent="0.3">
      <c r="A246" s="8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s="10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 s="8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s="10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 s="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s="10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x14ac:dyDescent="0.3">
      <c r="A249" s="8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s="10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 s="8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s="1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x14ac:dyDescent="0.3">
      <c r="A251" s="8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s="10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 s="8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s="10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 s="8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s="10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x14ac:dyDescent="0.3">
      <c r="A254" s="8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s="10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 x14ac:dyDescent="0.3">
      <c r="A255" s="8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s="10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x14ac:dyDescent="0.3">
      <c r="A256" s="8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s="10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 s="8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s="10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 s="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s="10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 s="8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s="10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 s="8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s="1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 x14ac:dyDescent="0.3">
      <c r="A261" s="8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s="10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x14ac:dyDescent="0.3">
      <c r="A262" s="8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s="10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 s="8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s="10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 s="8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s="10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 s="8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s="10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 s="8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s="10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x14ac:dyDescent="0.3">
      <c r="A267" s="8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s="10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x14ac:dyDescent="0.3">
      <c r="A268" s="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s="10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 s="8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s="10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 s="8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s="1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 s="8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s="10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 s="8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s="10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 s="8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s="10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 s="8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s="10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 s="8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s="10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 s="8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s="10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 s="8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s="10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 s="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s="10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 s="8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s="10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 s="8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s="1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 s="8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s="10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 s="8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s="10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 s="8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s="10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 s="8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s="10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 s="8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s="10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 s="8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s="10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 s="8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s="10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 s="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s="10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 s="8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s="10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x14ac:dyDescent="0.3">
      <c r="A290" s="8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s="1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 s="8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s="10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 s="8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s="10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 s="8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s="10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 x14ac:dyDescent="0.3">
      <c r="A294" s="8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s="10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 s="8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s="10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 x14ac:dyDescent="0.3">
      <c r="A296" s="8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s="10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 s="8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s="10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 s="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s="10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 s="8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s="10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x14ac:dyDescent="0.3">
      <c r="A300" s="8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s="1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 x14ac:dyDescent="0.3">
      <c r="A301" s="8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s="10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 s="8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s="10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 s="8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s="10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x14ac:dyDescent="0.3">
      <c r="A304" s="8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s="10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 s="8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s="10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 s="8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s="10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 x14ac:dyDescent="0.3">
      <c r="A307" s="8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s="10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 s="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s="10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 s="8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s="10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 s="8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s="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 s="8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s="10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 s="8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s="10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x14ac:dyDescent="0.3">
      <c r="A313" s="8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s="10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 x14ac:dyDescent="0.3">
      <c r="A314" s="8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s="10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x14ac:dyDescent="0.3">
      <c r="A315" s="8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s="10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 s="8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s="10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 s="8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s="10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 s="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s="10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x14ac:dyDescent="0.3">
      <c r="A319" s="8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s="10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 s="8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s="1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x14ac:dyDescent="0.3">
      <c r="A321" s="8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s="10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 s="8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s="10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 s="8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s="10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 s="8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s="10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 s="8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s="10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 s="8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s="10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 s="8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s="10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 s="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s="10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 s="8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s="10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 s="8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s="1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 s="8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s="10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 s="8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s="10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 s="8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s="10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 s="8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s="10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 s="8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s="10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 x14ac:dyDescent="0.3">
      <c r="A336" s="8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s="10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 s="8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s="10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 s="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s="10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 s="8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s="10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 s="8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s="1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 s="8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s="10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x14ac:dyDescent="0.3">
      <c r="A342" s="8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s="10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 s="8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s="10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 s="8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s="10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 s="8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s="10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 s="8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s="10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 s="8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s="10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 s="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s="10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 s="8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s="10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 s="8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s="1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x14ac:dyDescent="0.3">
      <c r="A351" s="8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s="10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 s="8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s="10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 s="8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s="10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 s="8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s="10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 s="8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s="10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 s="8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s="10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 x14ac:dyDescent="0.3">
      <c r="A357" s="8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s="10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 x14ac:dyDescent="0.3">
      <c r="A358" s="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s="10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 s="8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s="10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x14ac:dyDescent="0.3">
      <c r="A360" s="8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s="1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 s="8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s="10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 s="8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s="10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 s="8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s="10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 x14ac:dyDescent="0.3">
      <c r="A364" s="8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s="10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 x14ac:dyDescent="0.3">
      <c r="A365" s="8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s="10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 s="8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s="10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 s="8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s="10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 s="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s="10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 s="8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s="10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 s="8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s="1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 s="8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s="10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 s="8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s="10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 s="8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s="10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 s="8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s="10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 s="8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s="10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 s="8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s="10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 s="8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s="10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 s="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s="10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 s="8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s="10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x14ac:dyDescent="0.3">
      <c r="A380" s="8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s="1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 s="8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s="10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 x14ac:dyDescent="0.3">
      <c r="A382" s="8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s="10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 s="8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s="10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 x14ac:dyDescent="0.3">
      <c r="A384" s="8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s="10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 s="8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s="10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 s="8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s="10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 s="8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s="10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 s="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s="10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 x14ac:dyDescent="0.3">
      <c r="A389" s="8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s="10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 s="8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s="1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 x14ac:dyDescent="0.3">
      <c r="A391" s="8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s="10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 s="8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s="10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 s="8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s="10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 s="8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s="10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 x14ac:dyDescent="0.3">
      <c r="A395" s="8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s="10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 s="8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s="10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 s="8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s="10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 s="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s="10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x14ac:dyDescent="0.3">
      <c r="A399" s="8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s="10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 s="8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s="1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 s="8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s="10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x14ac:dyDescent="0.3">
      <c r="A402" s="8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s="10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 s="8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s="10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 s="8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s="10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 s="8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s="10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x14ac:dyDescent="0.3">
      <c r="A406" s="8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s="10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 s="8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s="10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 s="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s="10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x14ac:dyDescent="0.3">
      <c r="A409" s="8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s="10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 s="8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s="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 s="8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s="10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 s="8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s="10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 s="8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s="10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 s="8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s="10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 s="8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s="10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 s="8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s="10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x14ac:dyDescent="0.3">
      <c r="A417" s="8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s="10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x14ac:dyDescent="0.3">
      <c r="A418" s="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s="10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 s="8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s="10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 s="8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s="1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 s="8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s="10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 s="8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s="10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 s="8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s="10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 s="8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s="10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 s="8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s="10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 s="8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s="10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 s="8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s="10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 s="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s="10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 x14ac:dyDescent="0.3">
      <c r="A429" s="8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s="10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 s="8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s="1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x14ac:dyDescent="0.3">
      <c r="A431" s="8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s="10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x14ac:dyDescent="0.3">
      <c r="A432" s="8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s="10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 s="8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s="10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 x14ac:dyDescent="0.3">
      <c r="A434" s="8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s="10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 s="8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s="10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 x14ac:dyDescent="0.3">
      <c r="A436" s="8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s="10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 x14ac:dyDescent="0.3">
      <c r="A437" s="8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s="10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 s="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s="10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 s="8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s="10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 s="8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s="1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 s="8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s="10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x14ac:dyDescent="0.3">
      <c r="A442" s="8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s="10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 s="8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s="10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 s="8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s="10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 s="8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s="10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x14ac:dyDescent="0.3">
      <c r="A446" s="8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s="10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 s="8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s="10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 s="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s="10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 s="8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s="10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 s="8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s="1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 s="8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s="10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 s="8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s="10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 s="8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s="10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 s="8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s="10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 s="8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s="10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 s="8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s="10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 s="8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s="10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 s="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s="10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 s="8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s="10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 s="8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s="1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 s="8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s="10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 s="8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s="10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 s="8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s="10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 s="8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s="10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 s="8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s="10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 s="8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s="10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 s="8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s="10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 s="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s="10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 s="8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s="10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 s="8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s="1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 s="8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s="10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 s="8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s="10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x14ac:dyDescent="0.3">
      <c r="A473" s="8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s="10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 s="8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s="10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 s="8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s="10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 s="8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s="10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 x14ac:dyDescent="0.3">
      <c r="A477" s="8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s="10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x14ac:dyDescent="0.3">
      <c r="A478" s="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s="10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 x14ac:dyDescent="0.3">
      <c r="A479" s="8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s="10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 s="8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s="1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 s="8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s="10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 s="8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s="10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 s="8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s="10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x14ac:dyDescent="0.3">
      <c r="A484" s="8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s="10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 x14ac:dyDescent="0.3">
      <c r="A485" s="8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s="10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x14ac:dyDescent="0.3">
      <c r="A486" s="8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s="10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 x14ac:dyDescent="0.3">
      <c r="A487" s="8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s="10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 s="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s="10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 s="8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s="10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x14ac:dyDescent="0.3">
      <c r="A490" s="8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s="1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 s="8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s="10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 s="8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s="10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 s="8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s="10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 s="8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s="10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 s="8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s="10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 s="8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s="10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 s="8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s="10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 s="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s="10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 s="8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s="10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 s="8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s="1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 s="8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s="10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x14ac:dyDescent="0.3">
      <c r="A502" s="8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s="10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 s="8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s="10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 x14ac:dyDescent="0.3">
      <c r="A504" s="8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s="10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 s="8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s="10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 s="8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s="10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 s="8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s="10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 s="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s="10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 s="8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s="10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x14ac:dyDescent="0.3">
      <c r="A510" s="8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s="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x14ac:dyDescent="0.3">
      <c r="A511" s="8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s="10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 s="8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s="10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 s="8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s="10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 s="8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s="10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 s="8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s="10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 s="8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s="10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x14ac:dyDescent="0.3">
      <c r="A517" s="8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s="10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 s="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s="10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 s="8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s="10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 s="8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s="1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 s="8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s="10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3">
      <c r="A522" s="8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0" t="s">
        <v>8315</v>
      </c>
      <c r="R522" s="10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3">
      <c r="A523" s="8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s="10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2" x14ac:dyDescent="0.3">
      <c r="A524" s="8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s="10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3">
      <c r="A525" s="8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s="10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3">
      <c r="A526" s="8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s="10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7.6" x14ac:dyDescent="0.3">
      <c r="A527" s="8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s="10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3">
      <c r="A528" s="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s="10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.6" x14ac:dyDescent="0.3">
      <c r="A529" s="8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s="10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8.8" x14ac:dyDescent="0.3">
      <c r="A530" s="8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s="1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3">
      <c r="A531" s="8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s="10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3">
      <c r="A532" s="8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s="10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3">
      <c r="A533" s="8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s="10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3">
      <c r="A534" s="8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s="10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3">
      <c r="A535" s="8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s="10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3">
      <c r="A536" s="8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s="10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2" x14ac:dyDescent="0.3">
      <c r="A537" s="8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s="10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7.6" x14ac:dyDescent="0.3">
      <c r="A538" s="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s="10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3">
      <c r="A539" s="8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s="10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3">
      <c r="A540" s="8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s="1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3">
      <c r="A541" s="8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s="10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x14ac:dyDescent="0.3">
      <c r="A542" s="8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s="10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x14ac:dyDescent="0.3">
      <c r="A543" s="8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s="10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 s="8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s="10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 s="8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s="10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 s="8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s="10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 s="8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s="10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 s="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s="10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 x14ac:dyDescent="0.3">
      <c r="A549" s="8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s="10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 s="8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s="1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 x14ac:dyDescent="0.3">
      <c r="A551" s="8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s="10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 s="8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s="10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 s="8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s="10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 s="8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s="10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 s="8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s="10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 s="8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s="10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 s="8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s="10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 s="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s="10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 s="8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s="10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 s="8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s="1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 s="8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s="10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 s="8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s="10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 s="8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s="10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 s="8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s="10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 s="8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s="10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x14ac:dyDescent="0.3">
      <c r="A566" s="8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s="10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 s="8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s="10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 s="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s="10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 s="8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s="10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 s="8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s="1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 s="8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s="10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 s="8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s="10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 s="8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s="10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 s="8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s="10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 x14ac:dyDescent="0.3">
      <c r="A575" s="8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s="10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 s="8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s="10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x14ac:dyDescent="0.3">
      <c r="A577" s="8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s="10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 s="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s="10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 s="8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s="10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 s="8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s="1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8" x14ac:dyDescent="0.3">
      <c r="A581" s="8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s="10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2" x14ac:dyDescent="0.3">
      <c r="A582" s="8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s="10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2" x14ac:dyDescent="0.3">
      <c r="A583" s="8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s="10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2" x14ac:dyDescent="0.3">
      <c r="A584" s="8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s="10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2" x14ac:dyDescent="0.3">
      <c r="A585" s="8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s="10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2" x14ac:dyDescent="0.3">
      <c r="A586" s="8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s="10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 x14ac:dyDescent="0.3">
      <c r="A587" s="8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s="10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2" x14ac:dyDescent="0.3">
      <c r="A588" s="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s="10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" x14ac:dyDescent="0.3">
      <c r="A589" s="8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s="10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2" x14ac:dyDescent="0.3">
      <c r="A590" s="8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s="1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">
      <c r="A591" s="8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s="10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7.6" x14ac:dyDescent="0.3">
      <c r="A592" s="8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s="10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2" x14ac:dyDescent="0.3">
      <c r="A593" s="8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s="10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2" x14ac:dyDescent="0.3">
      <c r="A594" s="8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s="10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7.6" x14ac:dyDescent="0.3">
      <c r="A595" s="8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s="10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8" x14ac:dyDescent="0.3">
      <c r="A596" s="8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s="10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2" x14ac:dyDescent="0.3">
      <c r="A597" s="8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s="10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8" x14ac:dyDescent="0.3">
      <c r="A598" s="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s="10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2" x14ac:dyDescent="0.3">
      <c r="A599" s="8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s="10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8" x14ac:dyDescent="0.3">
      <c r="A600" s="8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s="1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2" x14ac:dyDescent="0.3">
      <c r="A601" s="8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s="10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 x14ac:dyDescent="0.3">
      <c r="A602" s="8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s="10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2" x14ac:dyDescent="0.3">
      <c r="A603" s="8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s="10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2" x14ac:dyDescent="0.3">
      <c r="A604" s="8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s="10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2" x14ac:dyDescent="0.3">
      <c r="A605" s="8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s="10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2" x14ac:dyDescent="0.3">
      <c r="A606" s="8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s="10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8.8" x14ac:dyDescent="0.3">
      <c r="A607" s="8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s="10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7.6" x14ac:dyDescent="0.3">
      <c r="A608" s="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s="10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2" x14ac:dyDescent="0.3">
      <c r="A609" s="8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s="10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2" x14ac:dyDescent="0.3">
      <c r="A610" s="8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s="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2" x14ac:dyDescent="0.3">
      <c r="A611" s="8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s="10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2" x14ac:dyDescent="0.3">
      <c r="A612" s="8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s="10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2" x14ac:dyDescent="0.3">
      <c r="A613" s="8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s="10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8" x14ac:dyDescent="0.3">
      <c r="A614" s="8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s="10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2" x14ac:dyDescent="0.3">
      <c r="A615" s="8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s="10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2" x14ac:dyDescent="0.3">
      <c r="A616" s="8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s="10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2" x14ac:dyDescent="0.3">
      <c r="A617" s="8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s="10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2" x14ac:dyDescent="0.3">
      <c r="A618" s="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s="10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7.6" x14ac:dyDescent="0.3">
      <c r="A619" s="8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s="10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2" x14ac:dyDescent="0.3">
      <c r="A620" s="8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s="1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8" x14ac:dyDescent="0.3">
      <c r="A621" s="8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s="10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2" x14ac:dyDescent="0.3">
      <c r="A622" s="8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s="10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2" x14ac:dyDescent="0.3">
      <c r="A623" s="8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s="10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2" x14ac:dyDescent="0.3">
      <c r="A624" s="8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s="10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7.6" x14ac:dyDescent="0.3">
      <c r="A625" s="8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s="10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2" x14ac:dyDescent="0.3">
      <c r="A626" s="8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s="10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2" x14ac:dyDescent="0.3">
      <c r="A627" s="8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s="10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2" x14ac:dyDescent="0.3">
      <c r="A628" s="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s="10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2" x14ac:dyDescent="0.3">
      <c r="A629" s="8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s="10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2" x14ac:dyDescent="0.3">
      <c r="A630" s="8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s="1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2" x14ac:dyDescent="0.3">
      <c r="A631" s="8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s="10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7.6" x14ac:dyDescent="0.3">
      <c r="A632" s="8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s="10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 x14ac:dyDescent="0.3">
      <c r="A633" s="8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s="10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 x14ac:dyDescent="0.3">
      <c r="A634" s="8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s="10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2" x14ac:dyDescent="0.3">
      <c r="A635" s="8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s="10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8" x14ac:dyDescent="0.3">
      <c r="A636" s="8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s="10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 x14ac:dyDescent="0.3">
      <c r="A637" s="8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s="10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2" x14ac:dyDescent="0.3">
      <c r="A638" s="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s="10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2" x14ac:dyDescent="0.3">
      <c r="A639" s="8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s="10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">
      <c r="A640" s="8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s="1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8" x14ac:dyDescent="0.3">
      <c r="A641" s="8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s="10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2" x14ac:dyDescent="0.3">
      <c r="A642" s="8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s="10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2" x14ac:dyDescent="0.3">
      <c r="A643" s="8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s="10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 s="8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s="10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2" x14ac:dyDescent="0.3">
      <c r="A645" s="8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s="10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2" x14ac:dyDescent="0.3">
      <c r="A646" s="8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s="10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8" x14ac:dyDescent="0.3">
      <c r="A647" s="8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s="10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2" x14ac:dyDescent="0.3">
      <c r="A648" s="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s="10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2" x14ac:dyDescent="0.3">
      <c r="A649" s="8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s="10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8" x14ac:dyDescent="0.3">
      <c r="A650" s="8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s="1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2" x14ac:dyDescent="0.3">
      <c r="A651" s="8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s="10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2" x14ac:dyDescent="0.3">
      <c r="A652" s="8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s="10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2" x14ac:dyDescent="0.3">
      <c r="A653" s="8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s="10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7.6" x14ac:dyDescent="0.3">
      <c r="A654" s="8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s="10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7.6" x14ac:dyDescent="0.3">
      <c r="A655" s="8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s="10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2" x14ac:dyDescent="0.3">
      <c r="A656" s="8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s="10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2" x14ac:dyDescent="0.3">
      <c r="A657" s="8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s="10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2" x14ac:dyDescent="0.3">
      <c r="A658" s="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s="10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2" x14ac:dyDescent="0.3">
      <c r="A659" s="8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s="10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2" x14ac:dyDescent="0.3">
      <c r="A660" s="8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s="1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">
      <c r="A661" s="8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s="10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2" x14ac:dyDescent="0.3">
      <c r="A662" s="8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s="10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2" x14ac:dyDescent="0.3">
      <c r="A663" s="8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s="10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2" x14ac:dyDescent="0.3">
      <c r="A664" s="8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s="10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2" x14ac:dyDescent="0.3">
      <c r="A665" s="8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s="10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2" x14ac:dyDescent="0.3">
      <c r="A666" s="8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s="10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2" x14ac:dyDescent="0.3">
      <c r="A667" s="8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s="10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2" x14ac:dyDescent="0.3">
      <c r="A668" s="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s="10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2" x14ac:dyDescent="0.3">
      <c r="A669" s="8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s="10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2" x14ac:dyDescent="0.3">
      <c r="A670" s="8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s="1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7.6" x14ac:dyDescent="0.3">
      <c r="A671" s="8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s="10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7.6" x14ac:dyDescent="0.3">
      <c r="A672" s="8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s="10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7.6" x14ac:dyDescent="0.3">
      <c r="A673" s="8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s="10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2" x14ac:dyDescent="0.3">
      <c r="A674" s="8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s="10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7.6" x14ac:dyDescent="0.3">
      <c r="A675" s="8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s="10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 x14ac:dyDescent="0.3">
      <c r="A676" s="8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s="10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2" x14ac:dyDescent="0.3">
      <c r="A677" s="8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s="10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6" x14ac:dyDescent="0.3">
      <c r="A678" s="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s="10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57.6" x14ac:dyDescent="0.3">
      <c r="A679" s="8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s="10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2" x14ac:dyDescent="0.3">
      <c r="A680" s="8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s="1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2" x14ac:dyDescent="0.3">
      <c r="A681" s="8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s="10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2" x14ac:dyDescent="0.3">
      <c r="A682" s="8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s="10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2" x14ac:dyDescent="0.3">
      <c r="A683" s="8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s="10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2" x14ac:dyDescent="0.3">
      <c r="A684" s="8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s="10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2" x14ac:dyDescent="0.3">
      <c r="A685" s="8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s="10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 x14ac:dyDescent="0.3">
      <c r="A686" s="8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s="10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2" x14ac:dyDescent="0.3">
      <c r="A687" s="8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s="10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7.6" x14ac:dyDescent="0.3">
      <c r="A688" s="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s="10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2" x14ac:dyDescent="0.3">
      <c r="A689" s="8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s="10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2" x14ac:dyDescent="0.3">
      <c r="A690" s="8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s="1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2" x14ac:dyDescent="0.3">
      <c r="A691" s="8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s="10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8" x14ac:dyDescent="0.3">
      <c r="A692" s="8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s="10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2" x14ac:dyDescent="0.3">
      <c r="A693" s="8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s="10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2" x14ac:dyDescent="0.3">
      <c r="A694" s="8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s="10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2" x14ac:dyDescent="0.3">
      <c r="A695" s="8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s="10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2" x14ac:dyDescent="0.3">
      <c r="A696" s="8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s="10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7.6" x14ac:dyDescent="0.3">
      <c r="A697" s="8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s="10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8" x14ac:dyDescent="0.3">
      <c r="A698" s="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s="10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2" x14ac:dyDescent="0.3">
      <c r="A699" s="8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s="10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2" x14ac:dyDescent="0.3">
      <c r="A700" s="8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s="1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2" x14ac:dyDescent="0.3">
      <c r="A701" s="8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s="10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2" x14ac:dyDescent="0.3">
      <c r="A702" s="8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s="10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2" x14ac:dyDescent="0.3">
      <c r="A703" s="8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s="10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2" x14ac:dyDescent="0.3">
      <c r="A704" s="8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s="10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2" x14ac:dyDescent="0.3">
      <c r="A705" s="8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s="10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2" x14ac:dyDescent="0.3">
      <c r="A706" s="8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s="10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8" x14ac:dyDescent="0.3">
      <c r="A707" s="8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s="10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 s="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s="10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2" x14ac:dyDescent="0.3">
      <c r="A709" s="8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s="10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2" x14ac:dyDescent="0.3">
      <c r="A710" s="8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s="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8" x14ac:dyDescent="0.3">
      <c r="A711" s="8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s="10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8" x14ac:dyDescent="0.3">
      <c r="A712" s="8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s="10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7.6" x14ac:dyDescent="0.3">
      <c r="A713" s="8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s="10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7.6" x14ac:dyDescent="0.3">
      <c r="A714" s="8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s="10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2" x14ac:dyDescent="0.3">
      <c r="A715" s="8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s="10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2" x14ac:dyDescent="0.3">
      <c r="A716" s="8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s="10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7.6" x14ac:dyDescent="0.3">
      <c r="A717" s="8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s="10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2" x14ac:dyDescent="0.3">
      <c r="A718" s="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s="10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">
      <c r="A719" s="8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s="10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2" x14ac:dyDescent="0.3">
      <c r="A720" s="8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s="1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2" x14ac:dyDescent="0.3">
      <c r="A721" s="8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s="10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2" x14ac:dyDescent="0.3">
      <c r="A722" s="8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s="10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7.6" x14ac:dyDescent="0.3">
      <c r="A723" s="8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s="10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2" x14ac:dyDescent="0.3">
      <c r="A724" s="8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s="10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8" x14ac:dyDescent="0.3">
      <c r="A725" s="8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s="10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2" x14ac:dyDescent="0.3">
      <c r="A726" s="8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s="10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2" x14ac:dyDescent="0.3">
      <c r="A727" s="8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s="10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2" x14ac:dyDescent="0.3">
      <c r="A728" s="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s="10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7.6" x14ac:dyDescent="0.3">
      <c r="A729" s="8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s="10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2" x14ac:dyDescent="0.3">
      <c r="A730" s="8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s="1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2" x14ac:dyDescent="0.3">
      <c r="A731" s="8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s="10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8.8" x14ac:dyDescent="0.3">
      <c r="A732" s="8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s="10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2" x14ac:dyDescent="0.3">
      <c r="A733" s="8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s="10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2" x14ac:dyDescent="0.3">
      <c r="A734" s="8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s="10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7.6" x14ac:dyDescent="0.3">
      <c r="A735" s="8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s="10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2" x14ac:dyDescent="0.3">
      <c r="A736" s="8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s="10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2" x14ac:dyDescent="0.3">
      <c r="A737" s="8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s="10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2" x14ac:dyDescent="0.3">
      <c r="A738" s="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s="10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2" x14ac:dyDescent="0.3">
      <c r="A739" s="8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s="10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 x14ac:dyDescent="0.3">
      <c r="A740" s="8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s="1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2" x14ac:dyDescent="0.3">
      <c r="A741" s="8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s="10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7.6" x14ac:dyDescent="0.3">
      <c r="A742" s="8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s="10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8" x14ac:dyDescent="0.3">
      <c r="A743" s="8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s="10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7.6" x14ac:dyDescent="0.3">
      <c r="A744" s="8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s="10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2" x14ac:dyDescent="0.3">
      <c r="A745" s="8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s="10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2" x14ac:dyDescent="0.3">
      <c r="A746" s="8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s="10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2" x14ac:dyDescent="0.3">
      <c r="A747" s="8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s="10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8.8" x14ac:dyDescent="0.3">
      <c r="A748" s="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s="10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2" x14ac:dyDescent="0.3">
      <c r="A749" s="8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s="10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2" x14ac:dyDescent="0.3">
      <c r="A750" s="8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s="1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2" x14ac:dyDescent="0.3">
      <c r="A751" s="8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s="10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2" x14ac:dyDescent="0.3">
      <c r="A752" s="8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s="10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2" x14ac:dyDescent="0.3">
      <c r="A753" s="8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s="10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7.6" x14ac:dyDescent="0.3">
      <c r="A754" s="8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s="10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2" x14ac:dyDescent="0.3">
      <c r="A755" s="8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s="10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2" x14ac:dyDescent="0.3">
      <c r="A756" s="8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s="10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2" x14ac:dyDescent="0.3">
      <c r="A757" s="8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s="10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2" x14ac:dyDescent="0.3">
      <c r="A758" s="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s="10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2" x14ac:dyDescent="0.3">
      <c r="A759" s="8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s="10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8" x14ac:dyDescent="0.3">
      <c r="A760" s="8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s="1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2" x14ac:dyDescent="0.3">
      <c r="A761" s="8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s="10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2" x14ac:dyDescent="0.3">
      <c r="A762" s="8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s="10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2" x14ac:dyDescent="0.3">
      <c r="A763" s="8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s="10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2" x14ac:dyDescent="0.3">
      <c r="A764" s="8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s="10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2" x14ac:dyDescent="0.3">
      <c r="A765" s="8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s="10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2" x14ac:dyDescent="0.3">
      <c r="A766" s="8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s="10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2" x14ac:dyDescent="0.3">
      <c r="A767" s="8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s="10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2" x14ac:dyDescent="0.3">
      <c r="A768" s="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s="10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 x14ac:dyDescent="0.3">
      <c r="A769" s="8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s="10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2" x14ac:dyDescent="0.3">
      <c r="A770" s="8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s="1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7.6" x14ac:dyDescent="0.3">
      <c r="A771" s="8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s="10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 s="8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s="10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2" x14ac:dyDescent="0.3">
      <c r="A773" s="8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s="10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7.6" x14ac:dyDescent="0.3">
      <c r="A774" s="8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s="10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2" x14ac:dyDescent="0.3">
      <c r="A775" s="8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s="10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2" x14ac:dyDescent="0.3">
      <c r="A776" s="8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s="10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2" x14ac:dyDescent="0.3">
      <c r="A777" s="8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s="10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2" x14ac:dyDescent="0.3">
      <c r="A778" s="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s="10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2" x14ac:dyDescent="0.3">
      <c r="A779" s="8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s="10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2" x14ac:dyDescent="0.3">
      <c r="A780" s="8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s="1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7.6" x14ac:dyDescent="0.3">
      <c r="A781" s="8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s="10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2" x14ac:dyDescent="0.3">
      <c r="A782" s="8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s="10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2" x14ac:dyDescent="0.3">
      <c r="A783" s="8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s="10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2" x14ac:dyDescent="0.3">
      <c r="A784" s="8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s="10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2" x14ac:dyDescent="0.3">
      <c r="A785" s="8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s="10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2" x14ac:dyDescent="0.3">
      <c r="A786" s="8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s="10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2" x14ac:dyDescent="0.3">
      <c r="A787" s="8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s="10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2" x14ac:dyDescent="0.3">
      <c r="A788" s="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s="10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2" x14ac:dyDescent="0.3">
      <c r="A789" s="8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s="10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2" x14ac:dyDescent="0.3">
      <c r="A790" s="8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s="1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2" x14ac:dyDescent="0.3">
      <c r="A791" s="8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s="10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2" x14ac:dyDescent="0.3">
      <c r="A792" s="8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s="10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2" x14ac:dyDescent="0.3">
      <c r="A793" s="8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s="10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8" x14ac:dyDescent="0.3">
      <c r="A794" s="8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s="10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2" x14ac:dyDescent="0.3">
      <c r="A795" s="8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s="10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2" x14ac:dyDescent="0.3">
      <c r="A796" s="8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s="10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2" x14ac:dyDescent="0.3">
      <c r="A797" s="8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s="10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6" x14ac:dyDescent="0.3">
      <c r="A798" s="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s="10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2" x14ac:dyDescent="0.3">
      <c r="A799" s="8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s="10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2" x14ac:dyDescent="0.3">
      <c r="A800" s="8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s="1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2" x14ac:dyDescent="0.3">
      <c r="A801" s="8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s="10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2" x14ac:dyDescent="0.3">
      <c r="A802" s="8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s="10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2" x14ac:dyDescent="0.3">
      <c r="A803" s="8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s="10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7.6" x14ac:dyDescent="0.3">
      <c r="A804" s="8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s="10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2" x14ac:dyDescent="0.3">
      <c r="A805" s="8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s="10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2" x14ac:dyDescent="0.3">
      <c r="A806" s="8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s="10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2" x14ac:dyDescent="0.3">
      <c r="A807" s="8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s="10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">
      <c r="A808" s="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s="10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8" x14ac:dyDescent="0.3">
      <c r="A809" s="8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s="10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2" x14ac:dyDescent="0.3">
      <c r="A810" s="8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s="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2" x14ac:dyDescent="0.3">
      <c r="A811" s="8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s="10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2" x14ac:dyDescent="0.3">
      <c r="A812" s="8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s="10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8" x14ac:dyDescent="0.3">
      <c r="A813" s="8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s="10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2" x14ac:dyDescent="0.3">
      <c r="A814" s="8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s="10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8" x14ac:dyDescent="0.3">
      <c r="A815" s="8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s="10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2" x14ac:dyDescent="0.3">
      <c r="A816" s="8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s="10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8" x14ac:dyDescent="0.3">
      <c r="A817" s="8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s="10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 x14ac:dyDescent="0.3">
      <c r="A818" s="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s="10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2" x14ac:dyDescent="0.3">
      <c r="A819" s="8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s="10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2" x14ac:dyDescent="0.3">
      <c r="A820" s="8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s="1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8.8" x14ac:dyDescent="0.3">
      <c r="A821" s="8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s="10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2" x14ac:dyDescent="0.3">
      <c r="A822" s="8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s="10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2" x14ac:dyDescent="0.3">
      <c r="A823" s="8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s="10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2" x14ac:dyDescent="0.3">
      <c r="A824" s="8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s="10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2" x14ac:dyDescent="0.3">
      <c r="A825" s="8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s="10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7.6" x14ac:dyDescent="0.3">
      <c r="A826" s="8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s="10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8" x14ac:dyDescent="0.3">
      <c r="A827" s="8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s="10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2" x14ac:dyDescent="0.3">
      <c r="A828" s="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s="10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7.6" x14ac:dyDescent="0.3">
      <c r="A829" s="8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s="10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7.6" x14ac:dyDescent="0.3">
      <c r="A830" s="8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s="1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7.6" x14ac:dyDescent="0.3">
      <c r="A831" s="8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s="10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2" x14ac:dyDescent="0.3">
      <c r="A832" s="8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s="10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8" x14ac:dyDescent="0.3">
      <c r="A833" s="8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s="10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2" x14ac:dyDescent="0.3">
      <c r="A834" s="8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s="10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">
      <c r="A835" s="8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s="10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 s="8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s="10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2" x14ac:dyDescent="0.3">
      <c r="A837" s="8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s="10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">
      <c r="A838" s="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s="10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2" x14ac:dyDescent="0.3">
      <c r="A839" s="8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s="10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2" x14ac:dyDescent="0.3">
      <c r="A840" s="8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s="1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2" x14ac:dyDescent="0.3">
      <c r="A841" s="8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s="10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2" x14ac:dyDescent="0.3">
      <c r="A842" s="8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s="10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2" x14ac:dyDescent="0.3">
      <c r="A843" s="8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s="10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2" x14ac:dyDescent="0.3">
      <c r="A844" s="8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s="10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2" x14ac:dyDescent="0.3">
      <c r="A845" s="8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s="10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7.6" x14ac:dyDescent="0.3">
      <c r="A846" s="8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s="10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2" x14ac:dyDescent="0.3">
      <c r="A847" s="8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s="10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2" x14ac:dyDescent="0.3">
      <c r="A848" s="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s="10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8.8" x14ac:dyDescent="0.3">
      <c r="A849" s="8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s="10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2" x14ac:dyDescent="0.3">
      <c r="A850" s="8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s="1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6" x14ac:dyDescent="0.3">
      <c r="A851" s="8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s="10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2" x14ac:dyDescent="0.3">
      <c r="A852" s="8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s="10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2" x14ac:dyDescent="0.3">
      <c r="A853" s="8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s="10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8" x14ac:dyDescent="0.3">
      <c r="A854" s="8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s="10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2" x14ac:dyDescent="0.3">
      <c r="A855" s="8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s="10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2" x14ac:dyDescent="0.3">
      <c r="A856" s="8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s="10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 x14ac:dyDescent="0.3">
      <c r="A857" s="8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s="10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7.6" x14ac:dyDescent="0.3">
      <c r="A858" s="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s="10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2" x14ac:dyDescent="0.3">
      <c r="A859" s="8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s="10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2" x14ac:dyDescent="0.3">
      <c r="A860" s="8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s="1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2" x14ac:dyDescent="0.3">
      <c r="A861" s="8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s="10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2" x14ac:dyDescent="0.3">
      <c r="A862" s="8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s="10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2" x14ac:dyDescent="0.3">
      <c r="A863" s="8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s="10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2" x14ac:dyDescent="0.3">
      <c r="A864" s="8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s="10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2" x14ac:dyDescent="0.3">
      <c r="A865" s="8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s="10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2" x14ac:dyDescent="0.3">
      <c r="A866" s="8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s="10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2" x14ac:dyDescent="0.3">
      <c r="A867" s="8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s="10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2" x14ac:dyDescent="0.3">
      <c r="A868" s="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s="10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2" x14ac:dyDescent="0.3">
      <c r="A869" s="8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s="10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7.6" x14ac:dyDescent="0.3">
      <c r="A870" s="8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s="1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7.6" x14ac:dyDescent="0.3">
      <c r="A871" s="8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s="10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2" x14ac:dyDescent="0.3">
      <c r="A872" s="8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s="10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2" x14ac:dyDescent="0.3">
      <c r="A873" s="8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s="10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2" x14ac:dyDescent="0.3">
      <c r="A874" s="8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s="10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8" x14ac:dyDescent="0.3">
      <c r="A875" s="8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s="10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7.6" x14ac:dyDescent="0.3">
      <c r="A876" s="8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s="10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7.6" x14ac:dyDescent="0.3">
      <c r="A877" s="8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s="10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8.8" x14ac:dyDescent="0.3">
      <c r="A878" s="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s="10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2" x14ac:dyDescent="0.3">
      <c r="A879" s="8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s="10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2" x14ac:dyDescent="0.3">
      <c r="A880" s="8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s="1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2" x14ac:dyDescent="0.3">
      <c r="A881" s="8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s="10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2" x14ac:dyDescent="0.3">
      <c r="A882" s="8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s="10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2" x14ac:dyDescent="0.3">
      <c r="A883" s="8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s="10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2" x14ac:dyDescent="0.3">
      <c r="A884" s="8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s="10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7.6" x14ac:dyDescent="0.3">
      <c r="A885" s="8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s="10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2" x14ac:dyDescent="0.3">
      <c r="A886" s="8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s="10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2" x14ac:dyDescent="0.3">
      <c r="A887" s="8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s="10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2" x14ac:dyDescent="0.3">
      <c r="A888" s="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s="10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2" x14ac:dyDescent="0.3">
      <c r="A889" s="8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s="10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7.6" x14ac:dyDescent="0.3">
      <c r="A890" s="8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s="1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2" x14ac:dyDescent="0.3">
      <c r="A891" s="8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s="10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7.6" x14ac:dyDescent="0.3">
      <c r="A892" s="8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s="10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2" x14ac:dyDescent="0.3">
      <c r="A893" s="8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s="10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2" x14ac:dyDescent="0.3">
      <c r="A894" s="8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s="10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2" x14ac:dyDescent="0.3">
      <c r="A895" s="8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s="10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2" x14ac:dyDescent="0.3">
      <c r="A896" s="8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s="10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2" x14ac:dyDescent="0.3">
      <c r="A897" s="8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s="10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2" x14ac:dyDescent="0.3">
      <c r="A898" s="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s="10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2" x14ac:dyDescent="0.3">
      <c r="A899" s="8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s="10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 s="8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s="1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2" x14ac:dyDescent="0.3">
      <c r="A901" s="8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s="10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 x14ac:dyDescent="0.3">
      <c r="A902" s="8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s="10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7.6" x14ac:dyDescent="0.3">
      <c r="A903" s="8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s="10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7.6" x14ac:dyDescent="0.3">
      <c r="A904" s="8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s="10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2" x14ac:dyDescent="0.3">
      <c r="A905" s="8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s="10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2" x14ac:dyDescent="0.3">
      <c r="A906" s="8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s="10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2" x14ac:dyDescent="0.3">
      <c r="A907" s="8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s="10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 x14ac:dyDescent="0.3">
      <c r="A908" s="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s="10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8" x14ac:dyDescent="0.3">
      <c r="A909" s="8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s="10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2" x14ac:dyDescent="0.3">
      <c r="A910" s="8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s="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7.6" x14ac:dyDescent="0.3">
      <c r="A911" s="8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s="10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2" x14ac:dyDescent="0.3">
      <c r="A912" s="8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s="10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2" x14ac:dyDescent="0.3">
      <c r="A913" s="8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s="10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2" x14ac:dyDescent="0.3">
      <c r="A914" s="8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s="10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2" x14ac:dyDescent="0.3">
      <c r="A915" s="8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s="10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2" x14ac:dyDescent="0.3">
      <c r="A916" s="8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s="10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2" x14ac:dyDescent="0.3">
      <c r="A917" s="8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s="10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2" x14ac:dyDescent="0.3">
      <c r="A918" s="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s="10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2" x14ac:dyDescent="0.3">
      <c r="A919" s="8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s="10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7.6" x14ac:dyDescent="0.3">
      <c r="A920" s="8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s="1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">
      <c r="A921" s="8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s="10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2" x14ac:dyDescent="0.3">
      <c r="A922" s="8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s="10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2" x14ac:dyDescent="0.3">
      <c r="A923" s="8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s="10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2" x14ac:dyDescent="0.3">
      <c r="A924" s="8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s="10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2" x14ac:dyDescent="0.3">
      <c r="A925" s="8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s="10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2" x14ac:dyDescent="0.3">
      <c r="A926" s="8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s="10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2" x14ac:dyDescent="0.3">
      <c r="A927" s="8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s="10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7.6" x14ac:dyDescent="0.3">
      <c r="A928" s="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s="10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8" x14ac:dyDescent="0.3">
      <c r="A929" s="8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s="10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2" x14ac:dyDescent="0.3">
      <c r="A930" s="8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s="1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2" x14ac:dyDescent="0.3">
      <c r="A931" s="8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s="10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7.6" x14ac:dyDescent="0.3">
      <c r="A932" s="8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s="10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2" x14ac:dyDescent="0.3">
      <c r="A933" s="8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s="10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8" x14ac:dyDescent="0.3">
      <c r="A934" s="8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s="10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2" x14ac:dyDescent="0.3">
      <c r="A935" s="8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s="10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2" x14ac:dyDescent="0.3">
      <c r="A936" s="8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s="10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2" x14ac:dyDescent="0.3">
      <c r="A937" s="8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s="10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2" x14ac:dyDescent="0.3">
      <c r="A938" s="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s="10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2" x14ac:dyDescent="0.3">
      <c r="A939" s="8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s="10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2" x14ac:dyDescent="0.3">
      <c r="A940" s="8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s="1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2" x14ac:dyDescent="0.3">
      <c r="A941" s="8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s="10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2" x14ac:dyDescent="0.3">
      <c r="A942" s="8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s="10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7.6" x14ac:dyDescent="0.3">
      <c r="A943" s="8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s="10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7.6" x14ac:dyDescent="0.3">
      <c r="A944" s="8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s="10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8" x14ac:dyDescent="0.3">
      <c r="A945" s="8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s="10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2" x14ac:dyDescent="0.3">
      <c r="A946" s="8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s="10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2" x14ac:dyDescent="0.3">
      <c r="A947" s="8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s="10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2" x14ac:dyDescent="0.3">
      <c r="A948" s="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s="10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2" x14ac:dyDescent="0.3">
      <c r="A949" s="8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s="10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7.6" x14ac:dyDescent="0.3">
      <c r="A950" s="8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s="1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2" x14ac:dyDescent="0.3">
      <c r="A951" s="8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s="10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2" x14ac:dyDescent="0.3">
      <c r="A952" s="8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s="10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">
      <c r="A953" s="8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s="10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8" x14ac:dyDescent="0.3">
      <c r="A954" s="8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s="10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2" x14ac:dyDescent="0.3">
      <c r="A955" s="8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s="10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2" x14ac:dyDescent="0.3">
      <c r="A956" s="8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s="10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2" x14ac:dyDescent="0.3">
      <c r="A957" s="8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s="10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7.6" x14ac:dyDescent="0.3">
      <c r="A958" s="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s="10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 x14ac:dyDescent="0.3">
      <c r="A959" s="8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s="10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7.6" x14ac:dyDescent="0.3">
      <c r="A960" s="8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s="1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2" x14ac:dyDescent="0.3">
      <c r="A961" s="8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s="10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2" x14ac:dyDescent="0.3">
      <c r="A962" s="8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s="10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2" x14ac:dyDescent="0.3">
      <c r="A963" s="8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s="10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 s="8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s="10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8" x14ac:dyDescent="0.3">
      <c r="A965" s="8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s="10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2" x14ac:dyDescent="0.3">
      <c r="A966" s="8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s="10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2" x14ac:dyDescent="0.3">
      <c r="A967" s="8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s="10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2" x14ac:dyDescent="0.3">
      <c r="A968" s="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s="10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2" x14ac:dyDescent="0.3">
      <c r="A969" s="8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s="10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2" x14ac:dyDescent="0.3">
      <c r="A970" s="8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s="1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 x14ac:dyDescent="0.3">
      <c r="A971" s="8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s="10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7.6" x14ac:dyDescent="0.3">
      <c r="A972" s="8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s="10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2" x14ac:dyDescent="0.3">
      <c r="A973" s="8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s="10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2" x14ac:dyDescent="0.3">
      <c r="A974" s="8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s="10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2" x14ac:dyDescent="0.3">
      <c r="A975" s="8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s="10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2" x14ac:dyDescent="0.3">
      <c r="A976" s="8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s="10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2" x14ac:dyDescent="0.3">
      <c r="A977" s="8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s="10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2" x14ac:dyDescent="0.3">
      <c r="A978" s="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s="10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2" x14ac:dyDescent="0.3">
      <c r="A979" s="8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s="10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2" x14ac:dyDescent="0.3">
      <c r="A980" s="8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s="1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2" x14ac:dyDescent="0.3">
      <c r="A981" s="8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s="10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7.6" x14ac:dyDescent="0.3">
      <c r="A982" s="8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s="10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7.6" x14ac:dyDescent="0.3">
      <c r="A983" s="8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s="10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8" x14ac:dyDescent="0.3">
      <c r="A984" s="8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s="10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7.6" x14ac:dyDescent="0.3">
      <c r="A985" s="8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s="10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" x14ac:dyDescent="0.3">
      <c r="A986" s="8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s="10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2" x14ac:dyDescent="0.3">
      <c r="A987" s="8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s="10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7.6" x14ac:dyDescent="0.3">
      <c r="A988" s="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s="10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2" x14ac:dyDescent="0.3">
      <c r="A989" s="8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s="10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7.6" x14ac:dyDescent="0.3">
      <c r="A990" s="8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s="1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8.8" x14ac:dyDescent="0.3">
      <c r="A991" s="8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s="10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2" x14ac:dyDescent="0.3">
      <c r="A992" s="8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s="10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" x14ac:dyDescent="0.3">
      <c r="A993" s="8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s="10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2" x14ac:dyDescent="0.3">
      <c r="A994" s="8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s="10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2" x14ac:dyDescent="0.3">
      <c r="A995" s="8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s="10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 x14ac:dyDescent="0.3">
      <c r="A996" s="8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s="10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2" x14ac:dyDescent="0.3">
      <c r="A997" s="8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s="10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8" x14ac:dyDescent="0.3">
      <c r="A998" s="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s="10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8" x14ac:dyDescent="0.3">
      <c r="A999" s="8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s="10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2" x14ac:dyDescent="0.3">
      <c r="A1000" s="8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s="1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2" x14ac:dyDescent="0.3">
      <c r="A1001" s="8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s="10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2" x14ac:dyDescent="0.3">
      <c r="A1002" s="8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s="10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7.6" x14ac:dyDescent="0.3">
      <c r="A1003" s="8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s="10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2" x14ac:dyDescent="0.3">
      <c r="A1004" s="8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s="10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2" x14ac:dyDescent="0.3">
      <c r="A1005" s="8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s="10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 x14ac:dyDescent="0.3">
      <c r="A1006" s="8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s="10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2" x14ac:dyDescent="0.3">
      <c r="A1007" s="8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s="10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2" x14ac:dyDescent="0.3">
      <c r="A1008" s="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s="10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2" x14ac:dyDescent="0.3">
      <c r="A1009" s="8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s="10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2" x14ac:dyDescent="0.3">
      <c r="A1010" s="8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s="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7.6" x14ac:dyDescent="0.3">
      <c r="A1011" s="8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s="10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2" x14ac:dyDescent="0.3">
      <c r="A1012" s="8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s="10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2" x14ac:dyDescent="0.3">
      <c r="A1013" s="8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s="10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7.6" x14ac:dyDescent="0.3">
      <c r="A1014" s="8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s="10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2" x14ac:dyDescent="0.3">
      <c r="A1015" s="8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s="10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 x14ac:dyDescent="0.3">
      <c r="A1016" s="8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s="10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 x14ac:dyDescent="0.3">
      <c r="A1017" s="8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s="10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2" x14ac:dyDescent="0.3">
      <c r="A1018" s="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s="10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2" x14ac:dyDescent="0.3">
      <c r="A1019" s="8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s="10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2" x14ac:dyDescent="0.3">
      <c r="A1020" s="8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s="1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2" x14ac:dyDescent="0.3">
      <c r="A1021" s="8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s="10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2" x14ac:dyDescent="0.3">
      <c r="A1022" s="8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s="10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2" x14ac:dyDescent="0.3">
      <c r="A1023" s="8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s="10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8" x14ac:dyDescent="0.3">
      <c r="A1024" s="8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s="10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2" x14ac:dyDescent="0.3">
      <c r="A1025" s="8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s="10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2" x14ac:dyDescent="0.3">
      <c r="A1026" s="8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s="10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3.2" x14ac:dyDescent="0.3">
      <c r="A1027" s="8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s="10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 s="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s="10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2" x14ac:dyDescent="0.3">
      <c r="A1029" s="8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s="10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2" x14ac:dyDescent="0.3">
      <c r="A1030" s="8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s="1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8" x14ac:dyDescent="0.3">
      <c r="A1031" s="8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s="10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8" x14ac:dyDescent="0.3">
      <c r="A1032" s="8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s="10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7.6" x14ac:dyDescent="0.3">
      <c r="A1033" s="8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s="10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">
      <c r="A1034" s="8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s="10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2" x14ac:dyDescent="0.3">
      <c r="A1035" s="8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s="10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2" x14ac:dyDescent="0.3">
      <c r="A1036" s="8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s="10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2" x14ac:dyDescent="0.3">
      <c r="A1037" s="8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s="10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2" x14ac:dyDescent="0.3">
      <c r="A1038" s="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s="10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2" x14ac:dyDescent="0.3">
      <c r="A1039" s="8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s="10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2" x14ac:dyDescent="0.3">
      <c r="A1040" s="8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s="1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2" x14ac:dyDescent="0.3">
      <c r="A1041" s="8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s="10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2" x14ac:dyDescent="0.3">
      <c r="A1042" s="8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s="10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2" x14ac:dyDescent="0.3">
      <c r="A1043" s="8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s="10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2" x14ac:dyDescent="0.3">
      <c r="A1044" s="8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s="10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2" x14ac:dyDescent="0.3">
      <c r="A1045" s="8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s="10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2" x14ac:dyDescent="0.3">
      <c r="A1046" s="8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s="10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2" x14ac:dyDescent="0.3">
      <c r="A1047" s="8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s="10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2" x14ac:dyDescent="0.3">
      <c r="A1048" s="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s="10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2" x14ac:dyDescent="0.3">
      <c r="A1049" s="8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s="10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2" x14ac:dyDescent="0.3">
      <c r="A1050" s="8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s="1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">
      <c r="A1051" s="8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s="10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8.8" x14ac:dyDescent="0.3">
      <c r="A1052" s="8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s="10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2" x14ac:dyDescent="0.3">
      <c r="A1053" s="8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s="10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7.6" x14ac:dyDescent="0.3">
      <c r="A1054" s="8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s="10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2" x14ac:dyDescent="0.3">
      <c r="A1055" s="8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s="10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7.6" x14ac:dyDescent="0.3">
      <c r="A1056" s="8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s="10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2" x14ac:dyDescent="0.3">
      <c r="A1057" s="8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s="10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2" x14ac:dyDescent="0.3">
      <c r="A1058" s="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s="10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2" x14ac:dyDescent="0.3">
      <c r="A1059" s="8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s="10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2" x14ac:dyDescent="0.3">
      <c r="A1060" s="8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s="1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">
      <c r="A1061" s="8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s="10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2" x14ac:dyDescent="0.3">
      <c r="A1062" s="8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s="10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8" x14ac:dyDescent="0.3">
      <c r="A1063" s="8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s="10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">
      <c r="A1064" s="8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s="10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2" x14ac:dyDescent="0.3">
      <c r="A1065" s="8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s="10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2" x14ac:dyDescent="0.3">
      <c r="A1066" s="8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s="10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2" x14ac:dyDescent="0.3">
      <c r="A1067" s="8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s="10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2" x14ac:dyDescent="0.3">
      <c r="A1068" s="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s="10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2" x14ac:dyDescent="0.3">
      <c r="A1069" s="8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s="10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7.6" x14ac:dyDescent="0.3">
      <c r="A1070" s="8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s="1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2" x14ac:dyDescent="0.3">
      <c r="A1071" s="8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s="10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2" x14ac:dyDescent="0.3">
      <c r="A1072" s="8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s="10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2" x14ac:dyDescent="0.3">
      <c r="A1073" s="8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s="10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2" x14ac:dyDescent="0.3">
      <c r="A1074" s="8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s="10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8" x14ac:dyDescent="0.3">
      <c r="A1075" s="8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s="10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7.6" x14ac:dyDescent="0.3">
      <c r="A1076" s="8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s="10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8" x14ac:dyDescent="0.3">
      <c r="A1077" s="8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s="10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2" x14ac:dyDescent="0.3">
      <c r="A1078" s="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s="10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2" x14ac:dyDescent="0.3">
      <c r="A1079" s="8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s="10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7.6" x14ac:dyDescent="0.3">
      <c r="A1080" s="8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s="1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2" x14ac:dyDescent="0.3">
      <c r="A1081" s="8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s="10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2" x14ac:dyDescent="0.3">
      <c r="A1082" s="8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s="10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2" x14ac:dyDescent="0.3">
      <c r="A1083" s="8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s="10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2" x14ac:dyDescent="0.3">
      <c r="A1084" s="8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s="10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2" x14ac:dyDescent="0.3">
      <c r="A1085" s="8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s="10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">
      <c r="A1086" s="8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s="10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2" x14ac:dyDescent="0.3">
      <c r="A1087" s="8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s="10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">
      <c r="A1088" s="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s="10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2" x14ac:dyDescent="0.3">
      <c r="A1089" s="8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s="10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8" x14ac:dyDescent="0.3">
      <c r="A1090" s="8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s="1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8" x14ac:dyDescent="0.3">
      <c r="A1091" s="8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s="10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 s="8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s="10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2" x14ac:dyDescent="0.3">
      <c r="A1093" s="8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s="10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7.6" x14ac:dyDescent="0.3">
      <c r="A1094" s="8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s="10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2" x14ac:dyDescent="0.3">
      <c r="A1095" s="8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s="10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2" x14ac:dyDescent="0.3">
      <c r="A1096" s="8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s="10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2" x14ac:dyDescent="0.3">
      <c r="A1097" s="8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s="10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2" x14ac:dyDescent="0.3">
      <c r="A1098" s="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s="10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2" x14ac:dyDescent="0.3">
      <c r="A1099" s="8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s="10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8" x14ac:dyDescent="0.3">
      <c r="A1100" s="8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s="1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7.6" x14ac:dyDescent="0.3">
      <c r="A1101" s="8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s="10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2" x14ac:dyDescent="0.3">
      <c r="A1102" s="8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s="10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8" x14ac:dyDescent="0.3">
      <c r="A1103" s="8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s="10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2" x14ac:dyDescent="0.3">
      <c r="A1104" s="8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s="10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2" x14ac:dyDescent="0.3">
      <c r="A1105" s="8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s="10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2" x14ac:dyDescent="0.3">
      <c r="A1106" s="8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s="10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7.6" x14ac:dyDescent="0.3">
      <c r="A1107" s="8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s="10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2" x14ac:dyDescent="0.3">
      <c r="A1108" s="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s="10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7.6" x14ac:dyDescent="0.3">
      <c r="A1109" s="8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s="10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7.6" x14ac:dyDescent="0.3">
      <c r="A1110" s="8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s="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2" x14ac:dyDescent="0.3">
      <c r="A1111" s="8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s="10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2" x14ac:dyDescent="0.3">
      <c r="A1112" s="8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s="10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2" x14ac:dyDescent="0.3">
      <c r="A1113" s="8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s="10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2" x14ac:dyDescent="0.3">
      <c r="A1114" s="8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s="10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2" x14ac:dyDescent="0.3">
      <c r="A1115" s="8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s="10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2" x14ac:dyDescent="0.3">
      <c r="A1116" s="8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s="10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2" x14ac:dyDescent="0.3">
      <c r="A1117" s="8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s="10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2" x14ac:dyDescent="0.3">
      <c r="A1118" s="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s="10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2" x14ac:dyDescent="0.3">
      <c r="A1119" s="8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s="10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2" x14ac:dyDescent="0.3">
      <c r="A1120" s="8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s="1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7.6" x14ac:dyDescent="0.3">
      <c r="A1121" s="8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s="10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2" x14ac:dyDescent="0.3">
      <c r="A1122" s="8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s="10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2" x14ac:dyDescent="0.3">
      <c r="A1123" s="8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s="10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7.6" x14ac:dyDescent="0.3">
      <c r="A1124" s="8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s="10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2" x14ac:dyDescent="0.3">
      <c r="A1125" s="8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s="10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2" x14ac:dyDescent="0.3">
      <c r="A1126" s="8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s="10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2" x14ac:dyDescent="0.3">
      <c r="A1127" s="8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s="10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2" x14ac:dyDescent="0.3">
      <c r="A1128" s="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s="10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7.6" x14ac:dyDescent="0.3">
      <c r="A1129" s="8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s="10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">
      <c r="A1130" s="8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s="1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2" x14ac:dyDescent="0.3">
      <c r="A1131" s="8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s="10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2" x14ac:dyDescent="0.3">
      <c r="A1132" s="8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s="10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2" x14ac:dyDescent="0.3">
      <c r="A1133" s="8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s="10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2" x14ac:dyDescent="0.3">
      <c r="A1134" s="8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s="10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2" x14ac:dyDescent="0.3">
      <c r="A1135" s="8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s="10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2" x14ac:dyDescent="0.3">
      <c r="A1136" s="8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s="10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6" x14ac:dyDescent="0.3">
      <c r="A1137" s="8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s="10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2" x14ac:dyDescent="0.3">
      <c r="A1138" s="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s="10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2" x14ac:dyDescent="0.3">
      <c r="A1139" s="8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s="10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2" x14ac:dyDescent="0.3">
      <c r="A1140" s="8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s="1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2" x14ac:dyDescent="0.3">
      <c r="A1141" s="8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s="10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2" x14ac:dyDescent="0.3">
      <c r="A1142" s="8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s="10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">
      <c r="A1143" s="8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s="10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2" x14ac:dyDescent="0.3">
      <c r="A1144" s="8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s="10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2" x14ac:dyDescent="0.3">
      <c r="A1145" s="8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s="10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2" x14ac:dyDescent="0.3">
      <c r="A1146" s="8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s="10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2" x14ac:dyDescent="0.3">
      <c r="A1147" s="8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s="10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2" x14ac:dyDescent="0.3">
      <c r="A1148" s="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s="10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2" x14ac:dyDescent="0.3">
      <c r="A1149" s="8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s="10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8" x14ac:dyDescent="0.3">
      <c r="A1150" s="8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s="1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8" x14ac:dyDescent="0.3">
      <c r="A1151" s="8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s="10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8" x14ac:dyDescent="0.3">
      <c r="A1152" s="8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s="10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7.6" x14ac:dyDescent="0.3">
      <c r="A1153" s="8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s="10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">
      <c r="A1154" s="8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s="10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8" x14ac:dyDescent="0.3">
      <c r="A1155" s="8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s="10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 s="8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s="10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2" x14ac:dyDescent="0.3">
      <c r="A1157" s="8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s="10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2" x14ac:dyDescent="0.3">
      <c r="A1158" s="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s="10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2" x14ac:dyDescent="0.3">
      <c r="A1159" s="8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s="10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2" x14ac:dyDescent="0.3">
      <c r="A1160" s="8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s="1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2" x14ac:dyDescent="0.3">
      <c r="A1161" s="8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s="10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2" x14ac:dyDescent="0.3">
      <c r="A1162" s="8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s="10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2" x14ac:dyDescent="0.3">
      <c r="A1163" s="8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s="10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7.6" x14ac:dyDescent="0.3">
      <c r="A1164" s="8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s="10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2" x14ac:dyDescent="0.3">
      <c r="A1165" s="8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s="10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 x14ac:dyDescent="0.3">
      <c r="A1166" s="8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s="10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2" x14ac:dyDescent="0.3">
      <c r="A1167" s="8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s="10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2" x14ac:dyDescent="0.3">
      <c r="A1168" s="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s="10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2" x14ac:dyDescent="0.3">
      <c r="A1169" s="8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s="10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2" x14ac:dyDescent="0.3">
      <c r="A1170" s="8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s="1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2" x14ac:dyDescent="0.3">
      <c r="A1171" s="8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s="10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2" x14ac:dyDescent="0.3">
      <c r="A1172" s="8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s="10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2" x14ac:dyDescent="0.3">
      <c r="A1173" s="8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s="10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8.8" x14ac:dyDescent="0.3">
      <c r="A1174" s="8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s="10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2" x14ac:dyDescent="0.3">
      <c r="A1175" s="8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s="10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2" x14ac:dyDescent="0.3">
      <c r="A1176" s="8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s="10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2" x14ac:dyDescent="0.3">
      <c r="A1177" s="8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s="10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6" x14ac:dyDescent="0.3">
      <c r="A1178" s="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s="10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2" x14ac:dyDescent="0.3">
      <c r="A1179" s="8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s="10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2" x14ac:dyDescent="0.3">
      <c r="A1180" s="8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s="1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2" x14ac:dyDescent="0.3">
      <c r="A1181" s="8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s="10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2" x14ac:dyDescent="0.3">
      <c r="A1182" s="8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s="10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8.8" x14ac:dyDescent="0.3">
      <c r="A1183" s="8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s="10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7.6" x14ac:dyDescent="0.3">
      <c r="A1184" s="8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s="10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2" x14ac:dyDescent="0.3">
      <c r="A1185" s="8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s="10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2" x14ac:dyDescent="0.3">
      <c r="A1186" s="8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s="10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7.6" x14ac:dyDescent="0.3">
      <c r="A1187" s="8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s="10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2" x14ac:dyDescent="0.3">
      <c r="A1188" s="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s="10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2" x14ac:dyDescent="0.3">
      <c r="A1189" s="8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s="10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2" x14ac:dyDescent="0.3">
      <c r="A1190" s="8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s="1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2" x14ac:dyDescent="0.3">
      <c r="A1191" s="8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s="10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8" x14ac:dyDescent="0.3">
      <c r="A1192" s="8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s="10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2" x14ac:dyDescent="0.3">
      <c r="A1193" s="8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s="10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8" x14ac:dyDescent="0.3">
      <c r="A1194" s="8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s="10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7.6" x14ac:dyDescent="0.3">
      <c r="A1195" s="8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s="10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2" x14ac:dyDescent="0.3">
      <c r="A1196" s="8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s="10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6" x14ac:dyDescent="0.3">
      <c r="A1197" s="8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s="10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 x14ac:dyDescent="0.3">
      <c r="A1198" s="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s="10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7.6" x14ac:dyDescent="0.3">
      <c r="A1199" s="8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s="10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2" x14ac:dyDescent="0.3">
      <c r="A1200" s="8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s="1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2" x14ac:dyDescent="0.3">
      <c r="A1201" s="8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s="10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2" x14ac:dyDescent="0.3">
      <c r="A1202" s="8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s="10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2" x14ac:dyDescent="0.3">
      <c r="A1203" s="8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s="10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2" x14ac:dyDescent="0.3">
      <c r="A1204" s="8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s="10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2" x14ac:dyDescent="0.3">
      <c r="A1205" s="8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s="10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2" x14ac:dyDescent="0.3">
      <c r="A1206" s="8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s="10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2" x14ac:dyDescent="0.3">
      <c r="A1207" s="8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s="10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2" x14ac:dyDescent="0.3">
      <c r="A1208" s="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s="10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8" x14ac:dyDescent="0.3">
      <c r="A1209" s="8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s="10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2" x14ac:dyDescent="0.3">
      <c r="A1210" s="8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s="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2" x14ac:dyDescent="0.3">
      <c r="A1211" s="8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s="10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8" x14ac:dyDescent="0.3">
      <c r="A1212" s="8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s="10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2" x14ac:dyDescent="0.3">
      <c r="A1213" s="8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s="10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7.6" x14ac:dyDescent="0.3">
      <c r="A1214" s="8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s="10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7.6" x14ac:dyDescent="0.3">
      <c r="A1215" s="8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s="10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2" x14ac:dyDescent="0.3">
      <c r="A1216" s="8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s="10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2" x14ac:dyDescent="0.3">
      <c r="A1217" s="8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s="10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8" x14ac:dyDescent="0.3">
      <c r="A1218" s="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s="10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2" x14ac:dyDescent="0.3">
      <c r="A1219" s="8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s="10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 s="8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s="1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8" x14ac:dyDescent="0.3">
      <c r="A1221" s="8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s="10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2" x14ac:dyDescent="0.3">
      <c r="A1222" s="8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s="10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2" x14ac:dyDescent="0.3">
      <c r="A1223" s="8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s="10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8" x14ac:dyDescent="0.3">
      <c r="A1224" s="8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s="10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2" x14ac:dyDescent="0.3">
      <c r="A1225" s="8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s="10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8" x14ac:dyDescent="0.3">
      <c r="A1226" s="8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s="10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2" x14ac:dyDescent="0.3">
      <c r="A1227" s="8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s="10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2" x14ac:dyDescent="0.3">
      <c r="A1228" s="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s="10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2" x14ac:dyDescent="0.3">
      <c r="A1229" s="8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s="10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2" x14ac:dyDescent="0.3">
      <c r="A1230" s="8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s="1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7.6" x14ac:dyDescent="0.3">
      <c r="A1231" s="8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s="10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2" x14ac:dyDescent="0.3">
      <c r="A1232" s="8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s="10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2" x14ac:dyDescent="0.3">
      <c r="A1233" s="8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s="10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2" x14ac:dyDescent="0.3">
      <c r="A1234" s="8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s="10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2" x14ac:dyDescent="0.3">
      <c r="A1235" s="8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s="10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2" x14ac:dyDescent="0.3">
      <c r="A1236" s="8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s="10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2" x14ac:dyDescent="0.3">
      <c r="A1237" s="8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s="10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">
      <c r="A1238" s="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s="10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2" x14ac:dyDescent="0.3">
      <c r="A1239" s="8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s="10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7.6" x14ac:dyDescent="0.3">
      <c r="A1240" s="8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s="1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 x14ac:dyDescent="0.3">
      <c r="A1241" s="8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s="10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2" x14ac:dyDescent="0.3">
      <c r="A1242" s="8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s="10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7.6" x14ac:dyDescent="0.3">
      <c r="A1243" s="8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s="10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2" x14ac:dyDescent="0.3">
      <c r="A1244" s="8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s="10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2" x14ac:dyDescent="0.3">
      <c r="A1245" s="8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s="10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2" x14ac:dyDescent="0.3">
      <c r="A1246" s="8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s="10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2" x14ac:dyDescent="0.3">
      <c r="A1247" s="8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s="10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2" x14ac:dyDescent="0.3">
      <c r="A1248" s="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s="10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 x14ac:dyDescent="0.3">
      <c r="A1249" s="8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s="10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2" x14ac:dyDescent="0.3">
      <c r="A1250" s="8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s="1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2" x14ac:dyDescent="0.3">
      <c r="A1251" s="8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s="10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7.6" x14ac:dyDescent="0.3">
      <c r="A1252" s="8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s="10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 x14ac:dyDescent="0.3">
      <c r="A1253" s="8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s="10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2" x14ac:dyDescent="0.3">
      <c r="A1254" s="8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s="10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2" x14ac:dyDescent="0.3">
      <c r="A1255" s="8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s="10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2" x14ac:dyDescent="0.3">
      <c r="A1256" s="8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s="10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2" x14ac:dyDescent="0.3">
      <c r="A1257" s="8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s="10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2" x14ac:dyDescent="0.3">
      <c r="A1258" s="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s="10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2" x14ac:dyDescent="0.3">
      <c r="A1259" s="8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s="10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2" x14ac:dyDescent="0.3">
      <c r="A1260" s="8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s="1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2" x14ac:dyDescent="0.3">
      <c r="A1261" s="8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s="10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2" x14ac:dyDescent="0.3">
      <c r="A1262" s="8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s="10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2" x14ac:dyDescent="0.3">
      <c r="A1263" s="8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s="10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2" x14ac:dyDescent="0.3">
      <c r="A1264" s="8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s="10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 x14ac:dyDescent="0.3">
      <c r="A1265" s="8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s="10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2" x14ac:dyDescent="0.3">
      <c r="A1266" s="8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s="10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7.6" x14ac:dyDescent="0.3">
      <c r="A1267" s="8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s="10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8" x14ac:dyDescent="0.3">
      <c r="A1268" s="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s="10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2" x14ac:dyDescent="0.3">
      <c r="A1269" s="8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s="10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8" x14ac:dyDescent="0.3">
      <c r="A1270" s="8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s="1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2" x14ac:dyDescent="0.3">
      <c r="A1271" s="8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s="10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8" x14ac:dyDescent="0.3">
      <c r="A1272" s="8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s="10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2" x14ac:dyDescent="0.3">
      <c r="A1273" s="8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s="10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7.6" x14ac:dyDescent="0.3">
      <c r="A1274" s="8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s="10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2" x14ac:dyDescent="0.3">
      <c r="A1275" s="8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s="10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2" x14ac:dyDescent="0.3">
      <c r="A1276" s="8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s="10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2" x14ac:dyDescent="0.3">
      <c r="A1277" s="8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s="10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8" x14ac:dyDescent="0.3">
      <c r="A1278" s="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s="10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2" x14ac:dyDescent="0.3">
      <c r="A1279" s="8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s="10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2" x14ac:dyDescent="0.3">
      <c r="A1280" s="8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s="1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2" x14ac:dyDescent="0.3">
      <c r="A1281" s="8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s="10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2" x14ac:dyDescent="0.3">
      <c r="A1282" s="8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s="10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2" x14ac:dyDescent="0.3">
      <c r="A1283" s="8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s="10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 s="8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s="10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2" x14ac:dyDescent="0.3">
      <c r="A1285" s="8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s="10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2" x14ac:dyDescent="0.3">
      <c r="A1286" s="8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s="10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2" x14ac:dyDescent="0.3">
      <c r="A1287" s="8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s="10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2" x14ac:dyDescent="0.3">
      <c r="A1288" s="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s="10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" x14ac:dyDescent="0.3">
      <c r="A1289" s="8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s="10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3.2" x14ac:dyDescent="0.3">
      <c r="A1290" s="8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s="1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2" x14ac:dyDescent="0.3">
      <c r="A1291" s="8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s="10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8.8" x14ac:dyDescent="0.3">
      <c r="A1292" s="8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s="10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2" x14ac:dyDescent="0.3">
      <c r="A1293" s="8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s="10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7.6" x14ac:dyDescent="0.3">
      <c r="A1294" s="8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s="10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7.6" x14ac:dyDescent="0.3">
      <c r="A1295" s="8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s="10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2" x14ac:dyDescent="0.3">
      <c r="A1296" s="8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s="10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2" x14ac:dyDescent="0.3">
      <c r="A1297" s="8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s="10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7.6" x14ac:dyDescent="0.3">
      <c r="A1298" s="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s="10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2" x14ac:dyDescent="0.3">
      <c r="A1299" s="8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s="10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2" x14ac:dyDescent="0.3">
      <c r="A1300" s="8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s="1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2" x14ac:dyDescent="0.3">
      <c r="A1301" s="8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s="10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2" x14ac:dyDescent="0.3">
      <c r="A1302" s="8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s="10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2" x14ac:dyDescent="0.3">
      <c r="A1303" s="8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s="10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2" x14ac:dyDescent="0.3">
      <c r="A1304" s="8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s="10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8" x14ac:dyDescent="0.3">
      <c r="A1305" s="8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s="10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2" x14ac:dyDescent="0.3">
      <c r="A1306" s="8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s="10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2" x14ac:dyDescent="0.3">
      <c r="A1307" s="8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s="10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7.6" x14ac:dyDescent="0.3">
      <c r="A1308" s="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s="10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 x14ac:dyDescent="0.3">
      <c r="A1309" s="8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s="10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 x14ac:dyDescent="0.3">
      <c r="A1310" s="8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s="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2" x14ac:dyDescent="0.3">
      <c r="A1311" s="8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s="10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2" x14ac:dyDescent="0.3">
      <c r="A1312" s="8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s="10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7.6" x14ac:dyDescent="0.3">
      <c r="A1313" s="8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s="10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2" x14ac:dyDescent="0.3">
      <c r="A1314" s="8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s="10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2" x14ac:dyDescent="0.3">
      <c r="A1315" s="8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s="10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2" x14ac:dyDescent="0.3">
      <c r="A1316" s="8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s="10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 x14ac:dyDescent="0.3">
      <c r="A1317" s="8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s="10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2" x14ac:dyDescent="0.3">
      <c r="A1318" s="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s="10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7.6" x14ac:dyDescent="0.3">
      <c r="A1319" s="8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s="10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2" x14ac:dyDescent="0.3">
      <c r="A1320" s="8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s="1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2" x14ac:dyDescent="0.3">
      <c r="A1321" s="8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s="10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2" x14ac:dyDescent="0.3">
      <c r="A1322" s="8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s="10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7.6" x14ac:dyDescent="0.3">
      <c r="A1323" s="8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s="10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2" x14ac:dyDescent="0.3">
      <c r="A1324" s="8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s="10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2" x14ac:dyDescent="0.3">
      <c r="A1325" s="8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s="10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2" x14ac:dyDescent="0.3">
      <c r="A1326" s="8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s="10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2" x14ac:dyDescent="0.3">
      <c r="A1327" s="8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s="10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2" x14ac:dyDescent="0.3">
      <c r="A1328" s="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s="10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2" x14ac:dyDescent="0.3">
      <c r="A1329" s="8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s="10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2" x14ac:dyDescent="0.3">
      <c r="A1330" s="8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s="1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2" x14ac:dyDescent="0.3">
      <c r="A1331" s="8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s="10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2" x14ac:dyDescent="0.3">
      <c r="A1332" s="8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s="10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2" x14ac:dyDescent="0.3">
      <c r="A1333" s="8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s="10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2" x14ac:dyDescent="0.3">
      <c r="A1334" s="8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s="10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2" x14ac:dyDescent="0.3">
      <c r="A1335" s="8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s="10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2" x14ac:dyDescent="0.3">
      <c r="A1336" s="8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s="10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2" x14ac:dyDescent="0.3">
      <c r="A1337" s="8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s="10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2" x14ac:dyDescent="0.3">
      <c r="A1338" s="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s="10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2" x14ac:dyDescent="0.3">
      <c r="A1339" s="8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s="10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7.6" x14ac:dyDescent="0.3">
      <c r="A1340" s="8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s="1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8" x14ac:dyDescent="0.3">
      <c r="A1341" s="8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s="10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2" x14ac:dyDescent="0.3">
      <c r="A1342" s="8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s="10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7.6" x14ac:dyDescent="0.3">
      <c r="A1343" s="8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s="10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2" x14ac:dyDescent="0.3">
      <c r="A1344" s="8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s="10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2" x14ac:dyDescent="0.3">
      <c r="A1345" s="8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s="10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2" x14ac:dyDescent="0.3">
      <c r="A1346" s="8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s="10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2" x14ac:dyDescent="0.3">
      <c r="A1347" s="8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s="10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 s="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s="10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2" x14ac:dyDescent="0.3">
      <c r="A1349" s="8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s="10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2" x14ac:dyDescent="0.3">
      <c r="A1350" s="8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s="1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2" x14ac:dyDescent="0.3">
      <c r="A1351" s="8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s="10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2" x14ac:dyDescent="0.3">
      <c r="A1352" s="8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s="10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8" x14ac:dyDescent="0.3">
      <c r="A1353" s="8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s="10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2" x14ac:dyDescent="0.3">
      <c r="A1354" s="8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s="10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2" x14ac:dyDescent="0.3">
      <c r="A1355" s="8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s="10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2" x14ac:dyDescent="0.3">
      <c r="A1356" s="8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s="10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7.6" x14ac:dyDescent="0.3">
      <c r="A1357" s="8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s="10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2" x14ac:dyDescent="0.3">
      <c r="A1358" s="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s="10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2" x14ac:dyDescent="0.3">
      <c r="A1359" s="8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s="10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2" x14ac:dyDescent="0.3">
      <c r="A1360" s="8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s="1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2" x14ac:dyDescent="0.3">
      <c r="A1361" s="8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s="10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8" x14ac:dyDescent="0.3">
      <c r="A1362" s="8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s="10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2" x14ac:dyDescent="0.3">
      <c r="A1363" s="8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s="10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2" x14ac:dyDescent="0.3">
      <c r="A1364" s="8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s="10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2" x14ac:dyDescent="0.3">
      <c r="A1365" s="8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s="10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7.6" x14ac:dyDescent="0.3">
      <c r="A1366" s="8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s="10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2" x14ac:dyDescent="0.3">
      <c r="A1367" s="8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s="10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">
      <c r="A1368" s="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s="10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2" x14ac:dyDescent="0.3">
      <c r="A1369" s="8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s="10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2" x14ac:dyDescent="0.3">
      <c r="A1370" s="8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s="1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2" x14ac:dyDescent="0.3">
      <c r="A1371" s="8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s="10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 x14ac:dyDescent="0.3">
      <c r="A1372" s="8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s="10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2" x14ac:dyDescent="0.3">
      <c r="A1373" s="8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s="10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3">
      <c r="A1374" s="8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s="10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8" x14ac:dyDescent="0.3">
      <c r="A1375" s="8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s="10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2" x14ac:dyDescent="0.3">
      <c r="A1376" s="8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s="10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7.6" x14ac:dyDescent="0.3">
      <c r="A1377" s="8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s="10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8" x14ac:dyDescent="0.3">
      <c r="A1378" s="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s="10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2" x14ac:dyDescent="0.3">
      <c r="A1379" s="8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s="10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">
      <c r="A1380" s="8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s="1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8" x14ac:dyDescent="0.3">
      <c r="A1381" s="8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s="10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2" x14ac:dyDescent="0.3">
      <c r="A1382" s="8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s="10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7.6" x14ac:dyDescent="0.3">
      <c r="A1383" s="8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s="10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2" x14ac:dyDescent="0.3">
      <c r="A1384" s="8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s="10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2" x14ac:dyDescent="0.3">
      <c r="A1385" s="8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s="10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2" x14ac:dyDescent="0.3">
      <c r="A1386" s="8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s="10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2" x14ac:dyDescent="0.3">
      <c r="A1387" s="8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s="10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8" x14ac:dyDescent="0.3">
      <c r="A1388" s="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s="10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2" x14ac:dyDescent="0.3">
      <c r="A1389" s="8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s="10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2" x14ac:dyDescent="0.3">
      <c r="A1390" s="8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s="1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8" x14ac:dyDescent="0.3">
      <c r="A1391" s="8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s="10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2" x14ac:dyDescent="0.3">
      <c r="A1392" s="8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s="10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2" x14ac:dyDescent="0.3">
      <c r="A1393" s="8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s="10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2" x14ac:dyDescent="0.3">
      <c r="A1394" s="8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s="10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">
      <c r="A1395" s="8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s="10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2" x14ac:dyDescent="0.3">
      <c r="A1396" s="8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s="10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">
      <c r="A1397" s="8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s="10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2" x14ac:dyDescent="0.3">
      <c r="A1398" s="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s="10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2" x14ac:dyDescent="0.3">
      <c r="A1399" s="8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s="10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2" x14ac:dyDescent="0.3">
      <c r="A1400" s="8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s="1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2" x14ac:dyDescent="0.3">
      <c r="A1401" s="8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s="10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2" x14ac:dyDescent="0.3">
      <c r="A1402" s="8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s="10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7.6" x14ac:dyDescent="0.3">
      <c r="A1403" s="8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s="10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2" x14ac:dyDescent="0.3">
      <c r="A1404" s="8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s="10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2" x14ac:dyDescent="0.3">
      <c r="A1405" s="8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s="10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2" x14ac:dyDescent="0.3">
      <c r="A1406" s="8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s="10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8" x14ac:dyDescent="0.3">
      <c r="A1407" s="8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s="10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">
      <c r="A1408" s="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s="10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2" x14ac:dyDescent="0.3">
      <c r="A1409" s="8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s="10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2" x14ac:dyDescent="0.3">
      <c r="A1410" s="8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s="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2" x14ac:dyDescent="0.3">
      <c r="A1411" s="8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s="10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 s="8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s="10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7.6" x14ac:dyDescent="0.3">
      <c r="A1413" s="8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s="10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 x14ac:dyDescent="0.3">
      <c r="A1414" s="8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s="10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7.6" x14ac:dyDescent="0.3">
      <c r="A1415" s="8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s="10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2" x14ac:dyDescent="0.3">
      <c r="A1416" s="8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s="10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2" x14ac:dyDescent="0.3">
      <c r="A1417" s="8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s="10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2" x14ac:dyDescent="0.3">
      <c r="A1418" s="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s="10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2" x14ac:dyDescent="0.3">
      <c r="A1419" s="8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s="10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6" x14ac:dyDescent="0.3">
      <c r="A1420" s="8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s="1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7.6" x14ac:dyDescent="0.3">
      <c r="A1421" s="8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s="10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8.8" x14ac:dyDescent="0.3">
      <c r="A1422" s="8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s="10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7.6" x14ac:dyDescent="0.3">
      <c r="A1423" s="8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s="10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2" x14ac:dyDescent="0.3">
      <c r="A1424" s="8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s="10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2" x14ac:dyDescent="0.3">
      <c r="A1425" s="8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s="10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2" x14ac:dyDescent="0.3">
      <c r="A1426" s="8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s="10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2" x14ac:dyDescent="0.3">
      <c r="A1427" s="8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s="10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2" x14ac:dyDescent="0.3">
      <c r="A1428" s="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s="10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7.6" x14ac:dyDescent="0.3">
      <c r="A1429" s="8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s="10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2" x14ac:dyDescent="0.3">
      <c r="A1430" s="8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s="1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2" x14ac:dyDescent="0.3">
      <c r="A1431" s="8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s="10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2" x14ac:dyDescent="0.3">
      <c r="A1432" s="8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s="10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2" x14ac:dyDescent="0.3">
      <c r="A1433" s="8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s="10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2" x14ac:dyDescent="0.3">
      <c r="A1434" s="8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s="10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2" x14ac:dyDescent="0.3">
      <c r="A1435" s="8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s="10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2" x14ac:dyDescent="0.3">
      <c r="A1436" s="8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s="10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2" x14ac:dyDescent="0.3">
      <c r="A1437" s="8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s="10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2" x14ac:dyDescent="0.3">
      <c r="A1438" s="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s="10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7.6" x14ac:dyDescent="0.3">
      <c r="A1439" s="8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s="10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2" x14ac:dyDescent="0.3">
      <c r="A1440" s="8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s="1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2" x14ac:dyDescent="0.3">
      <c r="A1441" s="8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s="10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2" x14ac:dyDescent="0.3">
      <c r="A1442" s="8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s="10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2" x14ac:dyDescent="0.3">
      <c r="A1443" s="8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s="10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2" x14ac:dyDescent="0.3">
      <c r="A1444" s="8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s="10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2" x14ac:dyDescent="0.3">
      <c r="A1445" s="8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s="10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2" x14ac:dyDescent="0.3">
      <c r="A1446" s="8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s="10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2" x14ac:dyDescent="0.3">
      <c r="A1447" s="8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s="10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2" x14ac:dyDescent="0.3">
      <c r="A1448" s="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s="10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8.8" x14ac:dyDescent="0.3">
      <c r="A1449" s="8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s="10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7.6" x14ac:dyDescent="0.3">
      <c r="A1450" s="8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s="1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2" x14ac:dyDescent="0.3">
      <c r="A1451" s="8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s="10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7.6" x14ac:dyDescent="0.3">
      <c r="A1452" s="8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s="10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2" x14ac:dyDescent="0.3">
      <c r="A1453" s="8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s="10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8" x14ac:dyDescent="0.3">
      <c r="A1454" s="8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s="10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2" x14ac:dyDescent="0.3">
      <c r="A1455" s="8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s="10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2" x14ac:dyDescent="0.3">
      <c r="A1456" s="8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s="10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2" x14ac:dyDescent="0.3">
      <c r="A1457" s="8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s="10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">
      <c r="A1458" s="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s="10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 x14ac:dyDescent="0.3">
      <c r="A1459" s="8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s="10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7.6" x14ac:dyDescent="0.3">
      <c r="A1460" s="8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s="1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2" x14ac:dyDescent="0.3">
      <c r="A1461" s="8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s="10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2" x14ac:dyDescent="0.3">
      <c r="A1462" s="8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s="10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8" x14ac:dyDescent="0.3">
      <c r="A1463" s="8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s="10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8" x14ac:dyDescent="0.3">
      <c r="A1464" s="8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s="10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2" x14ac:dyDescent="0.3">
      <c r="A1465" s="8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s="10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">
      <c r="A1466" s="8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s="10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2" x14ac:dyDescent="0.3">
      <c r="A1467" s="8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s="10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2" x14ac:dyDescent="0.3">
      <c r="A1468" s="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s="10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8" x14ac:dyDescent="0.3">
      <c r="A1469" s="8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s="10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2" x14ac:dyDescent="0.3">
      <c r="A1470" s="8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s="1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2" x14ac:dyDescent="0.3">
      <c r="A1471" s="8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s="10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7.6" x14ac:dyDescent="0.3">
      <c r="A1472" s="8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s="10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2" x14ac:dyDescent="0.3">
      <c r="A1473" s="8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s="10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7.6" x14ac:dyDescent="0.3">
      <c r="A1474" s="8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s="10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">
      <c r="A1475" s="8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s="10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 s="8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s="10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2" x14ac:dyDescent="0.3">
      <c r="A1477" s="8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s="10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8" x14ac:dyDescent="0.3">
      <c r="A1478" s="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s="10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2" x14ac:dyDescent="0.3">
      <c r="A1479" s="8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s="10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2" x14ac:dyDescent="0.3">
      <c r="A1480" s="8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s="1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2" x14ac:dyDescent="0.3">
      <c r="A1481" s="8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s="10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2" x14ac:dyDescent="0.3">
      <c r="A1482" s="8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s="10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2" x14ac:dyDescent="0.3">
      <c r="A1483" s="8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s="10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 x14ac:dyDescent="0.3">
      <c r="A1484" s="8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s="10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2" x14ac:dyDescent="0.3">
      <c r="A1485" s="8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s="10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">
      <c r="A1486" s="8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s="10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2" x14ac:dyDescent="0.3">
      <c r="A1487" s="8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s="10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7.6" x14ac:dyDescent="0.3">
      <c r="A1488" s="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s="10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2" x14ac:dyDescent="0.3">
      <c r="A1489" s="8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s="10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2" x14ac:dyDescent="0.3">
      <c r="A1490" s="8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s="1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2" x14ac:dyDescent="0.3">
      <c r="A1491" s="8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s="10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2" x14ac:dyDescent="0.3">
      <c r="A1492" s="8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s="10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2" x14ac:dyDescent="0.3">
      <c r="A1493" s="8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s="10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7.6" x14ac:dyDescent="0.3">
      <c r="A1494" s="8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s="10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 x14ac:dyDescent="0.3">
      <c r="A1495" s="8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s="10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2" x14ac:dyDescent="0.3">
      <c r="A1496" s="8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s="10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 x14ac:dyDescent="0.3">
      <c r="A1497" s="8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s="10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2" x14ac:dyDescent="0.3">
      <c r="A1498" s="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s="10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2" x14ac:dyDescent="0.3">
      <c r="A1499" s="8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s="10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2" x14ac:dyDescent="0.3">
      <c r="A1500" s="8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s="1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2" x14ac:dyDescent="0.3">
      <c r="A1501" s="8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s="10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2" x14ac:dyDescent="0.3">
      <c r="A1502" s="8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s="10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8" x14ac:dyDescent="0.3">
      <c r="A1503" s="8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s="10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2" x14ac:dyDescent="0.3">
      <c r="A1504" s="8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s="10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2" x14ac:dyDescent="0.3">
      <c r="A1505" s="8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s="10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2" x14ac:dyDescent="0.3">
      <c r="A1506" s="8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s="10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7.6" x14ac:dyDescent="0.3">
      <c r="A1507" s="8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s="10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2" x14ac:dyDescent="0.3">
      <c r="A1508" s="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s="10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7.6" x14ac:dyDescent="0.3">
      <c r="A1509" s="8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s="10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2" x14ac:dyDescent="0.3">
      <c r="A1510" s="8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s="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2" x14ac:dyDescent="0.3">
      <c r="A1511" s="8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s="10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2" x14ac:dyDescent="0.3">
      <c r="A1512" s="8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s="10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7.6" x14ac:dyDescent="0.3">
      <c r="A1513" s="8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s="10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2" x14ac:dyDescent="0.3">
      <c r="A1514" s="8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s="10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2" x14ac:dyDescent="0.3">
      <c r="A1515" s="8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s="10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2" x14ac:dyDescent="0.3">
      <c r="A1516" s="8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s="10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2" x14ac:dyDescent="0.3">
      <c r="A1517" s="8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s="10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2" x14ac:dyDescent="0.3">
      <c r="A1518" s="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s="10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2" x14ac:dyDescent="0.3">
      <c r="A1519" s="8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s="10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 x14ac:dyDescent="0.3">
      <c r="A1520" s="8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s="1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2" x14ac:dyDescent="0.3">
      <c r="A1521" s="8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s="10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8" x14ac:dyDescent="0.3">
      <c r="A1522" s="8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s="10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2" x14ac:dyDescent="0.3">
      <c r="A1523" s="8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s="10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7.6" x14ac:dyDescent="0.3">
      <c r="A1524" s="8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s="10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2" x14ac:dyDescent="0.3">
      <c r="A1525" s="8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s="10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2" x14ac:dyDescent="0.3">
      <c r="A1526" s="8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s="10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2" x14ac:dyDescent="0.3">
      <c r="A1527" s="8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s="10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2" x14ac:dyDescent="0.3">
      <c r="A1528" s="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s="10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2" x14ac:dyDescent="0.3">
      <c r="A1529" s="8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s="10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8" x14ac:dyDescent="0.3">
      <c r="A1530" s="8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s="1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8" x14ac:dyDescent="0.3">
      <c r="A1531" s="8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s="10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7.6" x14ac:dyDescent="0.3">
      <c r="A1532" s="8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s="10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7.6" x14ac:dyDescent="0.3">
      <c r="A1533" s="8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s="10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2" x14ac:dyDescent="0.3">
      <c r="A1534" s="8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s="10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2" x14ac:dyDescent="0.3">
      <c r="A1535" s="8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s="10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2" x14ac:dyDescent="0.3">
      <c r="A1536" s="8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s="10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2" x14ac:dyDescent="0.3">
      <c r="A1537" s="8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s="10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7.6" x14ac:dyDescent="0.3">
      <c r="A1538" s="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s="10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2" x14ac:dyDescent="0.3">
      <c r="A1539" s="8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s="10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 s="8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s="1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2" x14ac:dyDescent="0.3">
      <c r="A1541" s="8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s="10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2" x14ac:dyDescent="0.3">
      <c r="A1542" s="8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s="10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2" x14ac:dyDescent="0.3">
      <c r="A1543" s="8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s="10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2" x14ac:dyDescent="0.3">
      <c r="A1544" s="8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s="10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2" x14ac:dyDescent="0.3">
      <c r="A1545" s="8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s="10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2" x14ac:dyDescent="0.3">
      <c r="A1546" s="8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s="10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2" x14ac:dyDescent="0.3">
      <c r="A1547" s="8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s="10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2" x14ac:dyDescent="0.3">
      <c r="A1548" s="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s="10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2" x14ac:dyDescent="0.3">
      <c r="A1549" s="8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s="10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8" x14ac:dyDescent="0.3">
      <c r="A1550" s="8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s="1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2" x14ac:dyDescent="0.3">
      <c r="A1551" s="8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s="10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7.6" x14ac:dyDescent="0.3">
      <c r="A1552" s="8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s="10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2" x14ac:dyDescent="0.3">
      <c r="A1553" s="8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s="10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2" x14ac:dyDescent="0.3">
      <c r="A1554" s="8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s="10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2" x14ac:dyDescent="0.3">
      <c r="A1555" s="8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s="10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7.6" x14ac:dyDescent="0.3">
      <c r="A1556" s="8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s="10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2" x14ac:dyDescent="0.3">
      <c r="A1557" s="8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s="10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2" x14ac:dyDescent="0.3">
      <c r="A1558" s="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s="10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2" x14ac:dyDescent="0.3">
      <c r="A1559" s="8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s="10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2" x14ac:dyDescent="0.3">
      <c r="A1560" s="8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s="1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8" x14ac:dyDescent="0.3">
      <c r="A1561" s="8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s="10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2" x14ac:dyDescent="0.3">
      <c r="A1562" s="8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s="10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2" x14ac:dyDescent="0.3">
      <c r="A1563" s="8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s="10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7.6" x14ac:dyDescent="0.3">
      <c r="A1564" s="8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s="10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2" x14ac:dyDescent="0.3">
      <c r="A1565" s="8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s="10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2" x14ac:dyDescent="0.3">
      <c r="A1566" s="8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s="10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2" x14ac:dyDescent="0.3">
      <c r="A1567" s="8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s="10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2" x14ac:dyDescent="0.3">
      <c r="A1568" s="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s="10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2" x14ac:dyDescent="0.3">
      <c r="A1569" s="8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s="10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2" x14ac:dyDescent="0.3">
      <c r="A1570" s="8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s="1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">
      <c r="A1571" s="8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s="10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 x14ac:dyDescent="0.3">
      <c r="A1572" s="8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s="10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7.6" x14ac:dyDescent="0.3">
      <c r="A1573" s="8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s="10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2" x14ac:dyDescent="0.3">
      <c r="A1574" s="8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s="10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2" x14ac:dyDescent="0.3">
      <c r="A1575" s="8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s="10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2" x14ac:dyDescent="0.3">
      <c r="A1576" s="8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s="10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2" x14ac:dyDescent="0.3">
      <c r="A1577" s="8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s="10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8" x14ac:dyDescent="0.3">
      <c r="A1578" s="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s="10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2" x14ac:dyDescent="0.3">
      <c r="A1579" s="8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s="10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7.6" x14ac:dyDescent="0.3">
      <c r="A1580" s="8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s="1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 x14ac:dyDescent="0.3">
      <c r="A1581" s="8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s="10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2" x14ac:dyDescent="0.3">
      <c r="A1582" s="8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s="10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2" x14ac:dyDescent="0.3">
      <c r="A1583" s="8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s="10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8" x14ac:dyDescent="0.3">
      <c r="A1584" s="8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s="10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7.6" x14ac:dyDescent="0.3">
      <c r="A1585" s="8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s="10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2" x14ac:dyDescent="0.3">
      <c r="A1586" s="8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s="10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7.6" x14ac:dyDescent="0.3">
      <c r="A1587" s="8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s="10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8" x14ac:dyDescent="0.3">
      <c r="A1588" s="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s="10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7.6" x14ac:dyDescent="0.3">
      <c r="A1589" s="8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s="10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8" x14ac:dyDescent="0.3">
      <c r="A1590" s="8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s="1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2" x14ac:dyDescent="0.3">
      <c r="A1591" s="8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s="10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">
      <c r="A1592" s="8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s="10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7.6" x14ac:dyDescent="0.3">
      <c r="A1593" s="8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s="10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8" x14ac:dyDescent="0.3">
      <c r="A1594" s="8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s="10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8" x14ac:dyDescent="0.3">
      <c r="A1595" s="8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s="10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8" x14ac:dyDescent="0.3">
      <c r="A1596" s="8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s="10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2" x14ac:dyDescent="0.3">
      <c r="A1597" s="8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s="10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2" x14ac:dyDescent="0.3">
      <c r="A1598" s="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s="10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2" x14ac:dyDescent="0.3">
      <c r="A1599" s="8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s="10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7.6" x14ac:dyDescent="0.3">
      <c r="A1600" s="8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s="1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2" x14ac:dyDescent="0.3">
      <c r="A1601" s="8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s="10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2" x14ac:dyDescent="0.3">
      <c r="A1602" s="8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s="10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2" x14ac:dyDescent="0.3">
      <c r="A1603" s="8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s="10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 s="8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s="10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8" x14ac:dyDescent="0.3">
      <c r="A1605" s="8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s="10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2" x14ac:dyDescent="0.3">
      <c r="A1606" s="8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s="10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2" x14ac:dyDescent="0.3">
      <c r="A1607" s="8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s="10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2" x14ac:dyDescent="0.3">
      <c r="A1608" s="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s="10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2" x14ac:dyDescent="0.3">
      <c r="A1609" s="8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s="10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 x14ac:dyDescent="0.3">
      <c r="A1610" s="8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s="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2" x14ac:dyDescent="0.3">
      <c r="A1611" s="8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s="10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 x14ac:dyDescent="0.3">
      <c r="A1612" s="8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s="10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">
      <c r="A1613" s="8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s="10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2" x14ac:dyDescent="0.3">
      <c r="A1614" s="8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s="10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2" x14ac:dyDescent="0.3">
      <c r="A1615" s="8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s="10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2" x14ac:dyDescent="0.3">
      <c r="A1616" s="8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s="10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2" x14ac:dyDescent="0.3">
      <c r="A1617" s="8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s="10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2" x14ac:dyDescent="0.3">
      <c r="A1618" s="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s="10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8" x14ac:dyDescent="0.3">
      <c r="A1619" s="8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s="10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2" x14ac:dyDescent="0.3">
      <c r="A1620" s="8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s="1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2" x14ac:dyDescent="0.3">
      <c r="A1621" s="8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s="10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8" x14ac:dyDescent="0.3">
      <c r="A1622" s="8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s="10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2" x14ac:dyDescent="0.3">
      <c r="A1623" s="8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s="10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2" x14ac:dyDescent="0.3">
      <c r="A1624" s="8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s="10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2" x14ac:dyDescent="0.3">
      <c r="A1625" s="8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s="10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2" x14ac:dyDescent="0.3">
      <c r="A1626" s="8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s="10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7.6" x14ac:dyDescent="0.3">
      <c r="A1627" s="8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s="10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2" x14ac:dyDescent="0.3">
      <c r="A1628" s="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s="10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2" x14ac:dyDescent="0.3">
      <c r="A1629" s="8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s="10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8" x14ac:dyDescent="0.3">
      <c r="A1630" s="8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s="1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 x14ac:dyDescent="0.3">
      <c r="A1631" s="8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s="10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2" x14ac:dyDescent="0.3">
      <c r="A1632" s="8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s="10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2" x14ac:dyDescent="0.3">
      <c r="A1633" s="8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s="10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2" x14ac:dyDescent="0.3">
      <c r="A1634" s="8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s="10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2" x14ac:dyDescent="0.3">
      <c r="A1635" s="8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s="10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2" x14ac:dyDescent="0.3">
      <c r="A1636" s="8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s="10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7.6" x14ac:dyDescent="0.3">
      <c r="A1637" s="8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s="10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2" x14ac:dyDescent="0.3">
      <c r="A1638" s="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s="10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2" x14ac:dyDescent="0.3">
      <c r="A1639" s="8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s="10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8" x14ac:dyDescent="0.3">
      <c r="A1640" s="8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s="1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2" x14ac:dyDescent="0.3">
      <c r="A1641" s="8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s="10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2" x14ac:dyDescent="0.3">
      <c r="A1642" s="8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s="10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8" x14ac:dyDescent="0.3">
      <c r="A1643" s="8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s="10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2" x14ac:dyDescent="0.3">
      <c r="A1644" s="8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s="10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8" x14ac:dyDescent="0.3">
      <c r="A1645" s="8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s="10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2" x14ac:dyDescent="0.3">
      <c r="A1646" s="8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s="10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2" x14ac:dyDescent="0.3">
      <c r="A1647" s="8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s="10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7.6" x14ac:dyDescent="0.3">
      <c r="A1648" s="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s="10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2" x14ac:dyDescent="0.3">
      <c r="A1649" s="8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s="10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2" x14ac:dyDescent="0.3">
      <c r="A1650" s="8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s="1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2" x14ac:dyDescent="0.3">
      <c r="A1651" s="8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s="10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2" x14ac:dyDescent="0.3">
      <c r="A1652" s="8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s="10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2" x14ac:dyDescent="0.3">
      <c r="A1653" s="8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s="10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2" x14ac:dyDescent="0.3">
      <c r="A1654" s="8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s="10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2" x14ac:dyDescent="0.3">
      <c r="A1655" s="8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s="10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2" x14ac:dyDescent="0.3">
      <c r="A1656" s="8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s="10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8" x14ac:dyDescent="0.3">
      <c r="A1657" s="8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s="10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7.6" x14ac:dyDescent="0.3">
      <c r="A1658" s="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s="10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2" x14ac:dyDescent="0.3">
      <c r="A1659" s="8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s="10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2" x14ac:dyDescent="0.3">
      <c r="A1660" s="8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s="1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2" x14ac:dyDescent="0.3">
      <c r="A1661" s="8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s="10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7.6" x14ac:dyDescent="0.3">
      <c r="A1662" s="8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s="10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7.6" x14ac:dyDescent="0.3">
      <c r="A1663" s="8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s="10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2" x14ac:dyDescent="0.3">
      <c r="A1664" s="8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s="10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2" x14ac:dyDescent="0.3">
      <c r="A1665" s="8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s="10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2" x14ac:dyDescent="0.3">
      <c r="A1666" s="8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s="10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2" x14ac:dyDescent="0.3">
      <c r="A1667" s="8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s="10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 s="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s="10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2" x14ac:dyDescent="0.3">
      <c r="A1669" s="8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s="10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2" x14ac:dyDescent="0.3">
      <c r="A1670" s="8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s="1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7.6" x14ac:dyDescent="0.3">
      <c r="A1671" s="8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s="10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7.6" x14ac:dyDescent="0.3">
      <c r="A1672" s="8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s="10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8" x14ac:dyDescent="0.3">
      <c r="A1673" s="8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s="10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2" x14ac:dyDescent="0.3">
      <c r="A1674" s="8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s="10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2" x14ac:dyDescent="0.3">
      <c r="A1675" s="8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s="10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2" x14ac:dyDescent="0.3">
      <c r="A1676" s="8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s="10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8" x14ac:dyDescent="0.3">
      <c r="A1677" s="8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s="10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8" x14ac:dyDescent="0.3">
      <c r="A1678" s="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s="10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2" x14ac:dyDescent="0.3">
      <c r="A1679" s="8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s="10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2" x14ac:dyDescent="0.3">
      <c r="A1680" s="8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s="1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6" x14ac:dyDescent="0.3">
      <c r="A1681" s="8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s="10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8" x14ac:dyDescent="0.3">
      <c r="A1682" s="8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s="10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2" x14ac:dyDescent="0.3">
      <c r="A1683" s="8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s="10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2" x14ac:dyDescent="0.3">
      <c r="A1684" s="8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s="10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2" x14ac:dyDescent="0.3">
      <c r="A1685" s="8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s="10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8" x14ac:dyDescent="0.3">
      <c r="A1686" s="8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s="10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2" x14ac:dyDescent="0.3">
      <c r="A1687" s="8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s="10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2" x14ac:dyDescent="0.3">
      <c r="A1688" s="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s="10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2" x14ac:dyDescent="0.3">
      <c r="A1689" s="8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s="10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7.6" x14ac:dyDescent="0.3">
      <c r="A1690" s="8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s="1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8.8" x14ac:dyDescent="0.3">
      <c r="A1691" s="8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s="10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2" x14ac:dyDescent="0.3">
      <c r="A1692" s="8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s="10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2" x14ac:dyDescent="0.3">
      <c r="A1693" s="8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s="10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2" x14ac:dyDescent="0.3">
      <c r="A1694" s="8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s="10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2" x14ac:dyDescent="0.3">
      <c r="A1695" s="8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s="10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2" x14ac:dyDescent="0.3">
      <c r="A1696" s="8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s="10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7.6" x14ac:dyDescent="0.3">
      <c r="A1697" s="8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s="10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2" x14ac:dyDescent="0.3">
      <c r="A1698" s="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s="10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2" x14ac:dyDescent="0.3">
      <c r="A1699" s="8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s="10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" x14ac:dyDescent="0.3">
      <c r="A1700" s="8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s="1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2" x14ac:dyDescent="0.3">
      <c r="A1701" s="8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s="10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2" x14ac:dyDescent="0.3">
      <c r="A1702" s="8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s="10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2" x14ac:dyDescent="0.3">
      <c r="A1703" s="8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s="10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8.8" x14ac:dyDescent="0.3">
      <c r="A1704" s="8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s="10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2" x14ac:dyDescent="0.3">
      <c r="A1705" s="8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s="10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2" x14ac:dyDescent="0.3">
      <c r="A1706" s="8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s="10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2" x14ac:dyDescent="0.3">
      <c r="A1707" s="8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s="10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2" x14ac:dyDescent="0.3">
      <c r="A1708" s="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s="10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2" x14ac:dyDescent="0.3">
      <c r="A1709" s="8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s="10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7.6" x14ac:dyDescent="0.3">
      <c r="A1710" s="8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s="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2" x14ac:dyDescent="0.3">
      <c r="A1711" s="8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s="10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 x14ac:dyDescent="0.3">
      <c r="A1712" s="8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s="10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2" x14ac:dyDescent="0.3">
      <c r="A1713" s="8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s="10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7.6" x14ac:dyDescent="0.3">
      <c r="A1714" s="8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s="10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7.6" x14ac:dyDescent="0.3">
      <c r="A1715" s="8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s="10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2" x14ac:dyDescent="0.3">
      <c r="A1716" s="8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s="10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2" x14ac:dyDescent="0.3">
      <c r="A1717" s="8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s="10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2" x14ac:dyDescent="0.3">
      <c r="A1718" s="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s="10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2" x14ac:dyDescent="0.3">
      <c r="A1719" s="8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s="10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">
      <c r="A1720" s="8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s="1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2" x14ac:dyDescent="0.3">
      <c r="A1721" s="8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s="10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2" x14ac:dyDescent="0.3">
      <c r="A1722" s="8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s="10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2" x14ac:dyDescent="0.3">
      <c r="A1723" s="8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s="10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2" x14ac:dyDescent="0.3">
      <c r="A1724" s="8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s="10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7.6" x14ac:dyDescent="0.3">
      <c r="A1725" s="8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s="10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2" x14ac:dyDescent="0.3">
      <c r="A1726" s="8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s="10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2" x14ac:dyDescent="0.3">
      <c r="A1727" s="8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s="10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8" x14ac:dyDescent="0.3">
      <c r="A1728" s="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s="10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2" x14ac:dyDescent="0.3">
      <c r="A1729" s="8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s="10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2" x14ac:dyDescent="0.3">
      <c r="A1730" s="8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s="1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2" x14ac:dyDescent="0.3">
      <c r="A1731" s="8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s="10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 s="8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s="10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8" x14ac:dyDescent="0.3">
      <c r="A1733" s="8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s="10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2" x14ac:dyDescent="0.3">
      <c r="A1734" s="8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s="10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2" x14ac:dyDescent="0.3">
      <c r="A1735" s="8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s="10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2" x14ac:dyDescent="0.3">
      <c r="A1736" s="8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s="10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2" x14ac:dyDescent="0.3">
      <c r="A1737" s="8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s="10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8" x14ac:dyDescent="0.3">
      <c r="A1738" s="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s="10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2" x14ac:dyDescent="0.3">
      <c r="A1739" s="8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s="10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8" x14ac:dyDescent="0.3">
      <c r="A1740" s="8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s="1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2" x14ac:dyDescent="0.3">
      <c r="A1741" s="8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s="10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2" x14ac:dyDescent="0.3">
      <c r="A1742" s="8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s="10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8" x14ac:dyDescent="0.3">
      <c r="A1743" s="8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s="10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2" x14ac:dyDescent="0.3">
      <c r="A1744" s="8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s="10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2" x14ac:dyDescent="0.3">
      <c r="A1745" s="8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s="10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2" x14ac:dyDescent="0.3">
      <c r="A1746" s="8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s="10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2" x14ac:dyDescent="0.3">
      <c r="A1747" s="8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s="10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7.6" x14ac:dyDescent="0.3">
      <c r="A1748" s="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s="10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2" x14ac:dyDescent="0.3">
      <c r="A1749" s="8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s="10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8" x14ac:dyDescent="0.3">
      <c r="A1750" s="8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s="1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 x14ac:dyDescent="0.3">
      <c r="A1751" s="8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s="10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2" x14ac:dyDescent="0.3">
      <c r="A1752" s="8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s="10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8" x14ac:dyDescent="0.3">
      <c r="A1753" s="8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s="10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8" x14ac:dyDescent="0.3">
      <c r="A1754" s="8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s="10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2" x14ac:dyDescent="0.3">
      <c r="A1755" s="8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s="10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2" x14ac:dyDescent="0.3">
      <c r="A1756" s="8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s="10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2" x14ac:dyDescent="0.3">
      <c r="A1757" s="8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s="10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2" x14ac:dyDescent="0.3">
      <c r="A1758" s="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s="10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8" x14ac:dyDescent="0.3">
      <c r="A1759" s="8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s="10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7.6" x14ac:dyDescent="0.3">
      <c r="A1760" s="8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s="1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8.8" x14ac:dyDescent="0.3">
      <c r="A1761" s="8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s="10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2" x14ac:dyDescent="0.3">
      <c r="A1762" s="8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s="10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8" x14ac:dyDescent="0.3">
      <c r="A1763" s="8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s="10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8.8" x14ac:dyDescent="0.3">
      <c r="A1764" s="8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s="10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7.6" x14ac:dyDescent="0.3">
      <c r="A1765" s="8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s="10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2" x14ac:dyDescent="0.3">
      <c r="A1766" s="8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s="10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2" x14ac:dyDescent="0.3">
      <c r="A1767" s="8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s="10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 x14ac:dyDescent="0.3">
      <c r="A1768" s="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s="10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 x14ac:dyDescent="0.3">
      <c r="A1769" s="8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s="10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2" x14ac:dyDescent="0.3">
      <c r="A1770" s="8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s="1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2" x14ac:dyDescent="0.3">
      <c r="A1771" s="8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s="10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2" x14ac:dyDescent="0.3">
      <c r="A1772" s="8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s="10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2" x14ac:dyDescent="0.3">
      <c r="A1773" s="8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s="10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2" x14ac:dyDescent="0.3">
      <c r="A1774" s="8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s="10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2" x14ac:dyDescent="0.3">
      <c r="A1775" s="8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s="10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2" x14ac:dyDescent="0.3">
      <c r="A1776" s="8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s="10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2" x14ac:dyDescent="0.3">
      <c r="A1777" s="8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s="10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2" x14ac:dyDescent="0.3">
      <c r="A1778" s="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s="10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2" x14ac:dyDescent="0.3">
      <c r="A1779" s="8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s="10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2" x14ac:dyDescent="0.3">
      <c r="A1780" s="8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s="1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2" x14ac:dyDescent="0.3">
      <c r="A1781" s="8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s="10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2" x14ac:dyDescent="0.3">
      <c r="A1782" s="8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s="10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2" x14ac:dyDescent="0.3">
      <c r="A1783" s="8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s="10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7.6" x14ac:dyDescent="0.3">
      <c r="A1784" s="8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s="10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2" x14ac:dyDescent="0.3">
      <c r="A1785" s="8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s="10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2" x14ac:dyDescent="0.3">
      <c r="A1786" s="8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s="10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2" x14ac:dyDescent="0.3">
      <c r="A1787" s="8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s="10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2" x14ac:dyDescent="0.3">
      <c r="A1788" s="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s="10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2" x14ac:dyDescent="0.3">
      <c r="A1789" s="8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s="10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2" x14ac:dyDescent="0.3">
      <c r="A1790" s="8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s="1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2" x14ac:dyDescent="0.3">
      <c r="A1791" s="8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s="10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2" x14ac:dyDescent="0.3">
      <c r="A1792" s="8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s="10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8" x14ac:dyDescent="0.3">
      <c r="A1793" s="8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s="10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8" x14ac:dyDescent="0.3">
      <c r="A1794" s="8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s="10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2" x14ac:dyDescent="0.3">
      <c r="A1795" s="8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s="10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 s="8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s="10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2" x14ac:dyDescent="0.3">
      <c r="A1797" s="8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s="10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7.6" x14ac:dyDescent="0.3">
      <c r="A1798" s="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s="10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2" x14ac:dyDescent="0.3">
      <c r="A1799" s="8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s="10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2" x14ac:dyDescent="0.3">
      <c r="A1800" s="8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s="1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8" x14ac:dyDescent="0.3">
      <c r="A1801" s="8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s="10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2" x14ac:dyDescent="0.3">
      <c r="A1802" s="8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s="10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2" x14ac:dyDescent="0.3">
      <c r="A1803" s="8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s="10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2" x14ac:dyDescent="0.3">
      <c r="A1804" s="8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s="10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2" x14ac:dyDescent="0.3">
      <c r="A1805" s="8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s="10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2" x14ac:dyDescent="0.3">
      <c r="A1806" s="8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s="10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2" x14ac:dyDescent="0.3">
      <c r="A1807" s="8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s="10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2" x14ac:dyDescent="0.3">
      <c r="A1808" s="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s="10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8" x14ac:dyDescent="0.3">
      <c r="A1809" s="8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s="10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2" x14ac:dyDescent="0.3">
      <c r="A1810" s="8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s="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2" x14ac:dyDescent="0.3">
      <c r="A1811" s="8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s="10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2" x14ac:dyDescent="0.3">
      <c r="A1812" s="8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s="10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2" x14ac:dyDescent="0.3">
      <c r="A1813" s="8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s="10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2" x14ac:dyDescent="0.3">
      <c r="A1814" s="8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s="10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2" x14ac:dyDescent="0.3">
      <c r="A1815" s="8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s="10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2" x14ac:dyDescent="0.3">
      <c r="A1816" s="8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s="10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7.6" x14ac:dyDescent="0.3">
      <c r="A1817" s="8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s="10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2" x14ac:dyDescent="0.3">
      <c r="A1818" s="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s="10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8" x14ac:dyDescent="0.3">
      <c r="A1819" s="8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s="10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8" x14ac:dyDescent="0.3">
      <c r="A1820" s="8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s="1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2" x14ac:dyDescent="0.3">
      <c r="A1821" s="8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s="10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7.6" x14ac:dyDescent="0.3">
      <c r="A1822" s="8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s="10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2" x14ac:dyDescent="0.3">
      <c r="A1823" s="8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s="10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 x14ac:dyDescent="0.3">
      <c r="A1824" s="8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s="10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2" x14ac:dyDescent="0.3">
      <c r="A1825" s="8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s="10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">
      <c r="A1826" s="8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s="10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2" x14ac:dyDescent="0.3">
      <c r="A1827" s="8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s="10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8.8" x14ac:dyDescent="0.3">
      <c r="A1828" s="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s="10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2" x14ac:dyDescent="0.3">
      <c r="A1829" s="8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s="10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7.6" x14ac:dyDescent="0.3">
      <c r="A1830" s="8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s="1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2" x14ac:dyDescent="0.3">
      <c r="A1831" s="8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s="10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2" x14ac:dyDescent="0.3">
      <c r="A1832" s="8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s="10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2" x14ac:dyDescent="0.3">
      <c r="A1833" s="8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s="10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2" x14ac:dyDescent="0.3">
      <c r="A1834" s="8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s="10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2" x14ac:dyDescent="0.3">
      <c r="A1835" s="8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s="10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8.8" x14ac:dyDescent="0.3">
      <c r="A1836" s="8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s="10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6" x14ac:dyDescent="0.3">
      <c r="A1837" s="8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s="10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8.8" x14ac:dyDescent="0.3">
      <c r="A1838" s="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s="10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7.6" x14ac:dyDescent="0.3">
      <c r="A1839" s="8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s="10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2" x14ac:dyDescent="0.3">
      <c r="A1840" s="8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s="1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2" x14ac:dyDescent="0.3">
      <c r="A1841" s="8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s="10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2" x14ac:dyDescent="0.3">
      <c r="A1842" s="8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s="10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8" x14ac:dyDescent="0.3">
      <c r="A1843" s="8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s="10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2" x14ac:dyDescent="0.3">
      <c r="A1844" s="8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s="10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7.6" x14ac:dyDescent="0.3">
      <c r="A1845" s="8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s="10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2" x14ac:dyDescent="0.3">
      <c r="A1846" s="8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s="10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.4" x14ac:dyDescent="0.3">
      <c r="A1847" s="8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s="10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2" x14ac:dyDescent="0.3">
      <c r="A1848" s="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s="10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7.6" x14ac:dyDescent="0.3">
      <c r="A1849" s="8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s="10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2" x14ac:dyDescent="0.3">
      <c r="A1850" s="8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s="1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8" x14ac:dyDescent="0.3">
      <c r="A1851" s="8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s="10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2" x14ac:dyDescent="0.3">
      <c r="A1852" s="8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s="10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2" x14ac:dyDescent="0.3">
      <c r="A1853" s="8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s="10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2" x14ac:dyDescent="0.3">
      <c r="A1854" s="8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s="10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2" x14ac:dyDescent="0.3">
      <c r="A1855" s="8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s="10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2" x14ac:dyDescent="0.3">
      <c r="A1856" s="8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s="10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2" x14ac:dyDescent="0.3">
      <c r="A1857" s="8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s="10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7.6" x14ac:dyDescent="0.3">
      <c r="A1858" s="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s="10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2" x14ac:dyDescent="0.3">
      <c r="A1859" s="8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s="10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 s="8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s="1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8.8" x14ac:dyDescent="0.3">
      <c r="A1861" s="8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s="10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2" x14ac:dyDescent="0.3">
      <c r="A1862" s="8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s="10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2" x14ac:dyDescent="0.3">
      <c r="A1863" s="8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s="10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2" x14ac:dyDescent="0.3">
      <c r="A1864" s="8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s="10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2" x14ac:dyDescent="0.3">
      <c r="A1865" s="8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s="10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2" x14ac:dyDescent="0.3">
      <c r="A1866" s="8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s="10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7.6" x14ac:dyDescent="0.3">
      <c r="A1867" s="8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s="10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2" x14ac:dyDescent="0.3">
      <c r="A1868" s="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s="10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2" x14ac:dyDescent="0.3">
      <c r="A1869" s="8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s="10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2" x14ac:dyDescent="0.3">
      <c r="A1870" s="8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s="1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2" x14ac:dyDescent="0.3">
      <c r="A1871" s="8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s="10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2" x14ac:dyDescent="0.3">
      <c r="A1872" s="8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s="10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2" x14ac:dyDescent="0.3">
      <c r="A1873" s="8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s="10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2" x14ac:dyDescent="0.3">
      <c r="A1874" s="8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s="10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2" x14ac:dyDescent="0.3">
      <c r="A1875" s="8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s="10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7.6" x14ac:dyDescent="0.3">
      <c r="A1876" s="8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s="10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2" x14ac:dyDescent="0.3">
      <c r="A1877" s="8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s="10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2" x14ac:dyDescent="0.3">
      <c r="A1878" s="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s="10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2" x14ac:dyDescent="0.3">
      <c r="A1879" s="8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s="10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7.6" x14ac:dyDescent="0.3">
      <c r="A1880" s="8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s="1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2" x14ac:dyDescent="0.3">
      <c r="A1881" s="8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s="10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8" x14ac:dyDescent="0.3">
      <c r="A1882" s="8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s="10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2" x14ac:dyDescent="0.3">
      <c r="A1883" s="8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s="10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2" x14ac:dyDescent="0.3">
      <c r="A1884" s="8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s="10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2" x14ac:dyDescent="0.3">
      <c r="A1885" s="8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s="10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2" x14ac:dyDescent="0.3">
      <c r="A1886" s="8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s="10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2" x14ac:dyDescent="0.3">
      <c r="A1887" s="8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s="10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2" x14ac:dyDescent="0.3">
      <c r="A1888" s="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s="10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2" x14ac:dyDescent="0.3">
      <c r="A1889" s="8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s="10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7.6" x14ac:dyDescent="0.3">
      <c r="A1890" s="8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s="1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2" x14ac:dyDescent="0.3">
      <c r="A1891" s="8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s="10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2" x14ac:dyDescent="0.3">
      <c r="A1892" s="8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s="10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7.6" x14ac:dyDescent="0.3">
      <c r="A1893" s="8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s="10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2" x14ac:dyDescent="0.3">
      <c r="A1894" s="8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s="10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2" x14ac:dyDescent="0.3">
      <c r="A1895" s="8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s="10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8.8" x14ac:dyDescent="0.3">
      <c r="A1896" s="8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s="10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7.6" x14ac:dyDescent="0.3">
      <c r="A1897" s="8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s="10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2" x14ac:dyDescent="0.3">
      <c r="A1898" s="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s="10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2" x14ac:dyDescent="0.3">
      <c r="A1899" s="8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s="10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2" x14ac:dyDescent="0.3">
      <c r="A1900" s="8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s="1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2" x14ac:dyDescent="0.3">
      <c r="A1901" s="8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s="10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7.6" x14ac:dyDescent="0.3">
      <c r="A1902" s="8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s="10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2" x14ac:dyDescent="0.3">
      <c r="A1903" s="8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s="10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2" x14ac:dyDescent="0.3">
      <c r="A1904" s="8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s="10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2" x14ac:dyDescent="0.3">
      <c r="A1905" s="8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s="10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2" x14ac:dyDescent="0.3">
      <c r="A1906" s="8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s="10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7.6" x14ac:dyDescent="0.3">
      <c r="A1907" s="8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s="10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2" x14ac:dyDescent="0.3">
      <c r="A1908" s="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s="10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2" x14ac:dyDescent="0.3">
      <c r="A1909" s="8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s="10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2" x14ac:dyDescent="0.3">
      <c r="A1910" s="8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s="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2" x14ac:dyDescent="0.3">
      <c r="A1911" s="8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s="10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2" x14ac:dyDescent="0.3">
      <c r="A1912" s="8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s="10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7.6" x14ac:dyDescent="0.3">
      <c r="A1913" s="8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s="10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2" x14ac:dyDescent="0.3">
      <c r="A1914" s="8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s="10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8" x14ac:dyDescent="0.3">
      <c r="A1915" s="8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s="10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2" x14ac:dyDescent="0.3">
      <c r="A1916" s="8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s="10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2" x14ac:dyDescent="0.3">
      <c r="A1917" s="8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s="10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8" x14ac:dyDescent="0.3">
      <c r="A1918" s="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s="10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 x14ac:dyDescent="0.3">
      <c r="A1919" s="8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s="10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2" x14ac:dyDescent="0.3">
      <c r="A1920" s="8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s="1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2" x14ac:dyDescent="0.3">
      <c r="A1921" s="8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s="10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2" x14ac:dyDescent="0.3">
      <c r="A1922" s="8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s="10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8" x14ac:dyDescent="0.3">
      <c r="A1923" s="8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s="10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 s="8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s="10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2" x14ac:dyDescent="0.3">
      <c r="A1925" s="8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s="10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7.6" x14ac:dyDescent="0.3">
      <c r="A1926" s="8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s="10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2" x14ac:dyDescent="0.3">
      <c r="A1927" s="8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s="10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7.6" x14ac:dyDescent="0.3">
      <c r="A1928" s="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s="10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">
      <c r="A1929" s="8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s="10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 x14ac:dyDescent="0.3">
      <c r="A1930" s="8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s="1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2" x14ac:dyDescent="0.3">
      <c r="A1931" s="8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s="10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 x14ac:dyDescent="0.3">
      <c r="A1932" s="8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s="10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2" x14ac:dyDescent="0.3">
      <c r="A1933" s="8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s="10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7.6" x14ac:dyDescent="0.3">
      <c r="A1934" s="8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s="10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2" x14ac:dyDescent="0.3">
      <c r="A1935" s="8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s="10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2" x14ac:dyDescent="0.3">
      <c r="A1936" s="8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s="10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2" x14ac:dyDescent="0.3">
      <c r="A1937" s="8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s="10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2" x14ac:dyDescent="0.3">
      <c r="A1938" s="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s="10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2" x14ac:dyDescent="0.3">
      <c r="A1939" s="8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s="10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2" x14ac:dyDescent="0.3">
      <c r="A1940" s="8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s="1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7.6" x14ac:dyDescent="0.3">
      <c r="A1941" s="8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s="10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2" x14ac:dyDescent="0.3">
      <c r="A1942" s="8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s="10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2" x14ac:dyDescent="0.3">
      <c r="A1943" s="8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s="10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2" x14ac:dyDescent="0.3">
      <c r="A1944" s="8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s="10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2" x14ac:dyDescent="0.3">
      <c r="A1945" s="8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s="10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2" x14ac:dyDescent="0.3">
      <c r="A1946" s="8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s="10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2" x14ac:dyDescent="0.3">
      <c r="A1947" s="8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s="10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2" x14ac:dyDescent="0.3">
      <c r="A1948" s="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s="10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7.6" x14ac:dyDescent="0.3">
      <c r="A1949" s="8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s="10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 x14ac:dyDescent="0.3">
      <c r="A1950" s="8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s="1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2" x14ac:dyDescent="0.3">
      <c r="A1951" s="8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s="10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2" x14ac:dyDescent="0.3">
      <c r="A1952" s="8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s="10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2" x14ac:dyDescent="0.3">
      <c r="A1953" s="8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s="10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2" x14ac:dyDescent="0.3">
      <c r="A1954" s="8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s="10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2" x14ac:dyDescent="0.3">
      <c r="A1955" s="8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s="10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8" x14ac:dyDescent="0.3">
      <c r="A1956" s="8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s="10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2" x14ac:dyDescent="0.3">
      <c r="A1957" s="8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s="10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2" x14ac:dyDescent="0.3">
      <c r="A1958" s="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s="10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8" x14ac:dyDescent="0.3">
      <c r="A1959" s="8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s="10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2" x14ac:dyDescent="0.3">
      <c r="A1960" s="8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s="1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7.6" x14ac:dyDescent="0.3">
      <c r="A1961" s="8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s="10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2" x14ac:dyDescent="0.3">
      <c r="A1962" s="8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s="10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2" x14ac:dyDescent="0.3">
      <c r="A1963" s="8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s="10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2" x14ac:dyDescent="0.3">
      <c r="A1964" s="8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s="10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2" x14ac:dyDescent="0.3">
      <c r="A1965" s="8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s="10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2" x14ac:dyDescent="0.3">
      <c r="A1966" s="8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s="10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2" x14ac:dyDescent="0.3">
      <c r="A1967" s="8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s="10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2" x14ac:dyDescent="0.3">
      <c r="A1968" s="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s="10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2" x14ac:dyDescent="0.3">
      <c r="A1969" s="8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s="10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 x14ac:dyDescent="0.3">
      <c r="A1970" s="8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s="1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2" x14ac:dyDescent="0.3">
      <c r="A1971" s="8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s="10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2" x14ac:dyDescent="0.3">
      <c r="A1972" s="8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s="10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2" x14ac:dyDescent="0.3">
      <c r="A1973" s="8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s="10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2" x14ac:dyDescent="0.3">
      <c r="A1974" s="8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s="10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2" x14ac:dyDescent="0.3">
      <c r="A1975" s="8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s="10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2" x14ac:dyDescent="0.3">
      <c r="A1976" s="8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s="10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8" x14ac:dyDescent="0.3">
      <c r="A1977" s="8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s="10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 x14ac:dyDescent="0.3">
      <c r="A1978" s="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s="10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2" x14ac:dyDescent="0.3">
      <c r="A1979" s="8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s="10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2" x14ac:dyDescent="0.3">
      <c r="A1980" s="8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s="1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2" x14ac:dyDescent="0.3">
      <c r="A1981" s="8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s="10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8" x14ac:dyDescent="0.3">
      <c r="A1982" s="8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s="10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2" x14ac:dyDescent="0.3">
      <c r="A1983" s="8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s="10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2" x14ac:dyDescent="0.3">
      <c r="A1984" s="8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s="10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2" x14ac:dyDescent="0.3">
      <c r="A1985" s="8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s="10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6" x14ac:dyDescent="0.3">
      <c r="A1986" s="8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s="10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2" x14ac:dyDescent="0.3">
      <c r="A1987" s="8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s="10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 s="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s="10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8" x14ac:dyDescent="0.3">
      <c r="A1989" s="8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s="10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">
      <c r="A1990" s="8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s="1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2" x14ac:dyDescent="0.3">
      <c r="A1991" s="8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s="10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2" x14ac:dyDescent="0.3">
      <c r="A1992" s="8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s="10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8" x14ac:dyDescent="0.3">
      <c r="A1993" s="8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s="10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8" x14ac:dyDescent="0.3">
      <c r="A1994" s="8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s="10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2" x14ac:dyDescent="0.3">
      <c r="A1995" s="8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s="10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7.6" x14ac:dyDescent="0.3">
      <c r="A1996" s="8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s="10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2" x14ac:dyDescent="0.3">
      <c r="A1997" s="8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s="10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7.6" x14ac:dyDescent="0.3">
      <c r="A1998" s="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s="10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2" x14ac:dyDescent="0.3">
      <c r="A1999" s="8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s="10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2" x14ac:dyDescent="0.3">
      <c r="A2000" s="8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s="1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2" x14ac:dyDescent="0.3">
      <c r="A2001" s="8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s="10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2" x14ac:dyDescent="0.3">
      <c r="A2002" s="8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s="10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2" x14ac:dyDescent="0.3">
      <c r="A2003" s="8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s="10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2" x14ac:dyDescent="0.3">
      <c r="A2004" s="8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s="10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7.6" x14ac:dyDescent="0.3">
      <c r="A2005" s="8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s="10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2" x14ac:dyDescent="0.3">
      <c r="A2006" s="8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s="10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2" x14ac:dyDescent="0.3">
      <c r="A2007" s="8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s="10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7.6" x14ac:dyDescent="0.3">
      <c r="A2008" s="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s="10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7.6" x14ac:dyDescent="0.3">
      <c r="A2009" s="8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s="10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2" x14ac:dyDescent="0.3">
      <c r="A2010" s="8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s="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2" x14ac:dyDescent="0.3">
      <c r="A2011" s="8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s="10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8" x14ac:dyDescent="0.3">
      <c r="A2012" s="8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s="10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2" x14ac:dyDescent="0.3">
      <c r="A2013" s="8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s="10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2" x14ac:dyDescent="0.3">
      <c r="A2014" s="8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s="10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2" x14ac:dyDescent="0.3">
      <c r="A2015" s="8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s="10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2" x14ac:dyDescent="0.3">
      <c r="A2016" s="8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s="10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2" x14ac:dyDescent="0.3">
      <c r="A2017" s="8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s="10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 x14ac:dyDescent="0.3">
      <c r="A2018" s="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s="10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2" x14ac:dyDescent="0.3">
      <c r="A2019" s="8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s="10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2" x14ac:dyDescent="0.3">
      <c r="A2020" s="8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s="1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7.6" x14ac:dyDescent="0.3">
      <c r="A2021" s="8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s="10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2" x14ac:dyDescent="0.3">
      <c r="A2022" s="8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s="10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2" x14ac:dyDescent="0.3">
      <c r="A2023" s="8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s="10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2" x14ac:dyDescent="0.3">
      <c r="A2024" s="8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s="10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7.6" x14ac:dyDescent="0.3">
      <c r="A2025" s="8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s="10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2" x14ac:dyDescent="0.3">
      <c r="A2026" s="8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s="10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2" x14ac:dyDescent="0.3">
      <c r="A2027" s="8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s="10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8" x14ac:dyDescent="0.3">
      <c r="A2028" s="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s="10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2" x14ac:dyDescent="0.3">
      <c r="A2029" s="8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s="10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 x14ac:dyDescent="0.3">
      <c r="A2030" s="8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s="1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2" x14ac:dyDescent="0.3">
      <c r="A2031" s="8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s="10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2" x14ac:dyDescent="0.3">
      <c r="A2032" s="8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s="10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2" x14ac:dyDescent="0.3">
      <c r="A2033" s="8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s="10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2" x14ac:dyDescent="0.3">
      <c r="A2034" s="8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s="10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2" x14ac:dyDescent="0.3">
      <c r="A2035" s="8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s="10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7.6" x14ac:dyDescent="0.3">
      <c r="A2036" s="8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s="10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2" x14ac:dyDescent="0.3">
      <c r="A2037" s="8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s="10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2" x14ac:dyDescent="0.3">
      <c r="A2038" s="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s="10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2" x14ac:dyDescent="0.3">
      <c r="A2039" s="8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s="10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2" x14ac:dyDescent="0.3">
      <c r="A2040" s="8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s="1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 x14ac:dyDescent="0.3">
      <c r="A2041" s="8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s="10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 x14ac:dyDescent="0.3">
      <c r="A2042" s="8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s="10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2" x14ac:dyDescent="0.3">
      <c r="A2043" s="8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s="10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2" x14ac:dyDescent="0.3">
      <c r="A2044" s="8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s="10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2" x14ac:dyDescent="0.3">
      <c r="A2045" s="8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s="10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2" x14ac:dyDescent="0.3">
      <c r="A2046" s="8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s="10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2" x14ac:dyDescent="0.3">
      <c r="A2047" s="8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s="10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2" x14ac:dyDescent="0.3">
      <c r="A2048" s="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s="10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2" x14ac:dyDescent="0.3">
      <c r="A2049" s="8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s="10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2" x14ac:dyDescent="0.3">
      <c r="A2050" s="8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s="1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">
      <c r="A2051" s="8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s="10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 s="8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s="10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2" x14ac:dyDescent="0.3">
      <c r="A2053" s="8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s="10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2" x14ac:dyDescent="0.3">
      <c r="A2054" s="8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s="10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2" x14ac:dyDescent="0.3">
      <c r="A2055" s="8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s="10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2" x14ac:dyDescent="0.3">
      <c r="A2056" s="8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s="10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2" x14ac:dyDescent="0.3">
      <c r="A2057" s="8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s="10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2" x14ac:dyDescent="0.3">
      <c r="A2058" s="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s="10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7.6" x14ac:dyDescent="0.3">
      <c r="A2059" s="8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s="10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8" x14ac:dyDescent="0.3">
      <c r="A2060" s="8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s="1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2" x14ac:dyDescent="0.3">
      <c r="A2061" s="8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s="10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2" x14ac:dyDescent="0.3">
      <c r="A2062" s="8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s="10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2" x14ac:dyDescent="0.3">
      <c r="A2063" s="8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s="10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7.6" x14ac:dyDescent="0.3">
      <c r="A2064" s="8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s="10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 x14ac:dyDescent="0.3">
      <c r="A2065" s="8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s="10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2" x14ac:dyDescent="0.3">
      <c r="A2066" s="8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s="10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2" x14ac:dyDescent="0.3">
      <c r="A2067" s="8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s="10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2" x14ac:dyDescent="0.3">
      <c r="A2068" s="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s="10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2" x14ac:dyDescent="0.3">
      <c r="A2069" s="8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s="10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2" x14ac:dyDescent="0.3">
      <c r="A2070" s="8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s="1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7.6" x14ac:dyDescent="0.3">
      <c r="A2071" s="8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s="10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2" x14ac:dyDescent="0.3">
      <c r="A2072" s="8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s="10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2" x14ac:dyDescent="0.3">
      <c r="A2073" s="8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s="10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7.6" x14ac:dyDescent="0.3">
      <c r="A2074" s="8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s="10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2" x14ac:dyDescent="0.3">
      <c r="A2075" s="8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s="10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 x14ac:dyDescent="0.3">
      <c r="A2076" s="8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s="10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2" x14ac:dyDescent="0.3">
      <c r="A2077" s="8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s="10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8" x14ac:dyDescent="0.3">
      <c r="A2078" s="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s="10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2" x14ac:dyDescent="0.3">
      <c r="A2079" s="8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s="10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2" x14ac:dyDescent="0.3">
      <c r="A2080" s="8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s="1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7.6" x14ac:dyDescent="0.3">
      <c r="A2081" s="8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s="10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2" x14ac:dyDescent="0.3">
      <c r="A2082" s="8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s="10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2" x14ac:dyDescent="0.3">
      <c r="A2083" s="8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s="10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2" x14ac:dyDescent="0.3">
      <c r="A2084" s="8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s="10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2" x14ac:dyDescent="0.3">
      <c r="A2085" s="8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s="10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2" x14ac:dyDescent="0.3">
      <c r="A2086" s="8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s="10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7.6" x14ac:dyDescent="0.3">
      <c r="A2087" s="8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s="10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2" x14ac:dyDescent="0.3">
      <c r="A2088" s="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s="10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7.6" x14ac:dyDescent="0.3">
      <c r="A2089" s="8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s="10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2" x14ac:dyDescent="0.3">
      <c r="A2090" s="8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s="1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8" x14ac:dyDescent="0.3">
      <c r="A2091" s="8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s="10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2" x14ac:dyDescent="0.3">
      <c r="A2092" s="8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s="10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7.6" x14ac:dyDescent="0.3">
      <c r="A2093" s="8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s="10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2" x14ac:dyDescent="0.3">
      <c r="A2094" s="8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s="10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2" x14ac:dyDescent="0.3">
      <c r="A2095" s="8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s="10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7.6" x14ac:dyDescent="0.3">
      <c r="A2096" s="8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s="10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2" x14ac:dyDescent="0.3">
      <c r="A2097" s="8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s="10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2" x14ac:dyDescent="0.3">
      <c r="A2098" s="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s="10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2" x14ac:dyDescent="0.3">
      <c r="A2099" s="8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s="10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2" x14ac:dyDescent="0.3">
      <c r="A2100" s="8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s="1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">
      <c r="A2101" s="8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s="10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2" x14ac:dyDescent="0.3">
      <c r="A2102" s="8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s="10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2" x14ac:dyDescent="0.3">
      <c r="A2103" s="8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s="10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2" x14ac:dyDescent="0.3">
      <c r="A2104" s="8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s="10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8" x14ac:dyDescent="0.3">
      <c r="A2105" s="8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s="10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2" x14ac:dyDescent="0.3">
      <c r="A2106" s="8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s="10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2" x14ac:dyDescent="0.3">
      <c r="A2107" s="8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s="10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2" x14ac:dyDescent="0.3">
      <c r="A2108" s="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s="10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2" x14ac:dyDescent="0.3">
      <c r="A2109" s="8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s="10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7.6" x14ac:dyDescent="0.3">
      <c r="A2110" s="8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s="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2" x14ac:dyDescent="0.3">
      <c r="A2111" s="8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s="10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8" x14ac:dyDescent="0.3">
      <c r="A2112" s="8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s="10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2" x14ac:dyDescent="0.3">
      <c r="A2113" s="8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s="10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2" x14ac:dyDescent="0.3">
      <c r="A2114" s="8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s="10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8.8" x14ac:dyDescent="0.3">
      <c r="A2115" s="8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s="10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 s="8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s="10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2" x14ac:dyDescent="0.3">
      <c r="A2117" s="8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s="10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2" x14ac:dyDescent="0.3">
      <c r="A2118" s="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s="10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2" x14ac:dyDescent="0.3">
      <c r="A2119" s="8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s="10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8" x14ac:dyDescent="0.3">
      <c r="A2120" s="8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s="1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2" x14ac:dyDescent="0.3">
      <c r="A2121" s="8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s="10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2" x14ac:dyDescent="0.3">
      <c r="A2122" s="8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s="10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2" x14ac:dyDescent="0.3">
      <c r="A2123" s="8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s="10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2" x14ac:dyDescent="0.3">
      <c r="A2124" s="8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s="10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7.6" x14ac:dyDescent="0.3">
      <c r="A2125" s="8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s="10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7.6" x14ac:dyDescent="0.3">
      <c r="A2126" s="8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s="10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2" x14ac:dyDescent="0.3">
      <c r="A2127" s="8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s="10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2" x14ac:dyDescent="0.3">
      <c r="A2128" s="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s="10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8.8" x14ac:dyDescent="0.3">
      <c r="A2129" s="8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s="10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2" x14ac:dyDescent="0.3">
      <c r="A2130" s="8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s="1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2" x14ac:dyDescent="0.3">
      <c r="A2131" s="8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s="10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8" x14ac:dyDescent="0.3">
      <c r="A2132" s="8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s="10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2" x14ac:dyDescent="0.3">
      <c r="A2133" s="8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s="10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2" x14ac:dyDescent="0.3">
      <c r="A2134" s="8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s="10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2" x14ac:dyDescent="0.3">
      <c r="A2135" s="8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s="10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2" x14ac:dyDescent="0.3">
      <c r="A2136" s="8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s="10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2" x14ac:dyDescent="0.3">
      <c r="A2137" s="8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s="10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2" x14ac:dyDescent="0.3">
      <c r="A2138" s="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s="10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2" x14ac:dyDescent="0.3">
      <c r="A2139" s="8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s="10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8" x14ac:dyDescent="0.3">
      <c r="A2140" s="8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s="1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2" x14ac:dyDescent="0.3">
      <c r="A2141" s="8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s="10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2" x14ac:dyDescent="0.3">
      <c r="A2142" s="8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s="10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2" x14ac:dyDescent="0.3">
      <c r="A2143" s="8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s="10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2" x14ac:dyDescent="0.3">
      <c r="A2144" s="8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s="10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2" x14ac:dyDescent="0.3">
      <c r="A2145" s="8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s="10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2" x14ac:dyDescent="0.3">
      <c r="A2146" s="8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s="10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2" x14ac:dyDescent="0.3">
      <c r="A2147" s="8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s="10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2" x14ac:dyDescent="0.3">
      <c r="A2148" s="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s="10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">
      <c r="A2149" s="8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s="10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2" x14ac:dyDescent="0.3">
      <c r="A2150" s="8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s="1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7.6" x14ac:dyDescent="0.3">
      <c r="A2151" s="8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s="10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">
      <c r="A2152" s="8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s="10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2" x14ac:dyDescent="0.3">
      <c r="A2153" s="8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s="10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2" x14ac:dyDescent="0.3">
      <c r="A2154" s="8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s="10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2" x14ac:dyDescent="0.3">
      <c r="A2155" s="8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s="10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 x14ac:dyDescent="0.3">
      <c r="A2156" s="8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s="10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2" x14ac:dyDescent="0.3">
      <c r="A2157" s="8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s="10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2" x14ac:dyDescent="0.3">
      <c r="A2158" s="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s="10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8" x14ac:dyDescent="0.3">
      <c r="A2159" s="8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s="10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2" x14ac:dyDescent="0.3">
      <c r="A2160" s="8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s="1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6" x14ac:dyDescent="0.3">
      <c r="A2161" s="8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s="10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2" x14ac:dyDescent="0.3">
      <c r="A2162" s="8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s="10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8.8" x14ac:dyDescent="0.3">
      <c r="A2163" s="8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s="10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2" x14ac:dyDescent="0.3">
      <c r="A2164" s="8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s="10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2" x14ac:dyDescent="0.3">
      <c r="A2165" s="8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s="10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8" x14ac:dyDescent="0.3">
      <c r="A2166" s="8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s="10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2" x14ac:dyDescent="0.3">
      <c r="A2167" s="8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s="10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7.6" x14ac:dyDescent="0.3">
      <c r="A2168" s="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s="10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 x14ac:dyDescent="0.3">
      <c r="A2169" s="8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s="10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 x14ac:dyDescent="0.3">
      <c r="A2170" s="8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s="1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7.6" x14ac:dyDescent="0.3">
      <c r="A2171" s="8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s="10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2" x14ac:dyDescent="0.3">
      <c r="A2172" s="8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s="10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2" x14ac:dyDescent="0.3">
      <c r="A2173" s="8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s="10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 x14ac:dyDescent="0.3">
      <c r="A2174" s="8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s="10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2" x14ac:dyDescent="0.3">
      <c r="A2175" s="8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s="10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7.6" x14ac:dyDescent="0.3">
      <c r="A2176" s="8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s="10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2" x14ac:dyDescent="0.3">
      <c r="A2177" s="8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s="10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2" x14ac:dyDescent="0.3">
      <c r="A2178" s="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s="10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" x14ac:dyDescent="0.3">
      <c r="A2179" s="8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s="10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 s="8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s="1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2" x14ac:dyDescent="0.3">
      <c r="A2181" s="8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s="10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8" x14ac:dyDescent="0.3">
      <c r="A2182" s="8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s="10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7.6" x14ac:dyDescent="0.3">
      <c r="A2183" s="8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s="10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2" x14ac:dyDescent="0.3">
      <c r="A2184" s="8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s="10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2" x14ac:dyDescent="0.3">
      <c r="A2185" s="8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s="10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7.6" x14ac:dyDescent="0.3">
      <c r="A2186" s="8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s="10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2" x14ac:dyDescent="0.3">
      <c r="A2187" s="8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s="10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2" x14ac:dyDescent="0.3">
      <c r="A2188" s="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s="10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2" x14ac:dyDescent="0.3">
      <c r="A2189" s="8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s="10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2" x14ac:dyDescent="0.3">
      <c r="A2190" s="8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s="1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2" x14ac:dyDescent="0.3">
      <c r="A2191" s="8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s="10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2" x14ac:dyDescent="0.3">
      <c r="A2192" s="8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s="10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2" x14ac:dyDescent="0.3">
      <c r="A2193" s="8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s="10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2" x14ac:dyDescent="0.3">
      <c r="A2194" s="8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s="10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7.6" x14ac:dyDescent="0.3">
      <c r="A2195" s="8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s="10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7.6" x14ac:dyDescent="0.3">
      <c r="A2196" s="8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s="10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8" x14ac:dyDescent="0.3">
      <c r="A2197" s="8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s="10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8" x14ac:dyDescent="0.3">
      <c r="A2198" s="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s="10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2" x14ac:dyDescent="0.3">
      <c r="A2199" s="8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s="10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2" x14ac:dyDescent="0.3">
      <c r="A2200" s="8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s="1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8" x14ac:dyDescent="0.3">
      <c r="A2201" s="8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s="10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2" x14ac:dyDescent="0.3">
      <c r="A2202" s="8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s="10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2" x14ac:dyDescent="0.3">
      <c r="A2203" s="8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s="10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 x14ac:dyDescent="0.3">
      <c r="A2204" s="8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s="10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2" x14ac:dyDescent="0.3">
      <c r="A2205" s="8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s="10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2" x14ac:dyDescent="0.3">
      <c r="A2206" s="8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s="10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2" x14ac:dyDescent="0.3">
      <c r="A2207" s="8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s="10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2" x14ac:dyDescent="0.3">
      <c r="A2208" s="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s="10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2" x14ac:dyDescent="0.3">
      <c r="A2209" s="8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s="10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2" x14ac:dyDescent="0.3">
      <c r="A2210" s="8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s="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 x14ac:dyDescent="0.3">
      <c r="A2211" s="8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s="10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2" x14ac:dyDescent="0.3">
      <c r="A2212" s="8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s="10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2" x14ac:dyDescent="0.3">
      <c r="A2213" s="8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s="10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2" x14ac:dyDescent="0.3">
      <c r="A2214" s="8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s="10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57.6" x14ac:dyDescent="0.3">
      <c r="A2215" s="8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s="10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2" x14ac:dyDescent="0.3">
      <c r="A2216" s="8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s="10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 x14ac:dyDescent="0.3">
      <c r="A2217" s="8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s="10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2" x14ac:dyDescent="0.3">
      <c r="A2218" s="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s="10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2" x14ac:dyDescent="0.3">
      <c r="A2219" s="8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s="10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2" x14ac:dyDescent="0.3">
      <c r="A2220" s="8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s="1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2" x14ac:dyDescent="0.3">
      <c r="A2221" s="8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s="10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2" x14ac:dyDescent="0.3">
      <c r="A2222" s="8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s="10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2" x14ac:dyDescent="0.3">
      <c r="A2223" s="8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s="10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2" x14ac:dyDescent="0.3">
      <c r="A2224" s="8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s="10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7.6" x14ac:dyDescent="0.3">
      <c r="A2225" s="8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s="10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2" x14ac:dyDescent="0.3">
      <c r="A2226" s="8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s="10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2" x14ac:dyDescent="0.3">
      <c r="A2227" s="8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s="10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2" x14ac:dyDescent="0.3">
      <c r="A2228" s="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s="10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2" x14ac:dyDescent="0.3">
      <c r="A2229" s="8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s="10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7.6" x14ac:dyDescent="0.3">
      <c r="A2230" s="8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s="1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2" x14ac:dyDescent="0.3">
      <c r="A2231" s="8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s="10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2" x14ac:dyDescent="0.3">
      <c r="A2232" s="8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s="10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2" x14ac:dyDescent="0.3">
      <c r="A2233" s="8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s="10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2" x14ac:dyDescent="0.3">
      <c r="A2234" s="8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s="10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2" x14ac:dyDescent="0.3">
      <c r="A2235" s="8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s="10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2" x14ac:dyDescent="0.3">
      <c r="A2236" s="8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s="10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 x14ac:dyDescent="0.3">
      <c r="A2237" s="8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s="10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2" x14ac:dyDescent="0.3">
      <c r="A2238" s="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s="10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2" x14ac:dyDescent="0.3">
      <c r="A2239" s="8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s="10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8" x14ac:dyDescent="0.3">
      <c r="A2240" s="8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s="1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8" x14ac:dyDescent="0.3">
      <c r="A2241" s="8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s="10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2" x14ac:dyDescent="0.3">
      <c r="A2242" s="8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s="10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2" x14ac:dyDescent="0.3">
      <c r="A2243" s="8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s="10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 s="8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s="10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2" x14ac:dyDescent="0.3">
      <c r="A2245" s="8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s="10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2" x14ac:dyDescent="0.3">
      <c r="A2246" s="8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s="10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2" x14ac:dyDescent="0.3">
      <c r="A2247" s="8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s="10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2" x14ac:dyDescent="0.3">
      <c r="A2248" s="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s="10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8" x14ac:dyDescent="0.3">
      <c r="A2249" s="8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s="10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2" x14ac:dyDescent="0.3">
      <c r="A2250" s="8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s="1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2" x14ac:dyDescent="0.3">
      <c r="A2251" s="8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s="10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2" x14ac:dyDescent="0.3">
      <c r="A2252" s="8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s="10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2" x14ac:dyDescent="0.3">
      <c r="A2253" s="8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s="10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2" x14ac:dyDescent="0.3">
      <c r="A2254" s="8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s="10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2" x14ac:dyDescent="0.3">
      <c r="A2255" s="8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s="10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2" x14ac:dyDescent="0.3">
      <c r="A2256" s="8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s="10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8" x14ac:dyDescent="0.3">
      <c r="A2257" s="8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s="10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2" x14ac:dyDescent="0.3">
      <c r="A2258" s="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s="10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7.6" x14ac:dyDescent="0.3">
      <c r="A2259" s="8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s="10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8" x14ac:dyDescent="0.3">
      <c r="A2260" s="8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s="1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2" x14ac:dyDescent="0.3">
      <c r="A2261" s="8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s="10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2" x14ac:dyDescent="0.3">
      <c r="A2262" s="8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s="10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2" x14ac:dyDescent="0.3">
      <c r="A2263" s="8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s="10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2" x14ac:dyDescent="0.3">
      <c r="A2264" s="8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s="10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2" x14ac:dyDescent="0.3">
      <c r="A2265" s="8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s="10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7.6" x14ac:dyDescent="0.3">
      <c r="A2266" s="8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s="10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2" x14ac:dyDescent="0.3">
      <c r="A2267" s="8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s="10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2" x14ac:dyDescent="0.3">
      <c r="A2268" s="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s="10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2" x14ac:dyDescent="0.3">
      <c r="A2269" s="8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s="10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2" x14ac:dyDescent="0.3">
      <c r="A2270" s="8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s="1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2" x14ac:dyDescent="0.3">
      <c r="A2271" s="8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s="10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2" x14ac:dyDescent="0.3">
      <c r="A2272" s="8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s="10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2" x14ac:dyDescent="0.3">
      <c r="A2273" s="8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s="10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2" x14ac:dyDescent="0.3">
      <c r="A2274" s="8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s="10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2" x14ac:dyDescent="0.3">
      <c r="A2275" s="8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s="10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7.6" x14ac:dyDescent="0.3">
      <c r="A2276" s="8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s="10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2" x14ac:dyDescent="0.3">
      <c r="A2277" s="8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s="10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7.6" x14ac:dyDescent="0.3">
      <c r="A2278" s="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s="10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2" x14ac:dyDescent="0.3">
      <c r="A2279" s="8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s="10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 x14ac:dyDescent="0.3">
      <c r="A2280" s="8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s="1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2" x14ac:dyDescent="0.3">
      <c r="A2281" s="8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s="10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7.6" x14ac:dyDescent="0.3">
      <c r="A2282" s="8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s="10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2" x14ac:dyDescent="0.3">
      <c r="A2283" s="8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s="10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8" x14ac:dyDescent="0.3">
      <c r="A2284" s="8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s="10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2" x14ac:dyDescent="0.3">
      <c r="A2285" s="8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s="10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 x14ac:dyDescent="0.3">
      <c r="A2286" s="8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s="10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2" x14ac:dyDescent="0.3">
      <c r="A2287" s="8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s="10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2" x14ac:dyDescent="0.3">
      <c r="A2288" s="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s="10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2" x14ac:dyDescent="0.3">
      <c r="A2289" s="8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s="10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2" x14ac:dyDescent="0.3">
      <c r="A2290" s="8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s="1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2" x14ac:dyDescent="0.3">
      <c r="A2291" s="8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s="10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2" x14ac:dyDescent="0.3">
      <c r="A2292" s="8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s="10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2" x14ac:dyDescent="0.3">
      <c r="A2293" s="8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s="10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2" x14ac:dyDescent="0.3">
      <c r="A2294" s="8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s="10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8" x14ac:dyDescent="0.3">
      <c r="A2295" s="8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s="10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2" x14ac:dyDescent="0.3">
      <c r="A2296" s="8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s="10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7.6" x14ac:dyDescent="0.3">
      <c r="A2297" s="8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s="10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2" x14ac:dyDescent="0.3">
      <c r="A2298" s="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s="10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8" x14ac:dyDescent="0.3">
      <c r="A2299" s="8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s="10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2" x14ac:dyDescent="0.3">
      <c r="A2300" s="8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s="1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2" x14ac:dyDescent="0.3">
      <c r="A2301" s="8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s="10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2" x14ac:dyDescent="0.3">
      <c r="A2302" s="8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s="10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8" x14ac:dyDescent="0.3">
      <c r="A2303" s="8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s="10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2" x14ac:dyDescent="0.3">
      <c r="A2304" s="8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s="10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7.6" x14ac:dyDescent="0.3">
      <c r="A2305" s="8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s="10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2" x14ac:dyDescent="0.3">
      <c r="A2306" s="8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s="10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2" x14ac:dyDescent="0.3">
      <c r="A2307" s="8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s="10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 s="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s="10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2" x14ac:dyDescent="0.3">
      <c r="A2309" s="8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s="10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2" x14ac:dyDescent="0.3">
      <c r="A2310" s="8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s="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2" x14ac:dyDescent="0.3">
      <c r="A2311" s="8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s="10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7.6" x14ac:dyDescent="0.3">
      <c r="A2312" s="8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s="10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2" x14ac:dyDescent="0.3">
      <c r="A2313" s="8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s="10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2" x14ac:dyDescent="0.3">
      <c r="A2314" s="8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s="10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8" x14ac:dyDescent="0.3">
      <c r="A2315" s="8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s="10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2" x14ac:dyDescent="0.3">
      <c r="A2316" s="8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s="10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2" x14ac:dyDescent="0.3">
      <c r="A2317" s="8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s="10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7.6" x14ac:dyDescent="0.3">
      <c r="A2318" s="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s="10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2" x14ac:dyDescent="0.3">
      <c r="A2319" s="8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s="10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7.6" x14ac:dyDescent="0.3">
      <c r="A2320" s="8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s="1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2" x14ac:dyDescent="0.3">
      <c r="A2321" s="8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s="10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7.6" x14ac:dyDescent="0.3">
      <c r="A2322" s="8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s="10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2" x14ac:dyDescent="0.3">
      <c r="A2323" s="8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s="10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2" x14ac:dyDescent="0.3">
      <c r="A2324" s="8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s="10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2" x14ac:dyDescent="0.3">
      <c r="A2325" s="8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s="10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2" x14ac:dyDescent="0.3">
      <c r="A2326" s="8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s="10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2" x14ac:dyDescent="0.3">
      <c r="A2327" s="8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s="10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2" x14ac:dyDescent="0.3">
      <c r="A2328" s="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s="10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8" x14ac:dyDescent="0.3">
      <c r="A2329" s="8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s="10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6" x14ac:dyDescent="0.3">
      <c r="A2330" s="8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s="1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2" x14ac:dyDescent="0.3">
      <c r="A2331" s="8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s="10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2" x14ac:dyDescent="0.3">
      <c r="A2332" s="8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s="10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2" x14ac:dyDescent="0.3">
      <c r="A2333" s="8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s="10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2" x14ac:dyDescent="0.3">
      <c r="A2334" s="8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s="10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2" x14ac:dyDescent="0.3">
      <c r="A2335" s="8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s="10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2" x14ac:dyDescent="0.3">
      <c r="A2336" s="8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s="10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2" x14ac:dyDescent="0.3">
      <c r="A2337" s="8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s="10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2" x14ac:dyDescent="0.3">
      <c r="A2338" s="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s="10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8" x14ac:dyDescent="0.3">
      <c r="A2339" s="8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s="10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2" x14ac:dyDescent="0.3">
      <c r="A2340" s="8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s="1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2" x14ac:dyDescent="0.3">
      <c r="A2341" s="8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s="10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2" x14ac:dyDescent="0.3">
      <c r="A2342" s="8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s="10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2" x14ac:dyDescent="0.3">
      <c r="A2343" s="8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s="10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2" x14ac:dyDescent="0.3">
      <c r="A2344" s="8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s="10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2" x14ac:dyDescent="0.3">
      <c r="A2345" s="8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s="10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2" x14ac:dyDescent="0.3">
      <c r="A2346" s="8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s="10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2" x14ac:dyDescent="0.3">
      <c r="A2347" s="8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s="10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2" x14ac:dyDescent="0.3">
      <c r="A2348" s="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s="10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2" x14ac:dyDescent="0.3">
      <c r="A2349" s="8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s="10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2" x14ac:dyDescent="0.3">
      <c r="A2350" s="8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s="1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2" x14ac:dyDescent="0.3">
      <c r="A2351" s="8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s="10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2" x14ac:dyDescent="0.3">
      <c r="A2352" s="8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s="10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 x14ac:dyDescent="0.3">
      <c r="A2353" s="8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s="10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2" x14ac:dyDescent="0.3">
      <c r="A2354" s="8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s="10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2" x14ac:dyDescent="0.3">
      <c r="A2355" s="8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s="10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2" x14ac:dyDescent="0.3">
      <c r="A2356" s="8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s="10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2" x14ac:dyDescent="0.3">
      <c r="A2357" s="8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s="10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8" x14ac:dyDescent="0.3">
      <c r="A2358" s="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s="10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2" x14ac:dyDescent="0.3">
      <c r="A2359" s="8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s="10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2" x14ac:dyDescent="0.3">
      <c r="A2360" s="8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s="1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2" x14ac:dyDescent="0.3">
      <c r="A2361" s="8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s="10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2" x14ac:dyDescent="0.3">
      <c r="A2362" s="8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s="10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2" x14ac:dyDescent="0.3">
      <c r="A2363" s="8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s="10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2" x14ac:dyDescent="0.3">
      <c r="A2364" s="8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s="10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2" x14ac:dyDescent="0.3">
      <c r="A2365" s="8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s="10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 x14ac:dyDescent="0.3">
      <c r="A2366" s="8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s="10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2" x14ac:dyDescent="0.3">
      <c r="A2367" s="8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s="10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2" x14ac:dyDescent="0.3">
      <c r="A2368" s="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s="10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2" x14ac:dyDescent="0.3">
      <c r="A2369" s="8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s="10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2" x14ac:dyDescent="0.3">
      <c r="A2370" s="8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s="1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2" x14ac:dyDescent="0.3">
      <c r="A2371" s="8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s="10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 s="8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s="10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2" x14ac:dyDescent="0.3">
      <c r="A2373" s="8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s="10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2" x14ac:dyDescent="0.3">
      <c r="A2374" s="8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s="10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8" x14ac:dyDescent="0.3">
      <c r="A2375" s="8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s="10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2" x14ac:dyDescent="0.3">
      <c r="A2376" s="8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s="10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2" x14ac:dyDescent="0.3">
      <c r="A2377" s="8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s="10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2" x14ac:dyDescent="0.3">
      <c r="A2378" s="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s="10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2" x14ac:dyDescent="0.3">
      <c r="A2379" s="8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s="10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2" x14ac:dyDescent="0.3">
      <c r="A2380" s="8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s="1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8" x14ac:dyDescent="0.3">
      <c r="A2381" s="8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s="10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2" x14ac:dyDescent="0.3">
      <c r="A2382" s="8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s="10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2" x14ac:dyDescent="0.3">
      <c r="A2383" s="8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s="10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7.6" x14ac:dyDescent="0.3">
      <c r="A2384" s="8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s="10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2" x14ac:dyDescent="0.3">
      <c r="A2385" s="8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s="10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7.6" x14ac:dyDescent="0.3">
      <c r="A2386" s="8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s="10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2" x14ac:dyDescent="0.3">
      <c r="A2387" s="8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s="10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2" x14ac:dyDescent="0.3">
      <c r="A2388" s="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s="10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2" x14ac:dyDescent="0.3">
      <c r="A2389" s="8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s="10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2" x14ac:dyDescent="0.3">
      <c r="A2390" s="8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s="1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7.6" x14ac:dyDescent="0.3">
      <c r="A2391" s="8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s="10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2" x14ac:dyDescent="0.3">
      <c r="A2392" s="8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s="10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 x14ac:dyDescent="0.3">
      <c r="A2393" s="8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s="10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2" x14ac:dyDescent="0.3">
      <c r="A2394" s="8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s="10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2" x14ac:dyDescent="0.3">
      <c r="A2395" s="8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s="10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2" x14ac:dyDescent="0.3">
      <c r="A2396" s="8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s="10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2" x14ac:dyDescent="0.3">
      <c r="A2397" s="8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s="10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2" x14ac:dyDescent="0.3">
      <c r="A2398" s="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s="10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2" x14ac:dyDescent="0.3">
      <c r="A2399" s="8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s="10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2" x14ac:dyDescent="0.3">
      <c r="A2400" s="8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s="1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2" x14ac:dyDescent="0.3">
      <c r="A2401" s="8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s="10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2" x14ac:dyDescent="0.3">
      <c r="A2402" s="8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s="10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2" x14ac:dyDescent="0.3">
      <c r="A2403" s="8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s="10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3">
      <c r="A2404" s="8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s="10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2" x14ac:dyDescent="0.3">
      <c r="A2405" s="8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s="10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2" x14ac:dyDescent="0.3">
      <c r="A2406" s="8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s="10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2" x14ac:dyDescent="0.3">
      <c r="A2407" s="8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s="10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2" x14ac:dyDescent="0.3">
      <c r="A2408" s="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s="10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6" x14ac:dyDescent="0.3">
      <c r="A2409" s="8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s="10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2" x14ac:dyDescent="0.3">
      <c r="A2410" s="8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s="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2" x14ac:dyDescent="0.3">
      <c r="A2411" s="8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s="10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6" x14ac:dyDescent="0.3">
      <c r="A2412" s="8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s="10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7.6" x14ac:dyDescent="0.3">
      <c r="A2413" s="8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s="10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7.6" x14ac:dyDescent="0.3">
      <c r="A2414" s="8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s="10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2" x14ac:dyDescent="0.3">
      <c r="A2415" s="8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s="10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2" x14ac:dyDescent="0.3">
      <c r="A2416" s="8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s="10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2" x14ac:dyDescent="0.3">
      <c r="A2417" s="8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s="10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2" x14ac:dyDescent="0.3">
      <c r="A2418" s="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s="10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2" x14ac:dyDescent="0.3">
      <c r="A2419" s="8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s="10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">
      <c r="A2420" s="8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s="1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2" x14ac:dyDescent="0.3">
      <c r="A2421" s="8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s="10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2" x14ac:dyDescent="0.3">
      <c r="A2422" s="8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s="10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8.8" x14ac:dyDescent="0.3">
      <c r="A2423" s="8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s="10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8" x14ac:dyDescent="0.3">
      <c r="A2424" s="8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s="10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2" x14ac:dyDescent="0.3">
      <c r="A2425" s="8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s="10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8" x14ac:dyDescent="0.3">
      <c r="A2426" s="8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s="10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7.6" x14ac:dyDescent="0.3">
      <c r="A2427" s="8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s="10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2" x14ac:dyDescent="0.3">
      <c r="A2428" s="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s="10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 x14ac:dyDescent="0.3">
      <c r="A2429" s="8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s="10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8" x14ac:dyDescent="0.3">
      <c r="A2430" s="8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s="1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2" x14ac:dyDescent="0.3">
      <c r="A2431" s="8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s="10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7.6" x14ac:dyDescent="0.3">
      <c r="A2432" s="8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s="10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8" x14ac:dyDescent="0.3">
      <c r="A2433" s="8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s="10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2" x14ac:dyDescent="0.3">
      <c r="A2434" s="8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s="10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2" x14ac:dyDescent="0.3">
      <c r="A2435" s="8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s="10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 s="8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s="10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2" x14ac:dyDescent="0.3">
      <c r="A2437" s="8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s="10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2" x14ac:dyDescent="0.3">
      <c r="A2438" s="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s="10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2" x14ac:dyDescent="0.3">
      <c r="A2439" s="8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s="10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2" x14ac:dyDescent="0.3">
      <c r="A2440" s="8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s="1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7.6" x14ac:dyDescent="0.3">
      <c r="A2441" s="8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s="10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8" x14ac:dyDescent="0.3">
      <c r="A2442" s="8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s="10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8" x14ac:dyDescent="0.3">
      <c r="A2443" s="8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s="10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 x14ac:dyDescent="0.3">
      <c r="A2444" s="8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s="10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2" x14ac:dyDescent="0.3">
      <c r="A2445" s="8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s="10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2" x14ac:dyDescent="0.3">
      <c r="A2446" s="8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s="10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6" x14ac:dyDescent="0.3">
      <c r="A2447" s="8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s="10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7.6" x14ac:dyDescent="0.3">
      <c r="A2448" s="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s="10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7.6" x14ac:dyDescent="0.3">
      <c r="A2449" s="8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s="10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2" x14ac:dyDescent="0.3">
      <c r="A2450" s="8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s="1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2" x14ac:dyDescent="0.3">
      <c r="A2451" s="8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s="10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2" x14ac:dyDescent="0.3">
      <c r="A2452" s="8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s="10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2" x14ac:dyDescent="0.3">
      <c r="A2453" s="8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s="10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2" x14ac:dyDescent="0.3">
      <c r="A2454" s="8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s="10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2" x14ac:dyDescent="0.3">
      <c r="A2455" s="8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s="10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2" x14ac:dyDescent="0.3">
      <c r="A2456" s="8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s="10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2" x14ac:dyDescent="0.3">
      <c r="A2457" s="8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s="10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2" x14ac:dyDescent="0.3">
      <c r="A2458" s="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s="10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2" x14ac:dyDescent="0.3">
      <c r="A2459" s="8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s="10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7.6" x14ac:dyDescent="0.3">
      <c r="A2460" s="8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s="1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7.6" x14ac:dyDescent="0.3">
      <c r="A2461" s="8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s="10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2" x14ac:dyDescent="0.3">
      <c r="A2462" s="8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s="10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2" x14ac:dyDescent="0.3">
      <c r="A2463" s="8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s="10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2" x14ac:dyDescent="0.3">
      <c r="A2464" s="8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s="10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">
      <c r="A2465" s="8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s="10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2" x14ac:dyDescent="0.3">
      <c r="A2466" s="8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s="10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8" x14ac:dyDescent="0.3">
      <c r="A2467" s="8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s="10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2" x14ac:dyDescent="0.3">
      <c r="A2468" s="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s="10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2" x14ac:dyDescent="0.3">
      <c r="A2469" s="8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s="10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2" x14ac:dyDescent="0.3">
      <c r="A2470" s="8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s="1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2" x14ac:dyDescent="0.3">
      <c r="A2471" s="8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s="10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2" x14ac:dyDescent="0.3">
      <c r="A2472" s="8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s="10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7.6" x14ac:dyDescent="0.3">
      <c r="A2473" s="8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s="10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7.6" x14ac:dyDescent="0.3">
      <c r="A2474" s="8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s="10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2" x14ac:dyDescent="0.3">
      <c r="A2475" s="8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s="10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7.6" x14ac:dyDescent="0.3">
      <c r="A2476" s="8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s="10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8" x14ac:dyDescent="0.3">
      <c r="A2477" s="8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s="10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2" x14ac:dyDescent="0.3">
      <c r="A2478" s="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s="10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8" x14ac:dyDescent="0.3">
      <c r="A2479" s="8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s="10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2" x14ac:dyDescent="0.3">
      <c r="A2480" s="8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s="1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8" x14ac:dyDescent="0.3">
      <c r="A2481" s="8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s="10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2" x14ac:dyDescent="0.3">
      <c r="A2482" s="8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s="10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2" x14ac:dyDescent="0.3">
      <c r="A2483" s="8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s="10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2" x14ac:dyDescent="0.3">
      <c r="A2484" s="8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s="10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2" x14ac:dyDescent="0.3">
      <c r="A2485" s="8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s="10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7.6" x14ac:dyDescent="0.3">
      <c r="A2486" s="8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s="10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2" x14ac:dyDescent="0.3">
      <c r="A2487" s="8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s="10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2" x14ac:dyDescent="0.3">
      <c r="A2488" s="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s="10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2" x14ac:dyDescent="0.3">
      <c r="A2489" s="8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s="10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7.6" x14ac:dyDescent="0.3">
      <c r="A2490" s="8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s="1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2" x14ac:dyDescent="0.3">
      <c r="A2491" s="8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s="10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2" x14ac:dyDescent="0.3">
      <c r="A2492" s="8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s="10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2" x14ac:dyDescent="0.3">
      <c r="A2493" s="8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s="10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8" x14ac:dyDescent="0.3">
      <c r="A2494" s="8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s="10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2" x14ac:dyDescent="0.3">
      <c r="A2495" s="8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s="10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2" x14ac:dyDescent="0.3">
      <c r="A2496" s="8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s="10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2" x14ac:dyDescent="0.3">
      <c r="A2497" s="8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s="10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 x14ac:dyDescent="0.3">
      <c r="A2498" s="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s="10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2" x14ac:dyDescent="0.3">
      <c r="A2499" s="8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s="10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 s="8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s="1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2" x14ac:dyDescent="0.3">
      <c r="A2501" s="8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s="10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2" x14ac:dyDescent="0.3">
      <c r="A2502" s="8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s="10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2" x14ac:dyDescent="0.3">
      <c r="A2503" s="8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s="10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7.6" x14ac:dyDescent="0.3">
      <c r="A2504" s="8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s="10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2" x14ac:dyDescent="0.3">
      <c r="A2505" s="8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s="10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8" x14ac:dyDescent="0.3">
      <c r="A2506" s="8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s="10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6" x14ac:dyDescent="0.3">
      <c r="A2507" s="8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s="10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2" x14ac:dyDescent="0.3">
      <c r="A2508" s="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s="10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">
      <c r="A2509" s="8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s="10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2" x14ac:dyDescent="0.3">
      <c r="A2510" s="8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s="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2" x14ac:dyDescent="0.3">
      <c r="A2511" s="8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s="10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2" x14ac:dyDescent="0.3">
      <c r="A2512" s="8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s="10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2" x14ac:dyDescent="0.3">
      <c r="A2513" s="8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s="10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2" x14ac:dyDescent="0.3">
      <c r="A2514" s="8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s="10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7.6" x14ac:dyDescent="0.3">
      <c r="A2515" s="8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s="10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2" x14ac:dyDescent="0.3">
      <c r="A2516" s="8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s="10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2" x14ac:dyDescent="0.3">
      <c r="A2517" s="8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s="10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2" x14ac:dyDescent="0.3">
      <c r="A2518" s="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s="10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2" x14ac:dyDescent="0.3">
      <c r="A2519" s="8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s="10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2" x14ac:dyDescent="0.3">
      <c r="A2520" s="8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s="1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8" x14ac:dyDescent="0.3">
      <c r="A2521" s="8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s="10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2" x14ac:dyDescent="0.3">
      <c r="A2522" s="8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s="10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7.6" x14ac:dyDescent="0.3">
      <c r="A2523" s="8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s="10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2" x14ac:dyDescent="0.3">
      <c r="A2524" s="8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s="10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2" x14ac:dyDescent="0.3">
      <c r="A2525" s="8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s="10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 x14ac:dyDescent="0.3">
      <c r="A2526" s="8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s="10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2" x14ac:dyDescent="0.3">
      <c r="A2527" s="8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s="10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2" x14ac:dyDescent="0.3">
      <c r="A2528" s="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s="10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2" x14ac:dyDescent="0.3">
      <c r="A2529" s="8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s="10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2" x14ac:dyDescent="0.3">
      <c r="A2530" s="8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s="1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 x14ac:dyDescent="0.3">
      <c r="A2531" s="8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s="10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2" x14ac:dyDescent="0.3">
      <c r="A2532" s="8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s="10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7.6" x14ac:dyDescent="0.3">
      <c r="A2533" s="8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s="10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2" x14ac:dyDescent="0.3">
      <c r="A2534" s="8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s="10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2" x14ac:dyDescent="0.3">
      <c r="A2535" s="8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s="10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7.6" x14ac:dyDescent="0.3">
      <c r="A2536" s="8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s="10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">
      <c r="A2537" s="8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s="10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2" x14ac:dyDescent="0.3">
      <c r="A2538" s="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s="10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2" x14ac:dyDescent="0.3">
      <c r="A2539" s="8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s="10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8" x14ac:dyDescent="0.3">
      <c r="A2540" s="8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s="1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2" x14ac:dyDescent="0.3">
      <c r="A2541" s="8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s="10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7.6" x14ac:dyDescent="0.3">
      <c r="A2542" s="8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s="10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7.6" x14ac:dyDescent="0.3">
      <c r="A2543" s="8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s="10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2" x14ac:dyDescent="0.3">
      <c r="A2544" s="8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s="10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2" x14ac:dyDescent="0.3">
      <c r="A2545" s="8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s="10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2" x14ac:dyDescent="0.3">
      <c r="A2546" s="8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s="10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2" x14ac:dyDescent="0.3">
      <c r="A2547" s="8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s="10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2" x14ac:dyDescent="0.3">
      <c r="A2548" s="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s="10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2" x14ac:dyDescent="0.3">
      <c r="A2549" s="8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s="10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2" x14ac:dyDescent="0.3">
      <c r="A2550" s="8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s="1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2" x14ac:dyDescent="0.3">
      <c r="A2551" s="8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s="10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7.6" x14ac:dyDescent="0.3">
      <c r="A2552" s="8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s="10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2" x14ac:dyDescent="0.3">
      <c r="A2553" s="8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s="10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2" x14ac:dyDescent="0.3">
      <c r="A2554" s="8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s="10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2" x14ac:dyDescent="0.3">
      <c r="A2555" s="8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s="10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7.6" x14ac:dyDescent="0.3">
      <c r="A2556" s="8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s="10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7.6" x14ac:dyDescent="0.3">
      <c r="A2557" s="8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s="10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2" x14ac:dyDescent="0.3">
      <c r="A2558" s="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s="10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8" x14ac:dyDescent="0.3">
      <c r="A2559" s="8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s="10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2" x14ac:dyDescent="0.3">
      <c r="A2560" s="8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s="1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2" x14ac:dyDescent="0.3">
      <c r="A2561" s="8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s="10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2" x14ac:dyDescent="0.3">
      <c r="A2562" s="8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s="10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2" x14ac:dyDescent="0.3">
      <c r="A2563" s="8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s="10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 s="8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s="10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8" x14ac:dyDescent="0.3">
      <c r="A2565" s="8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s="10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2" x14ac:dyDescent="0.3">
      <c r="A2566" s="8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s="10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2" x14ac:dyDescent="0.3">
      <c r="A2567" s="8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s="10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2" x14ac:dyDescent="0.3">
      <c r="A2568" s="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s="10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2" x14ac:dyDescent="0.3">
      <c r="A2569" s="8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s="10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2" x14ac:dyDescent="0.3">
      <c r="A2570" s="8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s="1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2" x14ac:dyDescent="0.3">
      <c r="A2571" s="8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s="10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2" x14ac:dyDescent="0.3">
      <c r="A2572" s="8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s="10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2" x14ac:dyDescent="0.3">
      <c r="A2573" s="8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s="10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2" x14ac:dyDescent="0.3">
      <c r="A2574" s="8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s="10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2" x14ac:dyDescent="0.3">
      <c r="A2575" s="8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s="10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2" x14ac:dyDescent="0.3">
      <c r="A2576" s="8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s="10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2" x14ac:dyDescent="0.3">
      <c r="A2577" s="8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s="10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8" x14ac:dyDescent="0.3">
      <c r="A2578" s="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s="10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2" x14ac:dyDescent="0.3">
      <c r="A2579" s="8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s="10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7.6" x14ac:dyDescent="0.3">
      <c r="A2580" s="8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s="1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2" x14ac:dyDescent="0.3">
      <c r="A2581" s="8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s="10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2" x14ac:dyDescent="0.3">
      <c r="A2582" s="8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s="10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2" x14ac:dyDescent="0.3">
      <c r="A2583" s="8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s="10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8.8" x14ac:dyDescent="0.3">
      <c r="A2584" s="8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s="10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2" x14ac:dyDescent="0.3">
      <c r="A2585" s="8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s="10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8" x14ac:dyDescent="0.3">
      <c r="A2586" s="8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s="10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2" x14ac:dyDescent="0.3">
      <c r="A2587" s="8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s="10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8" x14ac:dyDescent="0.3">
      <c r="A2588" s="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s="10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2" x14ac:dyDescent="0.3">
      <c r="A2589" s="8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s="10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7.6" x14ac:dyDescent="0.3">
      <c r="A2590" s="8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s="1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2" x14ac:dyDescent="0.3">
      <c r="A2591" s="8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s="10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2" x14ac:dyDescent="0.3">
      <c r="A2592" s="8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s="10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2" x14ac:dyDescent="0.3">
      <c r="A2593" s="8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s="10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7.6" x14ac:dyDescent="0.3">
      <c r="A2594" s="8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s="10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2" x14ac:dyDescent="0.3">
      <c r="A2595" s="8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s="10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2" x14ac:dyDescent="0.3">
      <c r="A2596" s="8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s="10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8" x14ac:dyDescent="0.3">
      <c r="A2597" s="8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s="10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2" x14ac:dyDescent="0.3">
      <c r="A2598" s="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s="10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2" x14ac:dyDescent="0.3">
      <c r="A2599" s="8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s="10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2" x14ac:dyDescent="0.3">
      <c r="A2600" s="8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s="1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8" x14ac:dyDescent="0.3">
      <c r="A2601" s="8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s="10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2" x14ac:dyDescent="0.3">
      <c r="A2602" s="8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s="10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7.6" x14ac:dyDescent="0.3">
      <c r="A2603" s="8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s="10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2" x14ac:dyDescent="0.3">
      <c r="A2604" s="8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s="10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8" x14ac:dyDescent="0.3">
      <c r="A2605" s="8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s="10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2" x14ac:dyDescent="0.3">
      <c r="A2606" s="8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s="10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2" x14ac:dyDescent="0.3">
      <c r="A2607" s="8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s="10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6" x14ac:dyDescent="0.3">
      <c r="A2608" s="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s="10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2" x14ac:dyDescent="0.3">
      <c r="A2609" s="8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s="10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2" x14ac:dyDescent="0.3">
      <c r="A2610" s="8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s="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7.6" x14ac:dyDescent="0.3">
      <c r="A2611" s="8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s="10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2" x14ac:dyDescent="0.3">
      <c r="A2612" s="8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s="10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7.6" x14ac:dyDescent="0.3">
      <c r="A2613" s="8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s="10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2" x14ac:dyDescent="0.3">
      <c r="A2614" s="8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s="10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2" x14ac:dyDescent="0.3">
      <c r="A2615" s="8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s="10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2" x14ac:dyDescent="0.3">
      <c r="A2616" s="8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s="10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2" x14ac:dyDescent="0.3">
      <c r="A2617" s="8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s="10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2" x14ac:dyDescent="0.3">
      <c r="A2618" s="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s="10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2" x14ac:dyDescent="0.3">
      <c r="A2619" s="8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s="10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 x14ac:dyDescent="0.3">
      <c r="A2620" s="8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s="1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2" x14ac:dyDescent="0.3">
      <c r="A2621" s="8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s="10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2" x14ac:dyDescent="0.3">
      <c r="A2622" s="8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s="10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2" x14ac:dyDescent="0.3">
      <c r="A2623" s="8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s="10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2" x14ac:dyDescent="0.3">
      <c r="A2624" s="8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s="10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2" x14ac:dyDescent="0.3">
      <c r="A2625" s="8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s="10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2" x14ac:dyDescent="0.3">
      <c r="A2626" s="8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s="10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7.6" x14ac:dyDescent="0.3">
      <c r="A2627" s="8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s="10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 s="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s="10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2" x14ac:dyDescent="0.3">
      <c r="A2629" s="8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s="10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2" x14ac:dyDescent="0.3">
      <c r="A2630" s="8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s="1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8" x14ac:dyDescent="0.3">
      <c r="A2631" s="8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s="10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2" x14ac:dyDescent="0.3">
      <c r="A2632" s="8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s="10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2" x14ac:dyDescent="0.3">
      <c r="A2633" s="8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s="10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2" x14ac:dyDescent="0.3">
      <c r="A2634" s="8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s="10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2" x14ac:dyDescent="0.3">
      <c r="A2635" s="8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s="10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2" x14ac:dyDescent="0.3">
      <c r="A2636" s="8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s="10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2" x14ac:dyDescent="0.3">
      <c r="A2637" s="8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s="10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7.6" x14ac:dyDescent="0.3">
      <c r="A2638" s="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s="10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 x14ac:dyDescent="0.3">
      <c r="A2639" s="8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s="10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2" x14ac:dyDescent="0.3">
      <c r="A2640" s="8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s="1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2" x14ac:dyDescent="0.3">
      <c r="A2641" s="8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s="10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6" x14ac:dyDescent="0.3">
      <c r="A2642" s="8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s="10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 x14ac:dyDescent="0.3">
      <c r="A2643" s="8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s="10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6" x14ac:dyDescent="0.3">
      <c r="A2644" s="8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s="10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2" x14ac:dyDescent="0.3">
      <c r="A2645" s="8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s="10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2" x14ac:dyDescent="0.3">
      <c r="A2646" s="8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s="10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2" x14ac:dyDescent="0.3">
      <c r="A2647" s="8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s="10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2" x14ac:dyDescent="0.3">
      <c r="A2648" s="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s="10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2" x14ac:dyDescent="0.3">
      <c r="A2649" s="8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s="10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7.6" x14ac:dyDescent="0.3">
      <c r="A2650" s="8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s="1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 x14ac:dyDescent="0.3">
      <c r="A2651" s="8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s="10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7.6" x14ac:dyDescent="0.3">
      <c r="A2652" s="8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s="10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2" x14ac:dyDescent="0.3">
      <c r="A2653" s="8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s="10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2" x14ac:dyDescent="0.3">
      <c r="A2654" s="8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s="10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2" x14ac:dyDescent="0.3">
      <c r="A2655" s="8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s="10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2" x14ac:dyDescent="0.3">
      <c r="A2656" s="8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s="10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">
      <c r="A2657" s="8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s="10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 x14ac:dyDescent="0.3">
      <c r="A2658" s="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s="10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2" x14ac:dyDescent="0.3">
      <c r="A2659" s="8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s="10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2" x14ac:dyDescent="0.3">
      <c r="A2660" s="8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s="1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">
      <c r="A2661" s="8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s="10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7.6" x14ac:dyDescent="0.3">
      <c r="A2662" s="8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s="10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2" x14ac:dyDescent="0.3">
      <c r="A2663" s="8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s="10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2" x14ac:dyDescent="0.3">
      <c r="A2664" s="8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s="10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2" x14ac:dyDescent="0.3">
      <c r="A2665" s="8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s="10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2" x14ac:dyDescent="0.3">
      <c r="A2666" s="8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s="10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2" x14ac:dyDescent="0.3">
      <c r="A2667" s="8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s="10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2" x14ac:dyDescent="0.3">
      <c r="A2668" s="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s="10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7.6" x14ac:dyDescent="0.3">
      <c r="A2669" s="8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s="10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 x14ac:dyDescent="0.3">
      <c r="A2670" s="8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s="1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2" x14ac:dyDescent="0.3">
      <c r="A2671" s="8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s="10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2" x14ac:dyDescent="0.3">
      <c r="A2672" s="8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s="10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2" x14ac:dyDescent="0.3">
      <c r="A2673" s="8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s="10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2" x14ac:dyDescent="0.3">
      <c r="A2674" s="8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s="10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2" x14ac:dyDescent="0.3">
      <c r="A2675" s="8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s="10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6" x14ac:dyDescent="0.3">
      <c r="A2676" s="8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s="10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7.6" x14ac:dyDescent="0.3">
      <c r="A2677" s="8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s="10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2" x14ac:dyDescent="0.3">
      <c r="A2678" s="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s="10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2" x14ac:dyDescent="0.3">
      <c r="A2679" s="8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s="10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2" x14ac:dyDescent="0.3">
      <c r="A2680" s="8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s="1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7.6" x14ac:dyDescent="0.3">
      <c r="A2681" s="8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s="10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">
      <c r="A2682" s="8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s="10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2" x14ac:dyDescent="0.3">
      <c r="A2683" s="8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s="10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2" x14ac:dyDescent="0.3">
      <c r="A2684" s="8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s="10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2" x14ac:dyDescent="0.3">
      <c r="A2685" s="8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s="10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2" x14ac:dyDescent="0.3">
      <c r="A2686" s="8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s="10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2" x14ac:dyDescent="0.3">
      <c r="A2687" s="8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s="10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2" x14ac:dyDescent="0.3">
      <c r="A2688" s="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s="10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2" x14ac:dyDescent="0.3">
      <c r="A2689" s="8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s="10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8" x14ac:dyDescent="0.3">
      <c r="A2690" s="8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s="1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2" x14ac:dyDescent="0.3">
      <c r="A2691" s="8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s="10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 s="8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s="10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8" x14ac:dyDescent="0.3">
      <c r="A2693" s="8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s="10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 x14ac:dyDescent="0.3">
      <c r="A2694" s="8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s="10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2" x14ac:dyDescent="0.3">
      <c r="A2695" s="8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s="10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7.6" x14ac:dyDescent="0.3">
      <c r="A2696" s="8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s="10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2" x14ac:dyDescent="0.3">
      <c r="A2697" s="8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s="10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7.6" x14ac:dyDescent="0.3">
      <c r="A2698" s="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s="10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2" x14ac:dyDescent="0.3">
      <c r="A2699" s="8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s="10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2" x14ac:dyDescent="0.3">
      <c r="A2700" s="8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s="1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2" x14ac:dyDescent="0.3">
      <c r="A2701" s="8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s="10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2" x14ac:dyDescent="0.3">
      <c r="A2702" s="8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s="10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2" x14ac:dyDescent="0.3">
      <c r="A2703" s="8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s="10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2" x14ac:dyDescent="0.3">
      <c r="A2704" s="8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s="10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8" x14ac:dyDescent="0.3">
      <c r="A2705" s="8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s="10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2" x14ac:dyDescent="0.3">
      <c r="A2706" s="8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s="10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8" x14ac:dyDescent="0.3">
      <c r="A2707" s="8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s="10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2" x14ac:dyDescent="0.3">
      <c r="A2708" s="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s="10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2" x14ac:dyDescent="0.3">
      <c r="A2709" s="8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s="10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2" x14ac:dyDescent="0.3">
      <c r="A2710" s="8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s="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2" x14ac:dyDescent="0.3">
      <c r="A2711" s="8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s="10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8" x14ac:dyDescent="0.3">
      <c r="A2712" s="8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s="10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2" x14ac:dyDescent="0.3">
      <c r="A2713" s="8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s="10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2" x14ac:dyDescent="0.3">
      <c r="A2714" s="8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s="10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2" x14ac:dyDescent="0.3">
      <c r="A2715" s="8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s="10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8" x14ac:dyDescent="0.3">
      <c r="A2716" s="8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s="10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2" x14ac:dyDescent="0.3">
      <c r="A2717" s="8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s="10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" x14ac:dyDescent="0.3">
      <c r="A2718" s="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s="10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2" x14ac:dyDescent="0.3">
      <c r="A2719" s="8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s="10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2" x14ac:dyDescent="0.3">
      <c r="A2720" s="8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s="1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2" x14ac:dyDescent="0.3">
      <c r="A2721" s="8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s="10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2" x14ac:dyDescent="0.3">
      <c r="A2722" s="8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s="10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2" x14ac:dyDescent="0.3">
      <c r="A2723" s="8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s="10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2" x14ac:dyDescent="0.3">
      <c r="A2724" s="8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s="10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2" x14ac:dyDescent="0.3">
      <c r="A2725" s="8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s="10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2" x14ac:dyDescent="0.3">
      <c r="A2726" s="8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s="10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2" x14ac:dyDescent="0.3">
      <c r="A2727" s="8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s="10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">
      <c r="A2728" s="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s="10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2" x14ac:dyDescent="0.3">
      <c r="A2729" s="8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s="10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 x14ac:dyDescent="0.3">
      <c r="A2730" s="8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s="1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 x14ac:dyDescent="0.3">
      <c r="A2731" s="8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s="10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2" x14ac:dyDescent="0.3">
      <c r="A2732" s="8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s="10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7.6" x14ac:dyDescent="0.3">
      <c r="A2733" s="8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s="10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2" x14ac:dyDescent="0.3">
      <c r="A2734" s="8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s="10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2" x14ac:dyDescent="0.3">
      <c r="A2735" s="8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s="10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2" x14ac:dyDescent="0.3">
      <c r="A2736" s="8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s="10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2" x14ac:dyDescent="0.3">
      <c r="A2737" s="8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s="10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6" x14ac:dyDescent="0.3">
      <c r="A2738" s="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s="10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2" x14ac:dyDescent="0.3">
      <c r="A2739" s="8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s="10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2" x14ac:dyDescent="0.3">
      <c r="A2740" s="8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s="1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2" x14ac:dyDescent="0.3">
      <c r="A2741" s="8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s="10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2" x14ac:dyDescent="0.3">
      <c r="A2742" s="8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s="10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8" x14ac:dyDescent="0.3">
      <c r="A2743" s="8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s="10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2" x14ac:dyDescent="0.3">
      <c r="A2744" s="8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s="10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7.6" x14ac:dyDescent="0.3">
      <c r="A2745" s="8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s="10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2" x14ac:dyDescent="0.3">
      <c r="A2746" s="8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s="10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2" x14ac:dyDescent="0.3">
      <c r="A2747" s="8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s="10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2" x14ac:dyDescent="0.3">
      <c r="A2748" s="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s="10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2" x14ac:dyDescent="0.3">
      <c r="A2749" s="8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s="10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2" x14ac:dyDescent="0.3">
      <c r="A2750" s="8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s="1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 x14ac:dyDescent="0.3">
      <c r="A2751" s="8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s="10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2" x14ac:dyDescent="0.3">
      <c r="A2752" s="8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s="10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2" x14ac:dyDescent="0.3">
      <c r="A2753" s="8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s="10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2" x14ac:dyDescent="0.3">
      <c r="A2754" s="8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s="10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2" x14ac:dyDescent="0.3">
      <c r="A2755" s="8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s="10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 s="8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s="10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2" x14ac:dyDescent="0.3">
      <c r="A2757" s="8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s="10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2" x14ac:dyDescent="0.3">
      <c r="A2758" s="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s="10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8.8" x14ac:dyDescent="0.3">
      <c r="A2759" s="8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s="10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7.6" x14ac:dyDescent="0.3">
      <c r="A2760" s="8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s="1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2" x14ac:dyDescent="0.3">
      <c r="A2761" s="8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s="10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2" x14ac:dyDescent="0.3">
      <c r="A2762" s="8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s="10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 x14ac:dyDescent="0.3">
      <c r="A2763" s="8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s="10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2" x14ac:dyDescent="0.3">
      <c r="A2764" s="8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s="10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8" x14ac:dyDescent="0.3">
      <c r="A2765" s="8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s="10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2" x14ac:dyDescent="0.3">
      <c r="A2766" s="8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s="10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2" x14ac:dyDescent="0.3">
      <c r="A2767" s="8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s="10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2" x14ac:dyDescent="0.3">
      <c r="A2768" s="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s="10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2" x14ac:dyDescent="0.3">
      <c r="A2769" s="8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s="10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2" x14ac:dyDescent="0.3">
      <c r="A2770" s="8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s="1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2" x14ac:dyDescent="0.3">
      <c r="A2771" s="8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s="10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2" x14ac:dyDescent="0.3">
      <c r="A2772" s="8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s="10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2" x14ac:dyDescent="0.3">
      <c r="A2773" s="8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s="10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2" x14ac:dyDescent="0.3">
      <c r="A2774" s="8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s="10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2" x14ac:dyDescent="0.3">
      <c r="A2775" s="8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s="10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2" x14ac:dyDescent="0.3">
      <c r="A2776" s="8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s="10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2" x14ac:dyDescent="0.3">
      <c r="A2777" s="8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s="10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7.6" x14ac:dyDescent="0.3">
      <c r="A2778" s="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s="10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2" x14ac:dyDescent="0.3">
      <c r="A2779" s="8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s="10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6" x14ac:dyDescent="0.3">
      <c r="A2780" s="8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s="1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2" x14ac:dyDescent="0.3">
      <c r="A2781" s="8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s="10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8" x14ac:dyDescent="0.3">
      <c r="A2782" s="8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s="10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2" x14ac:dyDescent="0.3">
      <c r="A2783" s="8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s="10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8" x14ac:dyDescent="0.3">
      <c r="A2784" s="8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s="10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2" x14ac:dyDescent="0.3">
      <c r="A2785" s="8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s="10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2" x14ac:dyDescent="0.3">
      <c r="A2786" s="8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s="10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2" x14ac:dyDescent="0.3">
      <c r="A2787" s="8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s="10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8.8" x14ac:dyDescent="0.3">
      <c r="A2788" s="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s="10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2" x14ac:dyDescent="0.3">
      <c r="A2789" s="8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s="10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2" x14ac:dyDescent="0.3">
      <c r="A2790" s="8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s="1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8.8" x14ac:dyDescent="0.3">
      <c r="A2791" s="8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s="10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2" x14ac:dyDescent="0.3">
      <c r="A2792" s="8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s="10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3.2" x14ac:dyDescent="0.3">
      <c r="A2793" s="8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s="10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2" x14ac:dyDescent="0.3">
      <c r="A2794" s="8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s="10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7.6" x14ac:dyDescent="0.3">
      <c r="A2795" s="8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s="10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7.6" x14ac:dyDescent="0.3">
      <c r="A2796" s="8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s="10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2" x14ac:dyDescent="0.3">
      <c r="A2797" s="8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s="10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2" x14ac:dyDescent="0.3">
      <c r="A2798" s="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s="10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2" x14ac:dyDescent="0.3">
      <c r="A2799" s="8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s="10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3.2" x14ac:dyDescent="0.3">
      <c r="A2800" s="8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s="1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3.2" x14ac:dyDescent="0.3">
      <c r="A2801" s="8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s="10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2" x14ac:dyDescent="0.3">
      <c r="A2802" s="8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s="10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2" x14ac:dyDescent="0.3">
      <c r="A2803" s="8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s="10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2" x14ac:dyDescent="0.3">
      <c r="A2804" s="8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s="10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2" x14ac:dyDescent="0.3">
      <c r="A2805" s="8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s="10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2" x14ac:dyDescent="0.3">
      <c r="A2806" s="8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s="10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7.6" x14ac:dyDescent="0.3">
      <c r="A2807" s="8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s="10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2" x14ac:dyDescent="0.3">
      <c r="A2808" s="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s="10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">
      <c r="A2809" s="8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s="10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3.2" x14ac:dyDescent="0.3">
      <c r="A2810" s="8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s="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2" x14ac:dyDescent="0.3">
      <c r="A2811" s="8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s="10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2" x14ac:dyDescent="0.3">
      <c r="A2812" s="8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s="10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2" x14ac:dyDescent="0.3">
      <c r="A2813" s="8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s="10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2" x14ac:dyDescent="0.3">
      <c r="A2814" s="8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s="10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2" x14ac:dyDescent="0.3">
      <c r="A2815" s="8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s="10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2" x14ac:dyDescent="0.3">
      <c r="A2816" s="8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s="10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2" x14ac:dyDescent="0.3">
      <c r="A2817" s="8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s="10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2" x14ac:dyDescent="0.3">
      <c r="A2818" s="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s="10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3.2" x14ac:dyDescent="0.3">
      <c r="A2819" s="8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s="10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 s="8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s="1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2" x14ac:dyDescent="0.3">
      <c r="A2821" s="8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s="10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2" x14ac:dyDescent="0.3">
      <c r="A2822" s="8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s="10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7.6" x14ac:dyDescent="0.3">
      <c r="A2823" s="8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s="10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7.6" x14ac:dyDescent="0.3">
      <c r="A2824" s="8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s="10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7.6" x14ac:dyDescent="0.3">
      <c r="A2825" s="8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s="10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2" x14ac:dyDescent="0.3">
      <c r="A2826" s="8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s="10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7.6" x14ac:dyDescent="0.3">
      <c r="A2827" s="8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s="10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7.6" x14ac:dyDescent="0.3">
      <c r="A2828" s="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s="10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7.6" x14ac:dyDescent="0.3">
      <c r="A2829" s="8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s="10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2" x14ac:dyDescent="0.3">
      <c r="A2830" s="8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s="1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2" x14ac:dyDescent="0.3">
      <c r="A2831" s="8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s="10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8.8" x14ac:dyDescent="0.3">
      <c r="A2832" s="8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s="10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2" x14ac:dyDescent="0.3">
      <c r="A2833" s="8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s="10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3.2" x14ac:dyDescent="0.3">
      <c r="A2834" s="8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s="10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">
      <c r="A2835" s="8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s="10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2" x14ac:dyDescent="0.3">
      <c r="A2836" s="8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s="10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2" x14ac:dyDescent="0.3">
      <c r="A2837" s="8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s="10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7.6" x14ac:dyDescent="0.3">
      <c r="A2838" s="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s="10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7.6" x14ac:dyDescent="0.3">
      <c r="A2839" s="8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s="10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2" x14ac:dyDescent="0.3">
      <c r="A2840" s="8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s="1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2" x14ac:dyDescent="0.3">
      <c r="A2841" s="8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s="10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7.6" x14ac:dyDescent="0.3">
      <c r="A2842" s="8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s="10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3.2" x14ac:dyDescent="0.3">
      <c r="A2843" s="8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s="10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2" x14ac:dyDescent="0.3">
      <c r="A2844" s="8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s="10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2" x14ac:dyDescent="0.3">
      <c r="A2845" s="8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s="10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2" x14ac:dyDescent="0.3">
      <c r="A2846" s="8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s="10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2" x14ac:dyDescent="0.3">
      <c r="A2847" s="8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s="10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7.6" x14ac:dyDescent="0.3">
      <c r="A2848" s="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s="10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2" x14ac:dyDescent="0.3">
      <c r="A2849" s="8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s="10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7.6" x14ac:dyDescent="0.3">
      <c r="A2850" s="8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s="1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2" x14ac:dyDescent="0.3">
      <c r="A2851" s="8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s="10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2" x14ac:dyDescent="0.3">
      <c r="A2852" s="8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s="10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2" x14ac:dyDescent="0.3">
      <c r="A2853" s="8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s="10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2" x14ac:dyDescent="0.3">
      <c r="A2854" s="8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s="10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2" x14ac:dyDescent="0.3">
      <c r="A2855" s="8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s="10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2" x14ac:dyDescent="0.3">
      <c r="A2856" s="8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s="10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7.6" x14ac:dyDescent="0.3">
      <c r="A2857" s="8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s="10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2" x14ac:dyDescent="0.3">
      <c r="A2858" s="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s="10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7.6" x14ac:dyDescent="0.3">
      <c r="A2859" s="8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s="10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2" x14ac:dyDescent="0.3">
      <c r="A2860" s="8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s="1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2" x14ac:dyDescent="0.3">
      <c r="A2861" s="8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s="10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7.6" x14ac:dyDescent="0.3">
      <c r="A2862" s="8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s="10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2" x14ac:dyDescent="0.3">
      <c r="A2863" s="8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s="10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2" x14ac:dyDescent="0.3">
      <c r="A2864" s="8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s="10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2" x14ac:dyDescent="0.3">
      <c r="A2865" s="8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s="10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">
      <c r="A2866" s="8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s="10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2" x14ac:dyDescent="0.3">
      <c r="A2867" s="8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s="10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2" x14ac:dyDescent="0.3">
      <c r="A2868" s="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s="10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7.6" x14ac:dyDescent="0.3">
      <c r="A2869" s="8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s="10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7.6" x14ac:dyDescent="0.3">
      <c r="A2870" s="8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s="1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7.6" x14ac:dyDescent="0.3">
      <c r="A2871" s="8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s="10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7.6" x14ac:dyDescent="0.3">
      <c r="A2872" s="8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s="10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2" x14ac:dyDescent="0.3">
      <c r="A2873" s="8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s="10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2" x14ac:dyDescent="0.3">
      <c r="A2874" s="8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s="10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7.6" x14ac:dyDescent="0.3">
      <c r="A2875" s="8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s="10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2" x14ac:dyDescent="0.3">
      <c r="A2876" s="8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s="10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2" x14ac:dyDescent="0.3">
      <c r="A2877" s="8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s="10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2" x14ac:dyDescent="0.3">
      <c r="A2878" s="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s="10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2" x14ac:dyDescent="0.3">
      <c r="A2879" s="8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s="10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2" x14ac:dyDescent="0.3">
      <c r="A2880" s="8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s="1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2" x14ac:dyDescent="0.3">
      <c r="A2881" s="8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s="10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2" x14ac:dyDescent="0.3">
      <c r="A2882" s="8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s="10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2" x14ac:dyDescent="0.3">
      <c r="A2883" s="8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s="10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 s="8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s="10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7.6" x14ac:dyDescent="0.3">
      <c r="A2885" s="8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s="10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8.8" x14ac:dyDescent="0.3">
      <c r="A2886" s="8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s="10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8.8" x14ac:dyDescent="0.3">
      <c r="A2887" s="8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s="10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2" x14ac:dyDescent="0.3">
      <c r="A2888" s="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s="10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2" x14ac:dyDescent="0.3">
      <c r="A2889" s="8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s="10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2" x14ac:dyDescent="0.3">
      <c r="A2890" s="8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s="1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2" x14ac:dyDescent="0.3">
      <c r="A2891" s="8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s="10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2" x14ac:dyDescent="0.3">
      <c r="A2892" s="8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s="10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2" x14ac:dyDescent="0.3">
      <c r="A2893" s="8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s="10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2" x14ac:dyDescent="0.3">
      <c r="A2894" s="8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s="10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">
      <c r="A2895" s="8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s="10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8" x14ac:dyDescent="0.3">
      <c r="A2896" s="8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s="10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2" x14ac:dyDescent="0.3">
      <c r="A2897" s="8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s="10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2" x14ac:dyDescent="0.3">
      <c r="A2898" s="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s="10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2" x14ac:dyDescent="0.3">
      <c r="A2899" s="8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s="10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2" x14ac:dyDescent="0.3">
      <c r="A2900" s="8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s="1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2" x14ac:dyDescent="0.3">
      <c r="A2901" s="8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s="10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7.6" x14ac:dyDescent="0.3">
      <c r="A2902" s="8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s="10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2" x14ac:dyDescent="0.3">
      <c r="A2903" s="8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s="10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2" x14ac:dyDescent="0.3">
      <c r="A2904" s="8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s="10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2" x14ac:dyDescent="0.3">
      <c r="A2905" s="8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s="10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2" x14ac:dyDescent="0.3">
      <c r="A2906" s="8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s="10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2" x14ac:dyDescent="0.3">
      <c r="A2907" s="8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s="10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7.6" x14ac:dyDescent="0.3">
      <c r="A2908" s="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s="10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2" x14ac:dyDescent="0.3">
      <c r="A2909" s="8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s="10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7.6" x14ac:dyDescent="0.3">
      <c r="A2910" s="8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s="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3.2" x14ac:dyDescent="0.3">
      <c r="A2911" s="8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s="10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2" x14ac:dyDescent="0.3">
      <c r="A2912" s="8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s="10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7.6" x14ac:dyDescent="0.3">
      <c r="A2913" s="8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s="10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2" x14ac:dyDescent="0.3">
      <c r="A2914" s="8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s="10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2" x14ac:dyDescent="0.3">
      <c r="A2915" s="8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s="10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8.8" x14ac:dyDescent="0.3">
      <c r="A2916" s="8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s="10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2" x14ac:dyDescent="0.3">
      <c r="A2917" s="8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s="10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2" x14ac:dyDescent="0.3">
      <c r="A2918" s="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s="10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2" x14ac:dyDescent="0.3">
      <c r="A2919" s="8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s="10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2" x14ac:dyDescent="0.3">
      <c r="A2920" s="8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s="1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2" x14ac:dyDescent="0.3">
      <c r="A2921" s="8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s="10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2" x14ac:dyDescent="0.3">
      <c r="A2922" s="8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s="10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8" x14ac:dyDescent="0.3">
      <c r="A2923" s="8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s="10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2" x14ac:dyDescent="0.3">
      <c r="A2924" s="8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s="10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2" x14ac:dyDescent="0.3">
      <c r="A2925" s="8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s="10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2" x14ac:dyDescent="0.3">
      <c r="A2926" s="8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s="10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2" x14ac:dyDescent="0.3">
      <c r="A2927" s="8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s="10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2" x14ac:dyDescent="0.3">
      <c r="A2928" s="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s="10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2" x14ac:dyDescent="0.3">
      <c r="A2929" s="8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s="10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8.8" x14ac:dyDescent="0.3">
      <c r="A2930" s="8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s="1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2" x14ac:dyDescent="0.3">
      <c r="A2931" s="8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s="10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2" x14ac:dyDescent="0.3">
      <c r="A2932" s="8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s="10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3.2" x14ac:dyDescent="0.3">
      <c r="A2933" s="8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s="10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2" x14ac:dyDescent="0.3">
      <c r="A2934" s="8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s="10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2" x14ac:dyDescent="0.3">
      <c r="A2935" s="8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s="10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2" x14ac:dyDescent="0.3">
      <c r="A2936" s="8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s="10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2" x14ac:dyDescent="0.3">
      <c r="A2937" s="8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s="10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2" x14ac:dyDescent="0.3">
      <c r="A2938" s="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s="10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8.8" x14ac:dyDescent="0.3">
      <c r="A2939" s="8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s="10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2" x14ac:dyDescent="0.3">
      <c r="A2940" s="8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s="1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2" x14ac:dyDescent="0.3">
      <c r="A2941" s="8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s="10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2" x14ac:dyDescent="0.3">
      <c r="A2942" s="8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s="10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2" x14ac:dyDescent="0.3">
      <c r="A2943" s="8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s="10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2" x14ac:dyDescent="0.3">
      <c r="A2944" s="8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s="10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2" x14ac:dyDescent="0.3">
      <c r="A2945" s="8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s="10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2" x14ac:dyDescent="0.3">
      <c r="A2946" s="8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s="10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57.6" x14ac:dyDescent="0.3">
      <c r="A2947" s="8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s="10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 s="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s="10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7.6" x14ac:dyDescent="0.3">
      <c r="A2949" s="8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s="10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7.6" x14ac:dyDescent="0.3">
      <c r="A2950" s="8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s="1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2" x14ac:dyDescent="0.3">
      <c r="A2951" s="8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s="10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2" x14ac:dyDescent="0.3">
      <c r="A2952" s="8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s="10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7.6" x14ac:dyDescent="0.3">
      <c r="A2953" s="8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s="10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2" x14ac:dyDescent="0.3">
      <c r="A2954" s="8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s="10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2" x14ac:dyDescent="0.3">
      <c r="A2955" s="8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s="10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2" x14ac:dyDescent="0.3">
      <c r="A2956" s="8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s="10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8.8" x14ac:dyDescent="0.3">
      <c r="A2957" s="8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s="10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2" x14ac:dyDescent="0.3">
      <c r="A2958" s="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s="10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2" x14ac:dyDescent="0.3">
      <c r="A2959" s="8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s="10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2" x14ac:dyDescent="0.3">
      <c r="A2960" s="8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s="1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2" x14ac:dyDescent="0.3">
      <c r="A2961" s="8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s="10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2" x14ac:dyDescent="0.3">
      <c r="A2962" s="8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s="10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3.2" x14ac:dyDescent="0.3">
      <c r="A2963" s="8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s="10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2" x14ac:dyDescent="0.3">
      <c r="A2964" s="8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s="10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7.6" x14ac:dyDescent="0.3">
      <c r="A2965" s="8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s="10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2" x14ac:dyDescent="0.3">
      <c r="A2966" s="8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s="10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57.6" x14ac:dyDescent="0.3">
      <c r="A2967" s="8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s="10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2" x14ac:dyDescent="0.3">
      <c r="A2968" s="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s="10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.2" x14ac:dyDescent="0.3">
      <c r="A2969" s="8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s="10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8.8" x14ac:dyDescent="0.3">
      <c r="A2970" s="8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s="1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2" x14ac:dyDescent="0.3">
      <c r="A2971" s="8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s="10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2" x14ac:dyDescent="0.3">
      <c r="A2972" s="8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s="10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2" x14ac:dyDescent="0.3">
      <c r="A2973" s="8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s="10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8.8" x14ac:dyDescent="0.3">
      <c r="A2974" s="8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s="10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2" x14ac:dyDescent="0.3">
      <c r="A2975" s="8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s="10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57.6" x14ac:dyDescent="0.3">
      <c r="A2976" s="8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s="10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3.2" x14ac:dyDescent="0.3">
      <c r="A2977" s="8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s="10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.2" x14ac:dyDescent="0.3">
      <c r="A2978" s="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s="10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7.6" x14ac:dyDescent="0.3">
      <c r="A2979" s="8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s="10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57.6" x14ac:dyDescent="0.3">
      <c r="A2980" s="8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s="1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2" x14ac:dyDescent="0.3">
      <c r="A2981" s="8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s="10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3.2" x14ac:dyDescent="0.3">
      <c r="A2982" s="8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s="10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57.6" x14ac:dyDescent="0.3">
      <c r="A2983" s="8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s="10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8.8" x14ac:dyDescent="0.3">
      <c r="A2984" s="8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s="10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2" x14ac:dyDescent="0.3">
      <c r="A2985" s="8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s="10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7.6" x14ac:dyDescent="0.3">
      <c r="A2986" s="8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s="10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7.6" x14ac:dyDescent="0.3">
      <c r="A2987" s="8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s="10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2" x14ac:dyDescent="0.3">
      <c r="A2988" s="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s="10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7.6" x14ac:dyDescent="0.3">
      <c r="A2989" s="8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s="10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2" x14ac:dyDescent="0.3">
      <c r="A2990" s="8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s="1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3">
      <c r="A2991" s="8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s="10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2" x14ac:dyDescent="0.3">
      <c r="A2992" s="8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s="10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2" x14ac:dyDescent="0.3">
      <c r="A2993" s="8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s="10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2" x14ac:dyDescent="0.3">
      <c r="A2994" s="8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s="10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3">
      <c r="A2995" s="8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s="10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2" x14ac:dyDescent="0.3">
      <c r="A2996" s="8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s="10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2" x14ac:dyDescent="0.3">
      <c r="A2997" s="8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s="10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8.8" x14ac:dyDescent="0.3">
      <c r="A2998" s="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s="10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2" x14ac:dyDescent="0.3">
      <c r="A2999" s="8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s="10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2" x14ac:dyDescent="0.3">
      <c r="A3000" s="8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s="1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2" x14ac:dyDescent="0.3">
      <c r="A3001" s="8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s="10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2" x14ac:dyDescent="0.3">
      <c r="A3002" s="8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s="10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2" x14ac:dyDescent="0.3">
      <c r="A3003" s="8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s="10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8.8" x14ac:dyDescent="0.3">
      <c r="A3004" s="8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s="10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2" x14ac:dyDescent="0.3">
      <c r="A3005" s="8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s="10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7.6" x14ac:dyDescent="0.3">
      <c r="A3006" s="8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s="10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3.2" x14ac:dyDescent="0.3">
      <c r="A3007" s="8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s="10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8.8" x14ac:dyDescent="0.3">
      <c r="A3008" s="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s="10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8.8" x14ac:dyDescent="0.3">
      <c r="A3009" s="8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s="10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2" x14ac:dyDescent="0.3">
      <c r="A3010" s="8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s="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2" x14ac:dyDescent="0.3">
      <c r="A3011" s="8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s="10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 s="8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s="10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2" x14ac:dyDescent="0.3">
      <c r="A3013" s="8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s="10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2" x14ac:dyDescent="0.3">
      <c r="A3014" s="8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s="10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2" x14ac:dyDescent="0.3">
      <c r="A3015" s="8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s="10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2" x14ac:dyDescent="0.3">
      <c r="A3016" s="8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s="10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2" x14ac:dyDescent="0.3">
      <c r="A3017" s="8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s="10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7.6" x14ac:dyDescent="0.3">
      <c r="A3018" s="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s="10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2" x14ac:dyDescent="0.3">
      <c r="A3019" s="8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s="10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2" x14ac:dyDescent="0.3">
      <c r="A3020" s="8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s="1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2" x14ac:dyDescent="0.3">
      <c r="A3021" s="8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s="10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3.2" x14ac:dyDescent="0.3">
      <c r="A3022" s="8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s="10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2" x14ac:dyDescent="0.3">
      <c r="A3023" s="8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s="10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2" x14ac:dyDescent="0.3">
      <c r="A3024" s="8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s="10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7.6" x14ac:dyDescent="0.3">
      <c r="A3025" s="8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s="10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2" x14ac:dyDescent="0.3">
      <c r="A3026" s="8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s="10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2" x14ac:dyDescent="0.3">
      <c r="A3027" s="8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s="10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7.6" x14ac:dyDescent="0.3">
      <c r="A3028" s="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s="10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2" x14ac:dyDescent="0.3">
      <c r="A3029" s="8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s="10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8.8" x14ac:dyDescent="0.3">
      <c r="A3030" s="8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s="1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2" x14ac:dyDescent="0.3">
      <c r="A3031" s="8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s="10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2" x14ac:dyDescent="0.3">
      <c r="A3032" s="8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s="10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" x14ac:dyDescent="0.3">
      <c r="A3033" s="8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s="10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2" x14ac:dyDescent="0.3">
      <c r="A3034" s="8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s="10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2" x14ac:dyDescent="0.3">
      <c r="A3035" s="8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s="10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2" x14ac:dyDescent="0.3">
      <c r="A3036" s="8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s="10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8.8" x14ac:dyDescent="0.3">
      <c r="A3037" s="8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s="10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2" x14ac:dyDescent="0.3">
      <c r="A3038" s="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s="10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7.6" x14ac:dyDescent="0.3">
      <c r="A3039" s="8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s="10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2" x14ac:dyDescent="0.3">
      <c r="A3040" s="8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s="1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2" x14ac:dyDescent="0.3">
      <c r="A3041" s="8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s="10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2" x14ac:dyDescent="0.3">
      <c r="A3042" s="8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s="10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8.8" x14ac:dyDescent="0.3">
      <c r="A3043" s="8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s="10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7.6" x14ac:dyDescent="0.3">
      <c r="A3044" s="8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s="10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2" x14ac:dyDescent="0.3">
      <c r="A3045" s="8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s="10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2" x14ac:dyDescent="0.3">
      <c r="A3046" s="8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s="10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3.2" x14ac:dyDescent="0.3">
      <c r="A3047" s="8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s="10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7.6" x14ac:dyDescent="0.3">
      <c r="A3048" s="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s="10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2" x14ac:dyDescent="0.3">
      <c r="A3049" s="8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s="10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2" x14ac:dyDescent="0.3">
      <c r="A3050" s="8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s="1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7.6" x14ac:dyDescent="0.3">
      <c r="A3051" s="8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s="10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8.8" x14ac:dyDescent="0.3">
      <c r="A3052" s="8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s="10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7.6" x14ac:dyDescent="0.3">
      <c r="A3053" s="8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s="10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3.2" x14ac:dyDescent="0.3">
      <c r="A3054" s="8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s="10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7.6" x14ac:dyDescent="0.3">
      <c r="A3055" s="8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s="10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3.2" x14ac:dyDescent="0.3">
      <c r="A3056" s="8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s="10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2" x14ac:dyDescent="0.3">
      <c r="A3057" s="8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s="10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3.2" x14ac:dyDescent="0.3">
      <c r="A3058" s="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s="10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2" x14ac:dyDescent="0.3">
      <c r="A3059" s="8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s="10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7.6" x14ac:dyDescent="0.3">
      <c r="A3060" s="8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s="1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2" x14ac:dyDescent="0.3">
      <c r="A3061" s="8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s="10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8.8" x14ac:dyDescent="0.3">
      <c r="A3062" s="8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s="10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3">
      <c r="A3063" s="8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s="10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2" x14ac:dyDescent="0.3">
      <c r="A3064" s="8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s="10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2" x14ac:dyDescent="0.3">
      <c r="A3065" s="8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s="10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8.8" x14ac:dyDescent="0.3">
      <c r="A3066" s="8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s="10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2" x14ac:dyDescent="0.3">
      <c r="A3067" s="8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s="10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2" x14ac:dyDescent="0.3">
      <c r="A3068" s="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s="10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2" x14ac:dyDescent="0.3">
      <c r="A3069" s="8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s="10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3.2" x14ac:dyDescent="0.3">
      <c r="A3070" s="8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s="1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2" x14ac:dyDescent="0.3">
      <c r="A3071" s="8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s="10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2" x14ac:dyDescent="0.3">
      <c r="A3072" s="8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s="10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2" x14ac:dyDescent="0.3">
      <c r="A3073" s="8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s="10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3.2" x14ac:dyDescent="0.3">
      <c r="A3074" s="8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s="10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2" x14ac:dyDescent="0.3">
      <c r="A3075" s="8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s="10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 s="8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s="10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2" x14ac:dyDescent="0.3">
      <c r="A3077" s="8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s="10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8.8" x14ac:dyDescent="0.3">
      <c r="A3078" s="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s="10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2" x14ac:dyDescent="0.3">
      <c r="A3079" s="8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s="10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2" x14ac:dyDescent="0.3">
      <c r="A3080" s="8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s="1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2" x14ac:dyDescent="0.3">
      <c r="A3081" s="8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s="10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2" x14ac:dyDescent="0.3">
      <c r="A3082" s="8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s="10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2" x14ac:dyDescent="0.3">
      <c r="A3083" s="8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s="10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2" x14ac:dyDescent="0.3">
      <c r="A3084" s="8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s="10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7.6" x14ac:dyDescent="0.3">
      <c r="A3085" s="8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s="10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7.6" x14ac:dyDescent="0.3">
      <c r="A3086" s="8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s="10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2" x14ac:dyDescent="0.3">
      <c r="A3087" s="8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s="10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2" x14ac:dyDescent="0.3">
      <c r="A3088" s="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s="10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2" x14ac:dyDescent="0.3">
      <c r="A3089" s="8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s="10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3.2" x14ac:dyDescent="0.3">
      <c r="A3090" s="8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s="1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3.2" x14ac:dyDescent="0.3">
      <c r="A3091" s="8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s="10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2" x14ac:dyDescent="0.3">
      <c r="A3092" s="8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s="10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7.6" x14ac:dyDescent="0.3">
      <c r="A3093" s="8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s="10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2" x14ac:dyDescent="0.3">
      <c r="A3094" s="8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s="10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7.6" x14ac:dyDescent="0.3">
      <c r="A3095" s="8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s="10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3.2" x14ac:dyDescent="0.3">
      <c r="A3096" s="8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s="10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2" x14ac:dyDescent="0.3">
      <c r="A3097" s="8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s="10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2" x14ac:dyDescent="0.3">
      <c r="A3098" s="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s="10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2" x14ac:dyDescent="0.3">
      <c r="A3099" s="8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s="10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3.2" x14ac:dyDescent="0.3">
      <c r="A3100" s="8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s="1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2" x14ac:dyDescent="0.3">
      <c r="A3101" s="8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s="10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2" x14ac:dyDescent="0.3">
      <c r="A3102" s="8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s="10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7.6" x14ac:dyDescent="0.3">
      <c r="A3103" s="8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s="10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7.6" x14ac:dyDescent="0.3">
      <c r="A3104" s="8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s="10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8.8" x14ac:dyDescent="0.3">
      <c r="A3105" s="8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s="10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2" x14ac:dyDescent="0.3">
      <c r="A3106" s="8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s="10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2" x14ac:dyDescent="0.3">
      <c r="A3107" s="8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s="10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7.6" x14ac:dyDescent="0.3">
      <c r="A3108" s="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s="10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2" x14ac:dyDescent="0.3">
      <c r="A3109" s="8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s="10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3">
      <c r="A3110" s="8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s="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2" x14ac:dyDescent="0.3">
      <c r="A3111" s="8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s="10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2" x14ac:dyDescent="0.3">
      <c r="A3112" s="8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s="10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3.2" x14ac:dyDescent="0.3">
      <c r="A3113" s="8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s="10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2" x14ac:dyDescent="0.3">
      <c r="A3114" s="8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s="10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2" x14ac:dyDescent="0.3">
      <c r="A3115" s="8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s="10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2" x14ac:dyDescent="0.3">
      <c r="A3116" s="8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s="10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2" x14ac:dyDescent="0.3">
      <c r="A3117" s="8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s="10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2" x14ac:dyDescent="0.3">
      <c r="A3118" s="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s="10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2" x14ac:dyDescent="0.3">
      <c r="A3119" s="8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s="10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8.8" x14ac:dyDescent="0.3">
      <c r="A3120" s="8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s="1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7.6" x14ac:dyDescent="0.3">
      <c r="A3121" s="8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s="10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2" x14ac:dyDescent="0.3">
      <c r="A3122" s="8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s="10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8.8" x14ac:dyDescent="0.3">
      <c r="A3123" s="8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s="10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3">
      <c r="A3124" s="8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s="10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2" x14ac:dyDescent="0.3">
      <c r="A3125" s="8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s="10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3.2" x14ac:dyDescent="0.3">
      <c r="A3126" s="8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s="10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3">
      <c r="A3127" s="8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s="10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" x14ac:dyDescent="0.3">
      <c r="A3128" s="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s="10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2" x14ac:dyDescent="0.3">
      <c r="A3129" s="8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s="10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2" x14ac:dyDescent="0.3">
      <c r="A3130" s="8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s="1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3.2" x14ac:dyDescent="0.3">
      <c r="A3131" s="8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s="10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3.2" x14ac:dyDescent="0.3">
      <c r="A3132" s="8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s="10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8.8" x14ac:dyDescent="0.3">
      <c r="A3133" s="8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s="10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8.8" x14ac:dyDescent="0.3">
      <c r="A3134" s="8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s="10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2" x14ac:dyDescent="0.3">
      <c r="A3135" s="8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s="10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3.2" x14ac:dyDescent="0.3">
      <c r="A3136" s="8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s="10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2" x14ac:dyDescent="0.3">
      <c r="A3137" s="8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s="10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2" x14ac:dyDescent="0.3">
      <c r="A3138" s="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s="10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8.8" x14ac:dyDescent="0.3">
      <c r="A3139" s="8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s="10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 s="8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s="1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2" x14ac:dyDescent="0.3">
      <c r="A3141" s="8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s="10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57.6" x14ac:dyDescent="0.3">
      <c r="A3142" s="8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s="10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7.6" x14ac:dyDescent="0.3">
      <c r="A3143" s="8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s="10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2" x14ac:dyDescent="0.3">
      <c r="A3144" s="8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s="10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7.6" x14ac:dyDescent="0.3">
      <c r="A3145" s="8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s="10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7.6" x14ac:dyDescent="0.3">
      <c r="A3146" s="8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s="10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3.2" x14ac:dyDescent="0.3">
      <c r="A3147" s="8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s="10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3.2" x14ac:dyDescent="0.3">
      <c r="A3148" s="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s="10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2" x14ac:dyDescent="0.3">
      <c r="A3149" s="8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s="10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8.8" x14ac:dyDescent="0.3">
      <c r="A3150" s="8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s="1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2" x14ac:dyDescent="0.3">
      <c r="A3151" s="8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s="10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7.6" x14ac:dyDescent="0.3">
      <c r="A3152" s="8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s="10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3.2" x14ac:dyDescent="0.3">
      <c r="A3153" s="8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s="10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.2" x14ac:dyDescent="0.3">
      <c r="A3154" s="8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s="10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.2" x14ac:dyDescent="0.3">
      <c r="A3155" s="8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s="10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2" x14ac:dyDescent="0.3">
      <c r="A3156" s="8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s="10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.2" x14ac:dyDescent="0.3">
      <c r="A3157" s="8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s="10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2" x14ac:dyDescent="0.3">
      <c r="A3158" s="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s="10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8.8" x14ac:dyDescent="0.3">
      <c r="A3159" s="8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s="10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8.8" x14ac:dyDescent="0.3">
      <c r="A3160" s="8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s="1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3.2" x14ac:dyDescent="0.3">
      <c r="A3161" s="8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s="10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2" x14ac:dyDescent="0.3">
      <c r="A3162" s="8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s="10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57.6" x14ac:dyDescent="0.3">
      <c r="A3163" s="8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s="10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3.2" x14ac:dyDescent="0.3">
      <c r="A3164" s="8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s="10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2" x14ac:dyDescent="0.3">
      <c r="A3165" s="8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s="10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57.6" x14ac:dyDescent="0.3">
      <c r="A3166" s="8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s="10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57.6" x14ac:dyDescent="0.3">
      <c r="A3167" s="8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s="10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2" x14ac:dyDescent="0.3">
      <c r="A3168" s="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s="10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8.8" x14ac:dyDescent="0.3">
      <c r="A3169" s="8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s="10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2" x14ac:dyDescent="0.3">
      <c r="A3170" s="8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s="1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8.8" x14ac:dyDescent="0.3">
      <c r="A3171" s="8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s="10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3.2" x14ac:dyDescent="0.3">
      <c r="A3172" s="8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s="10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57.6" x14ac:dyDescent="0.3">
      <c r="A3173" s="8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s="10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2" x14ac:dyDescent="0.3">
      <c r="A3174" s="8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s="10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2" x14ac:dyDescent="0.3">
      <c r="A3175" s="8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s="10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57.6" x14ac:dyDescent="0.3">
      <c r="A3176" s="8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s="10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7.6" x14ac:dyDescent="0.3">
      <c r="A3177" s="8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s="10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57.6" x14ac:dyDescent="0.3">
      <c r="A3178" s="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s="10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2" x14ac:dyDescent="0.3">
      <c r="A3179" s="8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s="10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57.6" x14ac:dyDescent="0.3">
      <c r="A3180" s="8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s="1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3.2" x14ac:dyDescent="0.3">
      <c r="A3181" s="8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s="10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.2" x14ac:dyDescent="0.3">
      <c r="A3182" s="8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s="10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2" x14ac:dyDescent="0.3">
      <c r="A3183" s="8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s="10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7.6" x14ac:dyDescent="0.3">
      <c r="A3184" s="8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s="10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3.2" x14ac:dyDescent="0.3">
      <c r="A3185" s="8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s="10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.2" x14ac:dyDescent="0.3">
      <c r="A3186" s="8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s="10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2" x14ac:dyDescent="0.3">
      <c r="A3187" s="8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s="10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2" x14ac:dyDescent="0.3">
      <c r="A3188" s="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s="10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57.6" x14ac:dyDescent="0.3">
      <c r="A3189" s="8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s="10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2" x14ac:dyDescent="0.3">
      <c r="A3190" s="8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s="1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7.6" x14ac:dyDescent="0.3">
      <c r="A3191" s="8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s="10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2" x14ac:dyDescent="0.3">
      <c r="A3192" s="8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s="10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2" x14ac:dyDescent="0.3">
      <c r="A3193" s="8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s="10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2" x14ac:dyDescent="0.3">
      <c r="A3194" s="8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s="10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2" x14ac:dyDescent="0.3">
      <c r="A3195" s="8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s="10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3.2" x14ac:dyDescent="0.3">
      <c r="A3196" s="8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s="10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57.6" x14ac:dyDescent="0.3">
      <c r="A3197" s="8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s="10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2" x14ac:dyDescent="0.3">
      <c r="A3198" s="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s="10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8.8" x14ac:dyDescent="0.3">
      <c r="A3199" s="8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s="10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7.6" x14ac:dyDescent="0.3">
      <c r="A3200" s="8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s="1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2" x14ac:dyDescent="0.3">
      <c r="A3201" s="8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s="10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7.6" x14ac:dyDescent="0.3">
      <c r="A3202" s="8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s="10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2" x14ac:dyDescent="0.3">
      <c r="A3203" s="8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s="10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 s="8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s="10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2" x14ac:dyDescent="0.3">
      <c r="A3205" s="8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s="10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3.2" x14ac:dyDescent="0.3">
      <c r="A3206" s="8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s="10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2" x14ac:dyDescent="0.3">
      <c r="A3207" s="8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s="10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2" x14ac:dyDescent="0.3">
      <c r="A3208" s="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s="10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2" x14ac:dyDescent="0.3">
      <c r="A3209" s="8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s="10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2" x14ac:dyDescent="0.3">
      <c r="A3210" s="8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s="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2" x14ac:dyDescent="0.3">
      <c r="A3211" s="8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s="10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2" x14ac:dyDescent="0.3">
      <c r="A3212" s="8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s="10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3.2" x14ac:dyDescent="0.3">
      <c r="A3213" s="8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s="10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8.8" x14ac:dyDescent="0.3">
      <c r="A3214" s="8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s="10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2" x14ac:dyDescent="0.3">
      <c r="A3215" s="8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s="10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3.2" x14ac:dyDescent="0.3">
      <c r="A3216" s="8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s="10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7.6" x14ac:dyDescent="0.3">
      <c r="A3217" s="8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s="10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2" x14ac:dyDescent="0.3">
      <c r="A3218" s="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s="10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8.8" x14ac:dyDescent="0.3">
      <c r="A3219" s="8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s="10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2" x14ac:dyDescent="0.3">
      <c r="A3220" s="8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s="1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3.2" x14ac:dyDescent="0.3">
      <c r="A3221" s="8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s="10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8.8" x14ac:dyDescent="0.3">
      <c r="A3222" s="8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s="10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7.6" x14ac:dyDescent="0.3">
      <c r="A3223" s="8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s="10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3.2" x14ac:dyDescent="0.3">
      <c r="A3224" s="8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s="10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8.8" x14ac:dyDescent="0.3">
      <c r="A3225" s="8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s="10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57.6" x14ac:dyDescent="0.3">
      <c r="A3226" s="8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s="10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2" x14ac:dyDescent="0.3">
      <c r="A3227" s="8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s="10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2" x14ac:dyDescent="0.3">
      <c r="A3228" s="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s="10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2" x14ac:dyDescent="0.3">
      <c r="A3229" s="8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s="10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8.8" x14ac:dyDescent="0.3">
      <c r="A3230" s="8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s="1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.2" x14ac:dyDescent="0.3">
      <c r="A3231" s="8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s="10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3.2" x14ac:dyDescent="0.3">
      <c r="A3232" s="8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s="10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2" x14ac:dyDescent="0.3">
      <c r="A3233" s="8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s="10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2" x14ac:dyDescent="0.3">
      <c r="A3234" s="8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s="10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2" x14ac:dyDescent="0.3">
      <c r="A3235" s="8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s="10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2" x14ac:dyDescent="0.3">
      <c r="A3236" s="8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s="10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2" x14ac:dyDescent="0.3">
      <c r="A3237" s="8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s="10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2" x14ac:dyDescent="0.3">
      <c r="A3238" s="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s="10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8.8" x14ac:dyDescent="0.3">
      <c r="A3239" s="8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s="10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3.2" x14ac:dyDescent="0.3">
      <c r="A3240" s="8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s="1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57.6" x14ac:dyDescent="0.3">
      <c r="A3241" s="8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s="10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3.2" x14ac:dyDescent="0.3">
      <c r="A3242" s="8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s="10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7.6" x14ac:dyDescent="0.3">
      <c r="A3243" s="8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s="10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3.2" x14ac:dyDescent="0.3">
      <c r="A3244" s="8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s="10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2" x14ac:dyDescent="0.3">
      <c r="A3245" s="8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s="10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2" x14ac:dyDescent="0.3">
      <c r="A3246" s="8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s="10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2" x14ac:dyDescent="0.3">
      <c r="A3247" s="8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s="10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2" x14ac:dyDescent="0.3">
      <c r="A3248" s="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s="10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2" x14ac:dyDescent="0.3">
      <c r="A3249" s="8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s="10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8.8" x14ac:dyDescent="0.3">
      <c r="A3250" s="8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s="1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2" x14ac:dyDescent="0.3">
      <c r="A3251" s="8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s="10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57.6" x14ac:dyDescent="0.3">
      <c r="A3252" s="8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s="10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2" x14ac:dyDescent="0.3">
      <c r="A3253" s="8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s="10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3.2" x14ac:dyDescent="0.3">
      <c r="A3254" s="8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s="10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.2" x14ac:dyDescent="0.3">
      <c r="A3255" s="8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s="10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2" x14ac:dyDescent="0.3">
      <c r="A3256" s="8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s="10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57.6" x14ac:dyDescent="0.3">
      <c r="A3257" s="8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s="10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.2" x14ac:dyDescent="0.3">
      <c r="A3258" s="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s="10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2" x14ac:dyDescent="0.3">
      <c r="A3259" s="8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s="10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3.2" x14ac:dyDescent="0.3">
      <c r="A3260" s="8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s="1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2" x14ac:dyDescent="0.3">
      <c r="A3261" s="8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s="10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.2" x14ac:dyDescent="0.3">
      <c r="A3262" s="8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s="10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2" x14ac:dyDescent="0.3">
      <c r="A3263" s="8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s="10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8.8" x14ac:dyDescent="0.3">
      <c r="A3264" s="8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s="10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8.8" x14ac:dyDescent="0.3">
      <c r="A3265" s="8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s="10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8.8" x14ac:dyDescent="0.3">
      <c r="A3266" s="8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s="10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.2" x14ac:dyDescent="0.3">
      <c r="A3267" s="8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s="10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 s="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s="10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2" x14ac:dyDescent="0.3">
      <c r="A3269" s="8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s="10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2" x14ac:dyDescent="0.3">
      <c r="A3270" s="8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s="1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2" x14ac:dyDescent="0.3">
      <c r="A3271" s="8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s="10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57.6" x14ac:dyDescent="0.3">
      <c r="A3272" s="8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s="10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3">
      <c r="A3273" s="8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s="10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2" x14ac:dyDescent="0.3">
      <c r="A3274" s="8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s="10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57.6" x14ac:dyDescent="0.3">
      <c r="A3275" s="8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s="10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2" x14ac:dyDescent="0.3">
      <c r="A3276" s="8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s="10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2" x14ac:dyDescent="0.3">
      <c r="A3277" s="8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s="10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2" x14ac:dyDescent="0.3">
      <c r="A3278" s="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s="10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57.6" x14ac:dyDescent="0.3">
      <c r="A3279" s="8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s="10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3.2" x14ac:dyDescent="0.3">
      <c r="A3280" s="8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s="1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57.6" x14ac:dyDescent="0.3">
      <c r="A3281" s="8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s="10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3.2" x14ac:dyDescent="0.3">
      <c r="A3282" s="8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s="10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8.8" x14ac:dyDescent="0.3">
      <c r="A3283" s="8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s="10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2" x14ac:dyDescent="0.3">
      <c r="A3284" s="8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s="10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3.2" x14ac:dyDescent="0.3">
      <c r="A3285" s="8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s="10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2" x14ac:dyDescent="0.3">
      <c r="A3286" s="8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s="10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3">
      <c r="A3287" s="8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s="10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57.6" x14ac:dyDescent="0.3">
      <c r="A3288" s="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s="10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8.8" x14ac:dyDescent="0.3">
      <c r="A3289" s="8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s="10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3.2" x14ac:dyDescent="0.3">
      <c r="A3290" s="8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s="1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3.2" x14ac:dyDescent="0.3">
      <c r="A3291" s="8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s="10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2" x14ac:dyDescent="0.3">
      <c r="A3292" s="8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s="10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57.6" x14ac:dyDescent="0.3">
      <c r="A3293" s="8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s="10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2" x14ac:dyDescent="0.3">
      <c r="A3294" s="8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s="10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7.6" x14ac:dyDescent="0.3">
      <c r="A3295" s="8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s="10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2" x14ac:dyDescent="0.3">
      <c r="A3296" s="8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s="10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2" x14ac:dyDescent="0.3">
      <c r="A3297" s="8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s="10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2" x14ac:dyDescent="0.3">
      <c r="A3298" s="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s="10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2" x14ac:dyDescent="0.3">
      <c r="A3299" s="8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s="10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2" x14ac:dyDescent="0.3">
      <c r="A3300" s="8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s="1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2" x14ac:dyDescent="0.3">
      <c r="A3301" s="8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s="10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.2" x14ac:dyDescent="0.3">
      <c r="A3302" s="8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s="10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2" x14ac:dyDescent="0.3">
      <c r="A3303" s="8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s="10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3">
      <c r="A3304" s="8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s="10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2" x14ac:dyDescent="0.3">
      <c r="A3305" s="8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s="10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2" x14ac:dyDescent="0.3">
      <c r="A3306" s="8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s="10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2" x14ac:dyDescent="0.3">
      <c r="A3307" s="8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s="10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57.6" x14ac:dyDescent="0.3">
      <c r="A3308" s="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s="10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2" x14ac:dyDescent="0.3">
      <c r="A3309" s="8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s="10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2" x14ac:dyDescent="0.3">
      <c r="A3310" s="8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s="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8.8" x14ac:dyDescent="0.3">
      <c r="A3311" s="8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s="10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8.8" x14ac:dyDescent="0.3">
      <c r="A3312" s="8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s="10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2" x14ac:dyDescent="0.3">
      <c r="A3313" s="8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s="10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2" x14ac:dyDescent="0.3">
      <c r="A3314" s="8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s="10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2" x14ac:dyDescent="0.3">
      <c r="A3315" s="8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s="10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2" x14ac:dyDescent="0.3">
      <c r="A3316" s="8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s="10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2" x14ac:dyDescent="0.3">
      <c r="A3317" s="8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s="10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2" x14ac:dyDescent="0.3">
      <c r="A3318" s="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s="10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.2" x14ac:dyDescent="0.3">
      <c r="A3319" s="8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s="10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8.8" x14ac:dyDescent="0.3">
      <c r="A3320" s="8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s="1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3.2" x14ac:dyDescent="0.3">
      <c r="A3321" s="8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s="10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3.2" x14ac:dyDescent="0.3">
      <c r="A3322" s="8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s="10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57.6" x14ac:dyDescent="0.3">
      <c r="A3323" s="8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s="10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2" x14ac:dyDescent="0.3">
      <c r="A3324" s="8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s="10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2" x14ac:dyDescent="0.3">
      <c r="A3325" s="8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s="10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3.2" x14ac:dyDescent="0.3">
      <c r="A3326" s="8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s="10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2" x14ac:dyDescent="0.3">
      <c r="A3327" s="8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s="10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2" x14ac:dyDescent="0.3">
      <c r="A3328" s="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s="10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2" x14ac:dyDescent="0.3">
      <c r="A3329" s="8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s="10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2" x14ac:dyDescent="0.3">
      <c r="A3330" s="8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s="1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.2" x14ac:dyDescent="0.3">
      <c r="A3331" s="8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s="10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 s="8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s="10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2" x14ac:dyDescent="0.3">
      <c r="A3333" s="8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s="10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2" x14ac:dyDescent="0.3">
      <c r="A3334" s="8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s="10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2" x14ac:dyDescent="0.3">
      <c r="A3335" s="8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s="10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8.8" x14ac:dyDescent="0.3">
      <c r="A3336" s="8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s="10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3.2" x14ac:dyDescent="0.3">
      <c r="A3337" s="8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s="10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2" x14ac:dyDescent="0.3">
      <c r="A3338" s="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s="10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2" x14ac:dyDescent="0.3">
      <c r="A3339" s="8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s="10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8.8" x14ac:dyDescent="0.3">
      <c r="A3340" s="8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s="1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3.2" x14ac:dyDescent="0.3">
      <c r="A3341" s="8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s="10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2" x14ac:dyDescent="0.3">
      <c r="A3342" s="8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s="10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2" x14ac:dyDescent="0.3">
      <c r="A3343" s="8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s="10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3.2" x14ac:dyDescent="0.3">
      <c r="A3344" s="8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s="10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2" x14ac:dyDescent="0.3">
      <c r="A3345" s="8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s="10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2" x14ac:dyDescent="0.3">
      <c r="A3346" s="8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s="10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2" x14ac:dyDescent="0.3">
      <c r="A3347" s="8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s="10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2" x14ac:dyDescent="0.3">
      <c r="A3348" s="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s="10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57.6" x14ac:dyDescent="0.3">
      <c r="A3349" s="8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s="10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2" x14ac:dyDescent="0.3">
      <c r="A3350" s="8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s="1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2" x14ac:dyDescent="0.3">
      <c r="A3351" s="8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s="10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57.6" x14ac:dyDescent="0.3">
      <c r="A3352" s="8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s="10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3.2" x14ac:dyDescent="0.3">
      <c r="A3353" s="8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s="10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3.2" x14ac:dyDescent="0.3">
      <c r="A3354" s="8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s="10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2" x14ac:dyDescent="0.3">
      <c r="A3355" s="8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s="10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28.8" x14ac:dyDescent="0.3">
      <c r="A3356" s="8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s="10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2" x14ac:dyDescent="0.3">
      <c r="A3357" s="8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s="10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2" x14ac:dyDescent="0.3">
      <c r="A3358" s="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s="10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2" x14ac:dyDescent="0.3">
      <c r="A3359" s="8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s="10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2" x14ac:dyDescent="0.3">
      <c r="A3360" s="8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s="1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3.2" x14ac:dyDescent="0.3">
      <c r="A3361" s="8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s="10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8.8" x14ac:dyDescent="0.3">
      <c r="A3362" s="8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s="10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57.6" x14ac:dyDescent="0.3">
      <c r="A3363" s="8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s="10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2" x14ac:dyDescent="0.3">
      <c r="A3364" s="8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s="10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2" x14ac:dyDescent="0.3">
      <c r="A3365" s="8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s="10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2" x14ac:dyDescent="0.3">
      <c r="A3366" s="8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s="10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2" x14ac:dyDescent="0.3">
      <c r="A3367" s="8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s="10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2" x14ac:dyDescent="0.3">
      <c r="A3368" s="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s="10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2" x14ac:dyDescent="0.3">
      <c r="A3369" s="8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s="10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.2" x14ac:dyDescent="0.3">
      <c r="A3370" s="8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s="1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2" x14ac:dyDescent="0.3">
      <c r="A3371" s="8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s="10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8.8" x14ac:dyDescent="0.3">
      <c r="A3372" s="8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s="10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8.8" x14ac:dyDescent="0.3">
      <c r="A3373" s="8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s="10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.2" x14ac:dyDescent="0.3">
      <c r="A3374" s="8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s="10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2" x14ac:dyDescent="0.3">
      <c r="A3375" s="8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s="10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2" x14ac:dyDescent="0.3">
      <c r="A3376" s="8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s="10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2" x14ac:dyDescent="0.3">
      <c r="A3377" s="8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s="10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2" x14ac:dyDescent="0.3">
      <c r="A3378" s="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s="10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2" x14ac:dyDescent="0.3">
      <c r="A3379" s="8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s="10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2" x14ac:dyDescent="0.3">
      <c r="A3380" s="8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s="1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57.6" x14ac:dyDescent="0.3">
      <c r="A3381" s="8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s="10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57.6" x14ac:dyDescent="0.3">
      <c r="A3382" s="8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s="10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2" x14ac:dyDescent="0.3">
      <c r="A3383" s="8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s="10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3.2" x14ac:dyDescent="0.3">
      <c r="A3384" s="8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s="10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2" x14ac:dyDescent="0.3">
      <c r="A3385" s="8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s="10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2" x14ac:dyDescent="0.3">
      <c r="A3386" s="8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s="10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57.6" x14ac:dyDescent="0.3">
      <c r="A3387" s="8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s="10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3.2" x14ac:dyDescent="0.3">
      <c r="A3388" s="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s="10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57.6" x14ac:dyDescent="0.3">
      <c r="A3389" s="8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s="10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57.6" x14ac:dyDescent="0.3">
      <c r="A3390" s="8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s="1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2" x14ac:dyDescent="0.3">
      <c r="A3391" s="8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s="10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57.6" x14ac:dyDescent="0.3">
      <c r="A3392" s="8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s="10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3.2" x14ac:dyDescent="0.3">
      <c r="A3393" s="8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s="10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57.6" x14ac:dyDescent="0.3">
      <c r="A3394" s="8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s="10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2" x14ac:dyDescent="0.3">
      <c r="A3395" s="8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s="10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 s="8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s="10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8.8" x14ac:dyDescent="0.3">
      <c r="A3397" s="8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s="10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2" x14ac:dyDescent="0.3">
      <c r="A3398" s="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s="10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8.8" x14ac:dyDescent="0.3">
      <c r="A3399" s="8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s="10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2" x14ac:dyDescent="0.3">
      <c r="A3400" s="8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s="1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2" x14ac:dyDescent="0.3">
      <c r="A3401" s="8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s="10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2" x14ac:dyDescent="0.3">
      <c r="A3402" s="8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s="10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57.6" x14ac:dyDescent="0.3">
      <c r="A3403" s="8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s="10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2" x14ac:dyDescent="0.3">
      <c r="A3404" s="8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s="10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2" x14ac:dyDescent="0.3">
      <c r="A3405" s="8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s="10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57.6" x14ac:dyDescent="0.3">
      <c r="A3406" s="8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s="10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2" x14ac:dyDescent="0.3">
      <c r="A3407" s="8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s="10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3.2" x14ac:dyDescent="0.3">
      <c r="A3408" s="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s="10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7.6" x14ac:dyDescent="0.3">
      <c r="A3409" s="8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s="10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2" x14ac:dyDescent="0.3">
      <c r="A3410" s="8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s="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.2" x14ac:dyDescent="0.3">
      <c r="A3411" s="8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s="10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2" x14ac:dyDescent="0.3">
      <c r="A3412" s="8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s="10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2" x14ac:dyDescent="0.3">
      <c r="A3413" s="8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s="10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2" x14ac:dyDescent="0.3">
      <c r="A3414" s="8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s="10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57.6" x14ac:dyDescent="0.3">
      <c r="A3415" s="8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s="10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2" x14ac:dyDescent="0.3">
      <c r="A3416" s="8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s="10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3.2" x14ac:dyDescent="0.3">
      <c r="A3417" s="8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s="10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7.6" x14ac:dyDescent="0.3">
      <c r="A3418" s="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s="10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2" x14ac:dyDescent="0.3">
      <c r="A3419" s="8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s="10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2" x14ac:dyDescent="0.3">
      <c r="A3420" s="8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s="1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7.6" x14ac:dyDescent="0.3">
      <c r="A3421" s="8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s="10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.2" x14ac:dyDescent="0.3">
      <c r="A3422" s="8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s="10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2" x14ac:dyDescent="0.3">
      <c r="A3423" s="8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s="10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2" x14ac:dyDescent="0.3">
      <c r="A3424" s="8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s="10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.2" x14ac:dyDescent="0.3">
      <c r="A3425" s="8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s="10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2" x14ac:dyDescent="0.3">
      <c r="A3426" s="8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s="10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2" x14ac:dyDescent="0.3">
      <c r="A3427" s="8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s="10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2" x14ac:dyDescent="0.3">
      <c r="A3428" s="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s="10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2" x14ac:dyDescent="0.3">
      <c r="A3429" s="8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s="10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3.2" x14ac:dyDescent="0.3">
      <c r="A3430" s="8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s="1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2" x14ac:dyDescent="0.3">
      <c r="A3431" s="8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s="10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2" x14ac:dyDescent="0.3">
      <c r="A3432" s="8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s="10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2" x14ac:dyDescent="0.3">
      <c r="A3433" s="8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s="10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2" x14ac:dyDescent="0.3">
      <c r="A3434" s="8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s="10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2" x14ac:dyDescent="0.3">
      <c r="A3435" s="8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s="10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3.2" x14ac:dyDescent="0.3">
      <c r="A3436" s="8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s="10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2" x14ac:dyDescent="0.3">
      <c r="A3437" s="8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s="10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2" x14ac:dyDescent="0.3">
      <c r="A3438" s="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s="10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57.6" x14ac:dyDescent="0.3">
      <c r="A3439" s="8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s="10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2" x14ac:dyDescent="0.3">
      <c r="A3440" s="8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s="1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8.8" x14ac:dyDescent="0.3">
      <c r="A3441" s="8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s="10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2" x14ac:dyDescent="0.3">
      <c r="A3442" s="8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s="10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2" x14ac:dyDescent="0.3">
      <c r="A3443" s="8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s="10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2" x14ac:dyDescent="0.3">
      <c r="A3444" s="8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s="10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2" x14ac:dyDescent="0.3">
      <c r="A3445" s="8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s="10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3.2" x14ac:dyDescent="0.3">
      <c r="A3446" s="8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s="10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.2" x14ac:dyDescent="0.3">
      <c r="A3447" s="8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s="10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2" x14ac:dyDescent="0.3">
      <c r="A3448" s="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s="10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8.8" x14ac:dyDescent="0.3">
      <c r="A3449" s="8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s="10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2" x14ac:dyDescent="0.3">
      <c r="A3450" s="8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s="1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2" x14ac:dyDescent="0.3">
      <c r="A3451" s="8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s="10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2" x14ac:dyDescent="0.3">
      <c r="A3452" s="8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s="10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2" x14ac:dyDescent="0.3">
      <c r="A3453" s="8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s="10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2" x14ac:dyDescent="0.3">
      <c r="A3454" s="8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s="10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2" x14ac:dyDescent="0.3">
      <c r="A3455" s="8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s="10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57.6" x14ac:dyDescent="0.3">
      <c r="A3456" s="8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s="10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3.2" x14ac:dyDescent="0.3">
      <c r="A3457" s="8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s="10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2" x14ac:dyDescent="0.3">
      <c r="A3458" s="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s="10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8.8" x14ac:dyDescent="0.3">
      <c r="A3459" s="8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s="10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 s="8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s="1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3.2" x14ac:dyDescent="0.3">
      <c r="A3461" s="8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s="10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2" x14ac:dyDescent="0.3">
      <c r="A3462" s="8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s="10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3.2" x14ac:dyDescent="0.3">
      <c r="A3463" s="8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s="10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.2" x14ac:dyDescent="0.3">
      <c r="A3464" s="8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s="10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2" x14ac:dyDescent="0.3">
      <c r="A3465" s="8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s="10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57.6" x14ac:dyDescent="0.3">
      <c r="A3466" s="8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s="10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2" x14ac:dyDescent="0.3">
      <c r="A3467" s="8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s="10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3.2" x14ac:dyDescent="0.3">
      <c r="A3468" s="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s="10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3">
      <c r="A3469" s="8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s="10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.2" x14ac:dyDescent="0.3">
      <c r="A3470" s="8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s="1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57.6" x14ac:dyDescent="0.3">
      <c r="A3471" s="8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s="10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8.8" x14ac:dyDescent="0.3">
      <c r="A3472" s="8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s="10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2" x14ac:dyDescent="0.3">
      <c r="A3473" s="8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s="10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2" x14ac:dyDescent="0.3">
      <c r="A3474" s="8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s="10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2" x14ac:dyDescent="0.3">
      <c r="A3475" s="8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s="10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2" x14ac:dyDescent="0.3">
      <c r="A3476" s="8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s="10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2" x14ac:dyDescent="0.3">
      <c r="A3477" s="8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s="10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3.2" x14ac:dyDescent="0.3">
      <c r="A3478" s="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s="10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2" x14ac:dyDescent="0.3">
      <c r="A3479" s="8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s="10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2" x14ac:dyDescent="0.3">
      <c r="A3480" s="8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s="1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2" x14ac:dyDescent="0.3">
      <c r="A3481" s="8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s="10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2" x14ac:dyDescent="0.3">
      <c r="A3482" s="8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s="10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2" x14ac:dyDescent="0.3">
      <c r="A3483" s="8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s="10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2" x14ac:dyDescent="0.3">
      <c r="A3484" s="8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s="10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2" x14ac:dyDescent="0.3">
      <c r="A3485" s="8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s="10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57.6" x14ac:dyDescent="0.3">
      <c r="A3486" s="8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s="10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2" x14ac:dyDescent="0.3">
      <c r="A3487" s="8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s="10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2" x14ac:dyDescent="0.3">
      <c r="A3488" s="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s="10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2" x14ac:dyDescent="0.3">
      <c r="A3489" s="8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s="10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57.6" x14ac:dyDescent="0.3">
      <c r="A3490" s="8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s="1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2" x14ac:dyDescent="0.3">
      <c r="A3491" s="8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s="10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2" x14ac:dyDescent="0.3">
      <c r="A3492" s="8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s="10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3.2" x14ac:dyDescent="0.3">
      <c r="A3493" s="8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s="10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2" x14ac:dyDescent="0.3">
      <c r="A3494" s="8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s="10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2" x14ac:dyDescent="0.3">
      <c r="A3495" s="8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s="10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2" x14ac:dyDescent="0.3">
      <c r="A3496" s="8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s="10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2" x14ac:dyDescent="0.3">
      <c r="A3497" s="8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s="10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57.6" x14ac:dyDescent="0.3">
      <c r="A3498" s="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s="10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57.6" x14ac:dyDescent="0.3">
      <c r="A3499" s="8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s="10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57.6" x14ac:dyDescent="0.3">
      <c r="A3500" s="8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s="1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2" x14ac:dyDescent="0.3">
      <c r="A3501" s="8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s="10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57.6" x14ac:dyDescent="0.3">
      <c r="A3502" s="8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s="10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2" x14ac:dyDescent="0.3">
      <c r="A3503" s="8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s="10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2" x14ac:dyDescent="0.3">
      <c r="A3504" s="8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s="10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2" x14ac:dyDescent="0.3">
      <c r="A3505" s="8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s="10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2" x14ac:dyDescent="0.3">
      <c r="A3506" s="8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s="10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6.4" x14ac:dyDescent="0.3">
      <c r="A3507" s="8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s="10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2" x14ac:dyDescent="0.3">
      <c r="A3508" s="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s="10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3.2" x14ac:dyDescent="0.3">
      <c r="A3509" s="8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s="10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2" x14ac:dyDescent="0.3">
      <c r="A3510" s="8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s="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2" x14ac:dyDescent="0.3">
      <c r="A3511" s="8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s="10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57.6" x14ac:dyDescent="0.3">
      <c r="A3512" s="8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s="10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.2" x14ac:dyDescent="0.3">
      <c r="A3513" s="8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s="10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2" x14ac:dyDescent="0.3">
      <c r="A3514" s="8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s="10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2" x14ac:dyDescent="0.3">
      <c r="A3515" s="8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s="10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2" x14ac:dyDescent="0.3">
      <c r="A3516" s="8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s="10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2" x14ac:dyDescent="0.3">
      <c r="A3517" s="8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s="10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2" x14ac:dyDescent="0.3">
      <c r="A3518" s="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s="10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2" x14ac:dyDescent="0.3">
      <c r="A3519" s="8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s="10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2" x14ac:dyDescent="0.3">
      <c r="A3520" s="8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s="1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.2" x14ac:dyDescent="0.3">
      <c r="A3521" s="8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s="10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3.2" x14ac:dyDescent="0.3">
      <c r="A3522" s="8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s="10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57.6" x14ac:dyDescent="0.3">
      <c r="A3523" s="8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s="10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 s="8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s="10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2" x14ac:dyDescent="0.3">
      <c r="A3525" s="8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s="10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3.2" x14ac:dyDescent="0.3">
      <c r="A3526" s="8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s="10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2" x14ac:dyDescent="0.3">
      <c r="A3527" s="8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s="10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2" x14ac:dyDescent="0.3">
      <c r="A3528" s="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s="10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2" x14ac:dyDescent="0.3">
      <c r="A3529" s="8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s="10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2" x14ac:dyDescent="0.3">
      <c r="A3530" s="8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s="1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3.2" x14ac:dyDescent="0.3">
      <c r="A3531" s="8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s="10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2" x14ac:dyDescent="0.3">
      <c r="A3532" s="8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s="10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3">
      <c r="A3533" s="8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s="10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57.6" x14ac:dyDescent="0.3">
      <c r="A3534" s="8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s="10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57.6" x14ac:dyDescent="0.3">
      <c r="A3535" s="8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s="10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3.2" x14ac:dyDescent="0.3">
      <c r="A3536" s="8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s="10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2" x14ac:dyDescent="0.3">
      <c r="A3537" s="8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s="10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2" x14ac:dyDescent="0.3">
      <c r="A3538" s="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s="10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3.2" x14ac:dyDescent="0.3">
      <c r="A3539" s="8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s="10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2" x14ac:dyDescent="0.3">
      <c r="A3540" s="8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s="1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2" x14ac:dyDescent="0.3">
      <c r="A3541" s="8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s="10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7.6" x14ac:dyDescent="0.3">
      <c r="A3542" s="8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s="10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2" x14ac:dyDescent="0.3">
      <c r="A3543" s="8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s="10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2" x14ac:dyDescent="0.3">
      <c r="A3544" s="8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s="10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.2" x14ac:dyDescent="0.3">
      <c r="A3545" s="8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s="10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8.8" x14ac:dyDescent="0.3">
      <c r="A3546" s="8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s="10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2" x14ac:dyDescent="0.3">
      <c r="A3547" s="8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s="10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2" x14ac:dyDescent="0.3">
      <c r="A3548" s="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s="10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2" x14ac:dyDescent="0.3">
      <c r="A3549" s="8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s="10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2" x14ac:dyDescent="0.3">
      <c r="A3550" s="8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s="1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2" x14ac:dyDescent="0.3">
      <c r="A3551" s="8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s="10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3.2" x14ac:dyDescent="0.3">
      <c r="A3552" s="8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s="10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2" x14ac:dyDescent="0.3">
      <c r="A3553" s="8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s="10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2" x14ac:dyDescent="0.3">
      <c r="A3554" s="8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s="10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2" x14ac:dyDescent="0.3">
      <c r="A3555" s="8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s="10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2" x14ac:dyDescent="0.3">
      <c r="A3556" s="8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s="10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2" x14ac:dyDescent="0.3">
      <c r="A3557" s="8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s="10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3.2" x14ac:dyDescent="0.3">
      <c r="A3558" s="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s="10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57.6" x14ac:dyDescent="0.3">
      <c r="A3559" s="8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s="10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2" x14ac:dyDescent="0.3">
      <c r="A3560" s="8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s="1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57.6" x14ac:dyDescent="0.3">
      <c r="A3561" s="8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s="10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3.2" x14ac:dyDescent="0.3">
      <c r="A3562" s="8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s="10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5.2" x14ac:dyDescent="0.3">
      <c r="A3563" s="8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s="10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3.2" x14ac:dyDescent="0.3">
      <c r="A3564" s="8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s="10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2" x14ac:dyDescent="0.3">
      <c r="A3565" s="8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s="10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8.8" x14ac:dyDescent="0.3">
      <c r="A3566" s="8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s="10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2" x14ac:dyDescent="0.3">
      <c r="A3567" s="8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s="10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2" x14ac:dyDescent="0.3">
      <c r="A3568" s="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s="10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2" x14ac:dyDescent="0.3">
      <c r="A3569" s="8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s="10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2" x14ac:dyDescent="0.3">
      <c r="A3570" s="8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s="1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2" x14ac:dyDescent="0.3">
      <c r="A3571" s="8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s="10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2" x14ac:dyDescent="0.3">
      <c r="A3572" s="8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s="10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2" x14ac:dyDescent="0.3">
      <c r="A3573" s="8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s="10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8.8" x14ac:dyDescent="0.3">
      <c r="A3574" s="8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s="10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3.2" x14ac:dyDescent="0.3">
      <c r="A3575" s="8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s="10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2" x14ac:dyDescent="0.3">
      <c r="A3576" s="8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s="10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2" x14ac:dyDescent="0.3">
      <c r="A3577" s="8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s="10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2" x14ac:dyDescent="0.3">
      <c r="A3578" s="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s="10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2" x14ac:dyDescent="0.3">
      <c r="A3579" s="8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s="10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2" x14ac:dyDescent="0.3">
      <c r="A3580" s="8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s="1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2" x14ac:dyDescent="0.3">
      <c r="A3581" s="8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s="10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2" x14ac:dyDescent="0.3">
      <c r="A3582" s="8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s="10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2" x14ac:dyDescent="0.3">
      <c r="A3583" s="8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s="10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2" x14ac:dyDescent="0.3">
      <c r="A3584" s="8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s="10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2" x14ac:dyDescent="0.3">
      <c r="A3585" s="8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s="10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6.4" x14ac:dyDescent="0.3">
      <c r="A3586" s="8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s="10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2" x14ac:dyDescent="0.3">
      <c r="A3587" s="8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s="10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 s="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s="10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2" x14ac:dyDescent="0.3">
      <c r="A3589" s="8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s="10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2" x14ac:dyDescent="0.3">
      <c r="A3590" s="8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s="1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2" x14ac:dyDescent="0.3">
      <c r="A3591" s="8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s="10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3.2" x14ac:dyDescent="0.3">
      <c r="A3592" s="8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s="10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2" x14ac:dyDescent="0.3">
      <c r="A3593" s="8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s="10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2" x14ac:dyDescent="0.3">
      <c r="A3594" s="8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s="10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2" x14ac:dyDescent="0.3">
      <c r="A3595" s="8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s="10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3.2" x14ac:dyDescent="0.3">
      <c r="A3596" s="8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s="10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8.8" x14ac:dyDescent="0.3">
      <c r="A3597" s="8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s="10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2" x14ac:dyDescent="0.3">
      <c r="A3598" s="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s="10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8.8" x14ac:dyDescent="0.3">
      <c r="A3599" s="8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s="10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.2" x14ac:dyDescent="0.3">
      <c r="A3600" s="8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s="1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2" x14ac:dyDescent="0.3">
      <c r="A3601" s="8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s="10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8.8" x14ac:dyDescent="0.3">
      <c r="A3602" s="8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s="10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2" x14ac:dyDescent="0.3">
      <c r="A3603" s="8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s="10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57.6" x14ac:dyDescent="0.3">
      <c r="A3604" s="8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s="10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2" x14ac:dyDescent="0.3">
      <c r="A3605" s="8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s="10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2" x14ac:dyDescent="0.3">
      <c r="A3606" s="8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s="10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7.6" x14ac:dyDescent="0.3">
      <c r="A3607" s="8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s="10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2" x14ac:dyDescent="0.3">
      <c r="A3608" s="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s="10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8.8" x14ac:dyDescent="0.3">
      <c r="A3609" s="8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s="10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2" x14ac:dyDescent="0.3">
      <c r="A3610" s="8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s="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2" x14ac:dyDescent="0.3">
      <c r="A3611" s="8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s="10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2" x14ac:dyDescent="0.3">
      <c r="A3612" s="8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s="10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2" x14ac:dyDescent="0.3">
      <c r="A3613" s="8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s="10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2" x14ac:dyDescent="0.3">
      <c r="A3614" s="8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s="10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3.2" x14ac:dyDescent="0.3">
      <c r="A3615" s="8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s="10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2" x14ac:dyDescent="0.3">
      <c r="A3616" s="8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s="10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2" x14ac:dyDescent="0.3">
      <c r="A3617" s="8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s="10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3.2" x14ac:dyDescent="0.3">
      <c r="A3618" s="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s="10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2" x14ac:dyDescent="0.3">
      <c r="A3619" s="8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s="10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2" x14ac:dyDescent="0.3">
      <c r="A3620" s="8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s="1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2" x14ac:dyDescent="0.3">
      <c r="A3621" s="8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s="10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2" x14ac:dyDescent="0.3">
      <c r="A3622" s="8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s="10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2" x14ac:dyDescent="0.3">
      <c r="A3623" s="8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s="10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8.8" x14ac:dyDescent="0.3">
      <c r="A3624" s="8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s="10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8.8" x14ac:dyDescent="0.3">
      <c r="A3625" s="8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s="10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" x14ac:dyDescent="0.3">
      <c r="A3626" s="8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s="10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57.6" x14ac:dyDescent="0.3">
      <c r="A3627" s="8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s="10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2" x14ac:dyDescent="0.3">
      <c r="A3628" s="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s="10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2" x14ac:dyDescent="0.3">
      <c r="A3629" s="8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s="10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2" x14ac:dyDescent="0.3">
      <c r="A3630" s="8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s="1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7.6" x14ac:dyDescent="0.3">
      <c r="A3631" s="8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s="10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2" x14ac:dyDescent="0.3">
      <c r="A3632" s="8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s="10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7.6" x14ac:dyDescent="0.3">
      <c r="A3633" s="8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s="10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2" x14ac:dyDescent="0.3">
      <c r="A3634" s="8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s="10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2" x14ac:dyDescent="0.3">
      <c r="A3635" s="8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s="10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2" x14ac:dyDescent="0.3">
      <c r="A3636" s="8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s="10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8.8" x14ac:dyDescent="0.3">
      <c r="A3637" s="8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s="10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2" x14ac:dyDescent="0.3">
      <c r="A3638" s="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s="10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7.6" x14ac:dyDescent="0.3">
      <c r="A3639" s="8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s="10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8.8" x14ac:dyDescent="0.3">
      <c r="A3640" s="8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s="1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2" x14ac:dyDescent="0.3">
      <c r="A3641" s="8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s="10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" x14ac:dyDescent="0.3">
      <c r="A3642" s="8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s="10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2" x14ac:dyDescent="0.3">
      <c r="A3643" s="8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s="10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7.6" x14ac:dyDescent="0.3">
      <c r="A3644" s="8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s="10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2" x14ac:dyDescent="0.3">
      <c r="A3645" s="8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s="10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2" x14ac:dyDescent="0.3">
      <c r="A3646" s="8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s="10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2" x14ac:dyDescent="0.3">
      <c r="A3647" s="8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s="10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2" x14ac:dyDescent="0.3">
      <c r="A3648" s="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s="10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2" x14ac:dyDescent="0.3">
      <c r="A3649" s="8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s="10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8.8" x14ac:dyDescent="0.3">
      <c r="A3650" s="8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s="1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2" x14ac:dyDescent="0.3">
      <c r="A3651" s="8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s="10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 s="8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s="10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3.2" x14ac:dyDescent="0.3">
      <c r="A3653" s="8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s="10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2" x14ac:dyDescent="0.3">
      <c r="A3654" s="8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s="10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3.2" x14ac:dyDescent="0.3">
      <c r="A3655" s="8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s="10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57.6" x14ac:dyDescent="0.3">
      <c r="A3656" s="8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s="10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57.6" x14ac:dyDescent="0.3">
      <c r="A3657" s="8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s="10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2" x14ac:dyDescent="0.3">
      <c r="A3658" s="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s="10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3.2" x14ac:dyDescent="0.3">
      <c r="A3659" s="8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s="10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8.8" x14ac:dyDescent="0.3">
      <c r="A3660" s="8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s="1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.2" x14ac:dyDescent="0.3">
      <c r="A3661" s="8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s="10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7.6" x14ac:dyDescent="0.3">
      <c r="A3662" s="8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s="10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2" x14ac:dyDescent="0.3">
      <c r="A3663" s="8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s="10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57.6" x14ac:dyDescent="0.3">
      <c r="A3664" s="8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s="10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2" x14ac:dyDescent="0.3">
      <c r="A3665" s="8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s="10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2" x14ac:dyDescent="0.3">
      <c r="A3666" s="8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s="10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2" x14ac:dyDescent="0.3">
      <c r="A3667" s="8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s="10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8.8" x14ac:dyDescent="0.3">
      <c r="A3668" s="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s="10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2" x14ac:dyDescent="0.3">
      <c r="A3669" s="8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s="10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2" x14ac:dyDescent="0.3">
      <c r="A3670" s="8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s="1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2" x14ac:dyDescent="0.3">
      <c r="A3671" s="8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s="10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2" x14ac:dyDescent="0.3">
      <c r="A3672" s="8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s="10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2" x14ac:dyDescent="0.3">
      <c r="A3673" s="8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s="10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57.6" x14ac:dyDescent="0.3">
      <c r="A3674" s="8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s="10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2" x14ac:dyDescent="0.3">
      <c r="A3675" s="8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s="10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2" x14ac:dyDescent="0.3">
      <c r="A3676" s="8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s="10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2" x14ac:dyDescent="0.3">
      <c r="A3677" s="8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s="10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2" x14ac:dyDescent="0.3">
      <c r="A3678" s="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s="10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3.2" x14ac:dyDescent="0.3">
      <c r="A3679" s="8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s="10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3.2" x14ac:dyDescent="0.3">
      <c r="A3680" s="8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s="1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2" x14ac:dyDescent="0.3">
      <c r="A3681" s="8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s="10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.2" x14ac:dyDescent="0.3">
      <c r="A3682" s="8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s="10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7.6" x14ac:dyDescent="0.3">
      <c r="A3683" s="8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s="10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2" x14ac:dyDescent="0.3">
      <c r="A3684" s="8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s="10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.2" x14ac:dyDescent="0.3">
      <c r="A3685" s="8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s="10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2" x14ac:dyDescent="0.3">
      <c r="A3686" s="8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s="10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2" x14ac:dyDescent="0.3">
      <c r="A3687" s="8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s="10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.2" x14ac:dyDescent="0.3">
      <c r="A3688" s="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s="10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3.2" x14ac:dyDescent="0.3">
      <c r="A3689" s="8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s="10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2" x14ac:dyDescent="0.3">
      <c r="A3690" s="8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s="1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2" x14ac:dyDescent="0.3">
      <c r="A3691" s="8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s="10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2" x14ac:dyDescent="0.3">
      <c r="A3692" s="8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s="10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8.8" x14ac:dyDescent="0.3">
      <c r="A3693" s="8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s="10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8.8" x14ac:dyDescent="0.3">
      <c r="A3694" s="8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s="10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2" x14ac:dyDescent="0.3">
      <c r="A3695" s="8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s="10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57.6" x14ac:dyDescent="0.3">
      <c r="A3696" s="8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s="10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7.6" x14ac:dyDescent="0.3">
      <c r="A3697" s="8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s="10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3.2" x14ac:dyDescent="0.3">
      <c r="A3698" s="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s="10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2" x14ac:dyDescent="0.3">
      <c r="A3699" s="8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s="10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3.2" x14ac:dyDescent="0.3">
      <c r="A3700" s="8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s="1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3.2" x14ac:dyDescent="0.3">
      <c r="A3701" s="8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s="10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8.8" x14ac:dyDescent="0.3">
      <c r="A3702" s="8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s="10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2" x14ac:dyDescent="0.3">
      <c r="A3703" s="8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s="10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57.6" x14ac:dyDescent="0.3">
      <c r="A3704" s="8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s="10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2" x14ac:dyDescent="0.3">
      <c r="A3705" s="8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s="10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2" x14ac:dyDescent="0.3">
      <c r="A3706" s="8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s="10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2" x14ac:dyDescent="0.3">
      <c r="A3707" s="8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s="10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.2" x14ac:dyDescent="0.3">
      <c r="A3708" s="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s="10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3.2" x14ac:dyDescent="0.3">
      <c r="A3709" s="8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s="10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57.6" x14ac:dyDescent="0.3">
      <c r="A3710" s="8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s="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2" x14ac:dyDescent="0.3">
      <c r="A3711" s="8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s="10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8.8" x14ac:dyDescent="0.3">
      <c r="A3712" s="8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s="10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8.8" x14ac:dyDescent="0.3">
      <c r="A3713" s="8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s="10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57.6" x14ac:dyDescent="0.3">
      <c r="A3714" s="8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s="10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2" x14ac:dyDescent="0.3">
      <c r="A3715" s="8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s="10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 s="8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s="10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2" x14ac:dyDescent="0.3">
      <c r="A3717" s="8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s="10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2" x14ac:dyDescent="0.3">
      <c r="A3718" s="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s="10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2" x14ac:dyDescent="0.3">
      <c r="A3719" s="8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s="10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.2" x14ac:dyDescent="0.3">
      <c r="A3720" s="8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s="1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8.8" x14ac:dyDescent="0.3">
      <c r="A3721" s="8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s="10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8.8" x14ac:dyDescent="0.3">
      <c r="A3722" s="8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s="10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57.6" x14ac:dyDescent="0.3">
      <c r="A3723" s="8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s="10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7.6" x14ac:dyDescent="0.3">
      <c r="A3724" s="8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s="10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8.8" x14ac:dyDescent="0.3">
      <c r="A3725" s="8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s="10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2" x14ac:dyDescent="0.3">
      <c r="A3726" s="8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s="10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2" x14ac:dyDescent="0.3">
      <c r="A3727" s="8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s="10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2" x14ac:dyDescent="0.3">
      <c r="A3728" s="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s="10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2" x14ac:dyDescent="0.3">
      <c r="A3729" s="8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s="10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3.2" x14ac:dyDescent="0.3">
      <c r="A3730" s="8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s="1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3.2" x14ac:dyDescent="0.3">
      <c r="A3731" s="8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s="10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2" x14ac:dyDescent="0.3">
      <c r="A3732" s="8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s="10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2" x14ac:dyDescent="0.3">
      <c r="A3733" s="8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s="10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3.2" x14ac:dyDescent="0.3">
      <c r="A3734" s="8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s="10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3.2" x14ac:dyDescent="0.3">
      <c r="A3735" s="8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s="10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57.6" x14ac:dyDescent="0.3">
      <c r="A3736" s="8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s="10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8.8" x14ac:dyDescent="0.3">
      <c r="A3737" s="8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s="10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2" x14ac:dyDescent="0.3">
      <c r="A3738" s="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s="10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3.2" x14ac:dyDescent="0.3">
      <c r="A3739" s="8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s="10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28.8" x14ac:dyDescent="0.3">
      <c r="A3740" s="8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s="1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2" x14ac:dyDescent="0.3">
      <c r="A3741" s="8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s="10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2" x14ac:dyDescent="0.3">
      <c r="A3742" s="8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s="10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.2" x14ac:dyDescent="0.3">
      <c r="A3743" s="8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s="10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2" x14ac:dyDescent="0.3">
      <c r="A3744" s="8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s="10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8.8" x14ac:dyDescent="0.3">
      <c r="A3745" s="8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s="10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57.6" x14ac:dyDescent="0.3">
      <c r="A3746" s="8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s="10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.2" x14ac:dyDescent="0.3">
      <c r="A3747" s="8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s="10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x14ac:dyDescent="0.3">
      <c r="A3748" s="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s="10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8.8" x14ac:dyDescent="0.3">
      <c r="A3749" s="8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s="10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2" x14ac:dyDescent="0.3">
      <c r="A3750" s="8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s="1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2" x14ac:dyDescent="0.3">
      <c r="A3751" s="8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s="10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6.4" x14ac:dyDescent="0.3">
      <c r="A3752" s="8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s="10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2" x14ac:dyDescent="0.3">
      <c r="A3753" s="8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s="10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7.6" x14ac:dyDescent="0.3">
      <c r="A3754" s="8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s="10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2" x14ac:dyDescent="0.3">
      <c r="A3755" s="8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s="10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2" x14ac:dyDescent="0.3">
      <c r="A3756" s="8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s="10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2" x14ac:dyDescent="0.3">
      <c r="A3757" s="8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s="10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2" x14ac:dyDescent="0.3">
      <c r="A3758" s="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s="10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2" x14ac:dyDescent="0.3">
      <c r="A3759" s="8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s="10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8.8" x14ac:dyDescent="0.3">
      <c r="A3760" s="8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s="1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8.8" x14ac:dyDescent="0.3">
      <c r="A3761" s="8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s="10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2" x14ac:dyDescent="0.3">
      <c r="A3762" s="8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s="10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7.6" x14ac:dyDescent="0.3">
      <c r="A3763" s="8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s="10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2" x14ac:dyDescent="0.3">
      <c r="A3764" s="8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s="10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 x14ac:dyDescent="0.3">
      <c r="A3765" s="8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s="10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2" x14ac:dyDescent="0.3">
      <c r="A3766" s="8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s="10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2" x14ac:dyDescent="0.3">
      <c r="A3767" s="8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s="10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3.2" x14ac:dyDescent="0.3">
      <c r="A3768" s="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s="10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2" x14ac:dyDescent="0.3">
      <c r="A3769" s="8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s="10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2" x14ac:dyDescent="0.3">
      <c r="A3770" s="8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s="1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2" x14ac:dyDescent="0.3">
      <c r="A3771" s="8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s="10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2" x14ac:dyDescent="0.3">
      <c r="A3772" s="8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s="10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8.8" x14ac:dyDescent="0.3">
      <c r="A3773" s="8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s="10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2" x14ac:dyDescent="0.3">
      <c r="A3774" s="8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s="10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8.8" x14ac:dyDescent="0.3">
      <c r="A3775" s="8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s="10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7.6" x14ac:dyDescent="0.3">
      <c r="A3776" s="8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s="10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2" x14ac:dyDescent="0.3">
      <c r="A3777" s="8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s="10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7.6" x14ac:dyDescent="0.3">
      <c r="A3778" s="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s="10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2" x14ac:dyDescent="0.3">
      <c r="A3779" s="8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s="10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 s="8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s="1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8.8" x14ac:dyDescent="0.3">
      <c r="A3781" s="8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s="10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2" x14ac:dyDescent="0.3">
      <c r="A3782" s="8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s="10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7.6" x14ac:dyDescent="0.3">
      <c r="A3783" s="8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s="10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2" x14ac:dyDescent="0.3">
      <c r="A3784" s="8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s="10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2" x14ac:dyDescent="0.3">
      <c r="A3785" s="8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s="10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2" x14ac:dyDescent="0.3">
      <c r="A3786" s="8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s="10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2" x14ac:dyDescent="0.3">
      <c r="A3787" s="8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s="10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2" x14ac:dyDescent="0.3">
      <c r="A3788" s="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s="10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2" x14ac:dyDescent="0.3">
      <c r="A3789" s="8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s="10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" x14ac:dyDescent="0.3">
      <c r="A3790" s="8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s="1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2" x14ac:dyDescent="0.3">
      <c r="A3791" s="8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s="10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2" x14ac:dyDescent="0.3">
      <c r="A3792" s="8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s="10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8.8" x14ac:dyDescent="0.3">
      <c r="A3793" s="8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s="10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8.8" x14ac:dyDescent="0.3">
      <c r="A3794" s="8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s="10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2" x14ac:dyDescent="0.3">
      <c r="A3795" s="8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s="10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3.2" x14ac:dyDescent="0.3">
      <c r="A3796" s="8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s="10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2" x14ac:dyDescent="0.3">
      <c r="A3797" s="8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s="10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2" x14ac:dyDescent="0.3">
      <c r="A3798" s="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s="10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7.6" x14ac:dyDescent="0.3">
      <c r="A3799" s="8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s="10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2" x14ac:dyDescent="0.3">
      <c r="A3800" s="8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s="1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3.2" x14ac:dyDescent="0.3">
      <c r="A3801" s="8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s="10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2" x14ac:dyDescent="0.3">
      <c r="A3802" s="8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s="10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2" x14ac:dyDescent="0.3">
      <c r="A3803" s="8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s="10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2" x14ac:dyDescent="0.3">
      <c r="A3804" s="8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s="10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8.8" x14ac:dyDescent="0.3">
      <c r="A3805" s="8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s="10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2" x14ac:dyDescent="0.3">
      <c r="A3806" s="8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s="10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2" x14ac:dyDescent="0.3">
      <c r="A3807" s="8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s="10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7.6" x14ac:dyDescent="0.3">
      <c r="A3808" s="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s="10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2" x14ac:dyDescent="0.3">
      <c r="A3809" s="8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s="10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2" x14ac:dyDescent="0.3">
      <c r="A3810" s="8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s="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3.2" x14ac:dyDescent="0.3">
      <c r="A3811" s="8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s="10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2" x14ac:dyDescent="0.3">
      <c r="A3812" s="8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s="10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2" x14ac:dyDescent="0.3">
      <c r="A3813" s="8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s="10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2" x14ac:dyDescent="0.3">
      <c r="A3814" s="8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s="10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3.2" x14ac:dyDescent="0.3">
      <c r="A3815" s="8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s="10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2" x14ac:dyDescent="0.3">
      <c r="A3816" s="8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s="10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8.8" x14ac:dyDescent="0.3">
      <c r="A3817" s="8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s="10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7.6" x14ac:dyDescent="0.3">
      <c r="A3818" s="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s="10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2" x14ac:dyDescent="0.3">
      <c r="A3819" s="8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s="10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2" x14ac:dyDescent="0.3">
      <c r="A3820" s="8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s="1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3.2" x14ac:dyDescent="0.3">
      <c r="A3821" s="8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s="10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2" x14ac:dyDescent="0.3">
      <c r="A3822" s="8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s="10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2" x14ac:dyDescent="0.3">
      <c r="A3823" s="8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s="10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7.6" x14ac:dyDescent="0.3">
      <c r="A3824" s="8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s="10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2" x14ac:dyDescent="0.3">
      <c r="A3825" s="8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s="10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2" x14ac:dyDescent="0.3">
      <c r="A3826" s="8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s="10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2" x14ac:dyDescent="0.3">
      <c r="A3827" s="8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s="10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28.8" x14ac:dyDescent="0.3">
      <c r="A3828" s="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s="10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7.6" x14ac:dyDescent="0.3">
      <c r="A3829" s="8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s="10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2" x14ac:dyDescent="0.3">
      <c r="A3830" s="8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s="1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2" x14ac:dyDescent="0.3">
      <c r="A3831" s="8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s="10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2" x14ac:dyDescent="0.3">
      <c r="A3832" s="8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s="10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57.6" x14ac:dyDescent="0.3">
      <c r="A3833" s="8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s="10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2" x14ac:dyDescent="0.3">
      <c r="A3834" s="8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s="10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57.6" x14ac:dyDescent="0.3">
      <c r="A3835" s="8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s="10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3.2" x14ac:dyDescent="0.3">
      <c r="A3836" s="8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s="10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2" x14ac:dyDescent="0.3">
      <c r="A3837" s="8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s="10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.2" x14ac:dyDescent="0.3">
      <c r="A3838" s="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s="10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8.8" x14ac:dyDescent="0.3">
      <c r="A3839" s="8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s="10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7.6" x14ac:dyDescent="0.3">
      <c r="A3840" s="8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s="1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2" x14ac:dyDescent="0.3">
      <c r="A3841" s="8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s="10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2" x14ac:dyDescent="0.3">
      <c r="A3842" s="8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s="10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2" x14ac:dyDescent="0.3">
      <c r="A3843" s="8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s="10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 s="8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s="10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2" x14ac:dyDescent="0.3">
      <c r="A3845" s="8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s="10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2" x14ac:dyDescent="0.3">
      <c r="A3846" s="8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s="10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7.6" x14ac:dyDescent="0.3">
      <c r="A3847" s="8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s="10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2" x14ac:dyDescent="0.3">
      <c r="A3848" s="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s="10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2" x14ac:dyDescent="0.3">
      <c r="A3849" s="8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s="10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2" x14ac:dyDescent="0.3">
      <c r="A3850" s="8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s="1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57.6" x14ac:dyDescent="0.3">
      <c r="A3851" s="8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s="10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8.8" x14ac:dyDescent="0.3">
      <c r="A3852" s="8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s="10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2" x14ac:dyDescent="0.3">
      <c r="A3853" s="8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s="10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2" x14ac:dyDescent="0.3">
      <c r="A3854" s="8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s="10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3.2" x14ac:dyDescent="0.3">
      <c r="A3855" s="8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s="10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8.8" x14ac:dyDescent="0.3">
      <c r="A3856" s="8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s="10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57.6" x14ac:dyDescent="0.3">
      <c r="A3857" s="8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s="10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57.6" x14ac:dyDescent="0.3">
      <c r="A3858" s="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s="10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2" x14ac:dyDescent="0.3">
      <c r="A3859" s="8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s="10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57.6" x14ac:dyDescent="0.3">
      <c r="A3860" s="8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s="1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2" x14ac:dyDescent="0.3">
      <c r="A3861" s="8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s="10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3.2" x14ac:dyDescent="0.3">
      <c r="A3862" s="8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s="10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3">
      <c r="A3863" s="8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s="10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8.8" x14ac:dyDescent="0.3">
      <c r="A3864" s="8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s="10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2" x14ac:dyDescent="0.3">
      <c r="A3865" s="8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s="10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3.2" x14ac:dyDescent="0.3">
      <c r="A3866" s="8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s="10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2" x14ac:dyDescent="0.3">
      <c r="A3867" s="8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s="10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8.8" x14ac:dyDescent="0.3">
      <c r="A3868" s="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s="10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2" x14ac:dyDescent="0.3">
      <c r="A3869" s="8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s="10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3">
      <c r="A3870" s="8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s="1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8.8" x14ac:dyDescent="0.3">
      <c r="A3871" s="8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s="10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7.6" x14ac:dyDescent="0.3">
      <c r="A3872" s="8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s="10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8.8" x14ac:dyDescent="0.3">
      <c r="A3873" s="8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s="10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2" x14ac:dyDescent="0.3">
      <c r="A3874" s="8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s="10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2" x14ac:dyDescent="0.3">
      <c r="A3875" s="8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s="10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7.6" x14ac:dyDescent="0.3">
      <c r="A3876" s="8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s="10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2" x14ac:dyDescent="0.3">
      <c r="A3877" s="8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s="10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7.6" x14ac:dyDescent="0.3">
      <c r="A3878" s="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s="10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2" x14ac:dyDescent="0.3">
      <c r="A3879" s="8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s="10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2" x14ac:dyDescent="0.3">
      <c r="A3880" s="8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s="1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2" x14ac:dyDescent="0.3">
      <c r="A3881" s="8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s="10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2" x14ac:dyDescent="0.3">
      <c r="A3882" s="8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s="10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8.8" x14ac:dyDescent="0.3">
      <c r="A3883" s="8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s="10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2" x14ac:dyDescent="0.3">
      <c r="A3884" s="8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s="10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7.6" x14ac:dyDescent="0.3">
      <c r="A3885" s="8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s="10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2" x14ac:dyDescent="0.3">
      <c r="A3886" s="8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s="10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2" x14ac:dyDescent="0.3">
      <c r="A3887" s="8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s="10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3">
      <c r="A3888" s="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s="10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2" x14ac:dyDescent="0.3">
      <c r="A3889" s="8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s="10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3.2" x14ac:dyDescent="0.3">
      <c r="A3890" s="8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s="1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.2" x14ac:dyDescent="0.3">
      <c r="A3891" s="8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s="10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2" x14ac:dyDescent="0.3">
      <c r="A3892" s="8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s="10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8.8" x14ac:dyDescent="0.3">
      <c r="A3893" s="8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s="10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57.6" x14ac:dyDescent="0.3">
      <c r="A3894" s="8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s="10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57.6" x14ac:dyDescent="0.3">
      <c r="A3895" s="8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s="10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3.2" x14ac:dyDescent="0.3">
      <c r="A3896" s="8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s="10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3.2" x14ac:dyDescent="0.3">
      <c r="A3897" s="8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s="10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2" x14ac:dyDescent="0.3">
      <c r="A3898" s="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s="10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2" x14ac:dyDescent="0.3">
      <c r="A3899" s="8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s="10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7.6" x14ac:dyDescent="0.3">
      <c r="A3900" s="8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s="1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.2" x14ac:dyDescent="0.3">
      <c r="A3901" s="8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s="10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3.2" x14ac:dyDescent="0.3">
      <c r="A3902" s="8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s="10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2" x14ac:dyDescent="0.3">
      <c r="A3903" s="8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s="10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2" x14ac:dyDescent="0.3">
      <c r="A3904" s="8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s="10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57.6" x14ac:dyDescent="0.3">
      <c r="A3905" s="8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s="10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8.8" x14ac:dyDescent="0.3">
      <c r="A3906" s="8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s="10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2" x14ac:dyDescent="0.3">
      <c r="A3907" s="8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s="10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 s="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s="10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3.2" x14ac:dyDescent="0.3">
      <c r="A3909" s="8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s="10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3.2" x14ac:dyDescent="0.3">
      <c r="A3910" s="8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s="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2" x14ac:dyDescent="0.3">
      <c r="A3911" s="8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s="10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2" x14ac:dyDescent="0.3">
      <c r="A3912" s="8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s="10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2" x14ac:dyDescent="0.3">
      <c r="A3913" s="8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s="10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2" x14ac:dyDescent="0.3">
      <c r="A3914" s="8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s="10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2" x14ac:dyDescent="0.3">
      <c r="A3915" s="8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s="10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2" x14ac:dyDescent="0.3">
      <c r="A3916" s="8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s="10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2" x14ac:dyDescent="0.3">
      <c r="A3917" s="8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s="10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2" x14ac:dyDescent="0.3">
      <c r="A3918" s="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s="10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2" x14ac:dyDescent="0.3">
      <c r="A3919" s="8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s="10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57.6" x14ac:dyDescent="0.3">
      <c r="A3920" s="8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s="1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2" x14ac:dyDescent="0.3">
      <c r="A3921" s="8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s="10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2" x14ac:dyDescent="0.3">
      <c r="A3922" s="8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s="10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2" x14ac:dyDescent="0.3">
      <c r="A3923" s="8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s="10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2" x14ac:dyDescent="0.3">
      <c r="A3924" s="8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s="10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2" x14ac:dyDescent="0.3">
      <c r="A3925" s="8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s="10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2" x14ac:dyDescent="0.3">
      <c r="A3926" s="8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s="10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2" x14ac:dyDescent="0.3">
      <c r="A3927" s="8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s="10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8.8" x14ac:dyDescent="0.3">
      <c r="A3928" s="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s="10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2" x14ac:dyDescent="0.3">
      <c r="A3929" s="8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s="10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2" x14ac:dyDescent="0.3">
      <c r="A3930" s="8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s="1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2" x14ac:dyDescent="0.3">
      <c r="A3931" s="8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s="10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2" x14ac:dyDescent="0.3">
      <c r="A3932" s="8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s="10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2" x14ac:dyDescent="0.3">
      <c r="A3933" s="8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s="10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2" x14ac:dyDescent="0.3">
      <c r="A3934" s="8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s="10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2" x14ac:dyDescent="0.3">
      <c r="A3935" s="8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s="10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2" x14ac:dyDescent="0.3">
      <c r="A3936" s="8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s="10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7.6" x14ac:dyDescent="0.3">
      <c r="A3937" s="8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s="10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2" x14ac:dyDescent="0.3">
      <c r="A3938" s="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s="10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2" x14ac:dyDescent="0.3">
      <c r="A3939" s="8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s="10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2" x14ac:dyDescent="0.3">
      <c r="A3940" s="8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s="1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2" x14ac:dyDescent="0.3">
      <c r="A3941" s="8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s="10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2" x14ac:dyDescent="0.3">
      <c r="A3942" s="8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s="10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2" x14ac:dyDescent="0.3">
      <c r="A3943" s="8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s="10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2" x14ac:dyDescent="0.3">
      <c r="A3944" s="8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s="10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.2" x14ac:dyDescent="0.3">
      <c r="A3945" s="8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s="10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57.6" x14ac:dyDescent="0.3">
      <c r="A3946" s="8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s="10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2" x14ac:dyDescent="0.3">
      <c r="A3947" s="8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s="10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8.8" x14ac:dyDescent="0.3">
      <c r="A3948" s="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s="10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2" x14ac:dyDescent="0.3">
      <c r="A3949" s="8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s="10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2" x14ac:dyDescent="0.3">
      <c r="A3950" s="8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s="1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3.2" x14ac:dyDescent="0.3">
      <c r="A3951" s="8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s="10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57.6" x14ac:dyDescent="0.3">
      <c r="A3952" s="8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s="10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2" x14ac:dyDescent="0.3">
      <c r="A3953" s="8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s="10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2" x14ac:dyDescent="0.3">
      <c r="A3954" s="8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s="10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2" x14ac:dyDescent="0.3">
      <c r="A3955" s="8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s="10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57.6" x14ac:dyDescent="0.3">
      <c r="A3956" s="8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s="10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2" x14ac:dyDescent="0.3">
      <c r="A3957" s="8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s="10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2" x14ac:dyDescent="0.3">
      <c r="A3958" s="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s="10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.2" x14ac:dyDescent="0.3">
      <c r="A3959" s="8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s="10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2" x14ac:dyDescent="0.3">
      <c r="A3960" s="8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s="1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2" x14ac:dyDescent="0.3">
      <c r="A3961" s="8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s="10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2" x14ac:dyDescent="0.3">
      <c r="A3962" s="8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s="10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57.6" x14ac:dyDescent="0.3">
      <c r="A3963" s="8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s="10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57.6" x14ac:dyDescent="0.3">
      <c r="A3964" s="8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s="10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3.2" x14ac:dyDescent="0.3">
      <c r="A3965" s="8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s="10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2" x14ac:dyDescent="0.3">
      <c r="A3966" s="8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s="10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3.2" x14ac:dyDescent="0.3">
      <c r="A3967" s="8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s="10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57.6" x14ac:dyDescent="0.3">
      <c r="A3968" s="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s="10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2" x14ac:dyDescent="0.3">
      <c r="A3969" s="8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s="10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.2" x14ac:dyDescent="0.3">
      <c r="A3970" s="8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s="1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57.6" x14ac:dyDescent="0.3">
      <c r="A3971" s="8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s="10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 s="8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s="10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2" x14ac:dyDescent="0.3">
      <c r="A3973" s="8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s="10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3.2" x14ac:dyDescent="0.3">
      <c r="A3974" s="8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s="10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2" x14ac:dyDescent="0.3">
      <c r="A3975" s="8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s="10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3.2" x14ac:dyDescent="0.3">
      <c r="A3976" s="8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s="10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2" x14ac:dyDescent="0.3">
      <c r="A3977" s="8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s="10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3.2" x14ac:dyDescent="0.3">
      <c r="A3978" s="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s="10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2" x14ac:dyDescent="0.3">
      <c r="A3979" s="8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s="10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2" x14ac:dyDescent="0.3">
      <c r="A3980" s="8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s="1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2" x14ac:dyDescent="0.3">
      <c r="A3981" s="8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s="10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57.6" x14ac:dyDescent="0.3">
      <c r="A3982" s="8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s="10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3.2" x14ac:dyDescent="0.3">
      <c r="A3983" s="8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s="10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7.6" x14ac:dyDescent="0.3">
      <c r="A3984" s="8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s="10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2" x14ac:dyDescent="0.3">
      <c r="A3985" s="8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s="10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2" x14ac:dyDescent="0.3">
      <c r="A3986" s="8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s="10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7.6" x14ac:dyDescent="0.3">
      <c r="A3987" s="8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s="10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57.6" x14ac:dyDescent="0.3">
      <c r="A3988" s="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s="10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2" x14ac:dyDescent="0.3">
      <c r="A3989" s="8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s="10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8.8" x14ac:dyDescent="0.3">
      <c r="A3990" s="8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s="1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3.2" x14ac:dyDescent="0.3">
      <c r="A3991" s="8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s="10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2" x14ac:dyDescent="0.3">
      <c r="A3992" s="8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s="10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8.8" x14ac:dyDescent="0.3">
      <c r="A3993" s="8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s="10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.2" x14ac:dyDescent="0.3">
      <c r="A3994" s="8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s="10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.2" x14ac:dyDescent="0.3">
      <c r="A3995" s="8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s="10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3.2" x14ac:dyDescent="0.3">
      <c r="A3996" s="8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s="10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2" x14ac:dyDescent="0.3">
      <c r="A3997" s="8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s="10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2" x14ac:dyDescent="0.3">
      <c r="A3998" s="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s="10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2" x14ac:dyDescent="0.3">
      <c r="A3999" s="8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s="10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.2" x14ac:dyDescent="0.3">
      <c r="A4000" s="8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s="1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2" x14ac:dyDescent="0.3">
      <c r="A4001" s="8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s="10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8.8" x14ac:dyDescent="0.3">
      <c r="A4002" s="8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s="10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7.6" x14ac:dyDescent="0.3">
      <c r="A4003" s="8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s="10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3.2" x14ac:dyDescent="0.3">
      <c r="A4004" s="8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s="10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2" x14ac:dyDescent="0.3">
      <c r="A4005" s="8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s="10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3">
      <c r="A4006" s="8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s="10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2" x14ac:dyDescent="0.3">
      <c r="A4007" s="8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s="10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2" x14ac:dyDescent="0.3">
      <c r="A4008" s="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s="10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2" x14ac:dyDescent="0.3">
      <c r="A4009" s="8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s="10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3.2" x14ac:dyDescent="0.3">
      <c r="A4010" s="8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s="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2" x14ac:dyDescent="0.3">
      <c r="A4011" s="8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s="10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2" x14ac:dyDescent="0.3">
      <c r="A4012" s="8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s="10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2" x14ac:dyDescent="0.3">
      <c r="A4013" s="8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s="10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57.6" x14ac:dyDescent="0.3">
      <c r="A4014" s="8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s="10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57.6" x14ac:dyDescent="0.3">
      <c r="A4015" s="8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s="10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2" x14ac:dyDescent="0.3">
      <c r="A4016" s="8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s="10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2" x14ac:dyDescent="0.3">
      <c r="A4017" s="8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s="10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2" x14ac:dyDescent="0.3">
      <c r="A4018" s="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s="10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2" x14ac:dyDescent="0.3">
      <c r="A4019" s="8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s="10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8.8" x14ac:dyDescent="0.3">
      <c r="A4020" s="8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s="1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2" x14ac:dyDescent="0.3">
      <c r="A4021" s="8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s="10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2" x14ac:dyDescent="0.3">
      <c r="A4022" s="8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s="10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.2" x14ac:dyDescent="0.3">
      <c r="A4023" s="8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s="10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8.8" x14ac:dyDescent="0.3">
      <c r="A4024" s="8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s="10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3.2" x14ac:dyDescent="0.3">
      <c r="A4025" s="8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s="10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2" x14ac:dyDescent="0.3">
      <c r="A4026" s="8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s="10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57.6" x14ac:dyDescent="0.3">
      <c r="A4027" s="8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s="10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2" x14ac:dyDescent="0.3">
      <c r="A4028" s="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s="10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3.2" x14ac:dyDescent="0.3">
      <c r="A4029" s="8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s="10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2" x14ac:dyDescent="0.3">
      <c r="A4030" s="8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s="1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2" x14ac:dyDescent="0.3">
      <c r="A4031" s="8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s="10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57.6" x14ac:dyDescent="0.3">
      <c r="A4032" s="8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s="10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3.2" x14ac:dyDescent="0.3">
      <c r="A4033" s="8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s="10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2" x14ac:dyDescent="0.3">
      <c r="A4034" s="8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s="10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2" x14ac:dyDescent="0.3">
      <c r="A4035" s="8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s="10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 s="8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s="10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8.8" x14ac:dyDescent="0.3">
      <c r="A4037" s="8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s="10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2" x14ac:dyDescent="0.3">
      <c r="A4038" s="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s="10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57.6" x14ac:dyDescent="0.3">
      <c r="A4039" s="8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s="10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2" x14ac:dyDescent="0.3">
      <c r="A4040" s="8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s="1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.2" x14ac:dyDescent="0.3">
      <c r="A4041" s="8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s="10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2" x14ac:dyDescent="0.3">
      <c r="A4042" s="8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s="10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8.8" x14ac:dyDescent="0.3">
      <c r="A4043" s="8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s="10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2" x14ac:dyDescent="0.3">
      <c r="A4044" s="8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s="10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3.2" x14ac:dyDescent="0.3">
      <c r="A4045" s="8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s="10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2" x14ac:dyDescent="0.3">
      <c r="A4046" s="8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s="10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57.6" x14ac:dyDescent="0.3">
      <c r="A4047" s="8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s="10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57.6" x14ac:dyDescent="0.3">
      <c r="A4048" s="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s="10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2" x14ac:dyDescent="0.3">
      <c r="A4049" s="8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s="10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3.2" x14ac:dyDescent="0.3">
      <c r="A4050" s="8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s="1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2" x14ac:dyDescent="0.3">
      <c r="A4051" s="8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s="10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3.2" x14ac:dyDescent="0.3">
      <c r="A4052" s="8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s="10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2" x14ac:dyDescent="0.3">
      <c r="A4053" s="8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s="10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7.6" x14ac:dyDescent="0.3">
      <c r="A4054" s="8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s="10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2" x14ac:dyDescent="0.3">
      <c r="A4055" s="8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s="10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2" x14ac:dyDescent="0.3">
      <c r="A4056" s="8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s="10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2" x14ac:dyDescent="0.3">
      <c r="A4057" s="8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s="10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2" x14ac:dyDescent="0.3">
      <c r="A4058" s="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s="10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57.6" x14ac:dyDescent="0.3">
      <c r="A4059" s="8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s="10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2" x14ac:dyDescent="0.3">
      <c r="A4060" s="8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s="1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.2" x14ac:dyDescent="0.3">
      <c r="A4061" s="8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s="10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57.6" x14ac:dyDescent="0.3">
      <c r="A4062" s="8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s="10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3.2" x14ac:dyDescent="0.3">
      <c r="A4063" s="8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s="10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2" x14ac:dyDescent="0.3">
      <c r="A4064" s="8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s="10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2" x14ac:dyDescent="0.3">
      <c r="A4065" s="8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s="10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2" x14ac:dyDescent="0.3">
      <c r="A4066" s="8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s="10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8.8" x14ac:dyDescent="0.3">
      <c r="A4067" s="8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s="10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57.6" x14ac:dyDescent="0.3">
      <c r="A4068" s="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s="10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2" x14ac:dyDescent="0.3">
      <c r="A4069" s="8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s="10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3.2" x14ac:dyDescent="0.3">
      <c r="A4070" s="8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s="1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2" x14ac:dyDescent="0.3">
      <c r="A4071" s="8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s="10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3.2" x14ac:dyDescent="0.3">
      <c r="A4072" s="8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s="10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7.6" x14ac:dyDescent="0.3">
      <c r="A4073" s="8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s="10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7.6" x14ac:dyDescent="0.3">
      <c r="A4074" s="8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s="10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2" x14ac:dyDescent="0.3">
      <c r="A4075" s="8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s="10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2" x14ac:dyDescent="0.3">
      <c r="A4076" s="8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s="10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2" x14ac:dyDescent="0.3">
      <c r="A4077" s="8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s="10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.2" x14ac:dyDescent="0.3">
      <c r="A4078" s="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s="10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2" x14ac:dyDescent="0.3">
      <c r="A4079" s="8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s="10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2" x14ac:dyDescent="0.3">
      <c r="A4080" s="8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s="1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2" x14ac:dyDescent="0.3">
      <c r="A4081" s="8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s="10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2" x14ac:dyDescent="0.3">
      <c r="A4082" s="8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s="10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2" x14ac:dyDescent="0.3">
      <c r="A4083" s="8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s="10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2" x14ac:dyDescent="0.3">
      <c r="A4084" s="8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s="10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2" x14ac:dyDescent="0.3">
      <c r="A4085" s="8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s="10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7.6" x14ac:dyDescent="0.3">
      <c r="A4086" s="8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s="10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2" x14ac:dyDescent="0.3">
      <c r="A4087" s="8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s="10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2" x14ac:dyDescent="0.3">
      <c r="A4088" s="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s="10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3">
      <c r="A4089" s="8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s="10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2" x14ac:dyDescent="0.3">
      <c r="A4090" s="8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s="1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57.6" x14ac:dyDescent="0.3">
      <c r="A4091" s="8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s="10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.2" x14ac:dyDescent="0.3">
      <c r="A4092" s="8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s="10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2" x14ac:dyDescent="0.3">
      <c r="A4093" s="8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s="10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2" x14ac:dyDescent="0.3">
      <c r="A4094" s="8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s="10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2" x14ac:dyDescent="0.3">
      <c r="A4095" s="8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s="10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2" x14ac:dyDescent="0.3">
      <c r="A4096" s="8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s="10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3.2" x14ac:dyDescent="0.3">
      <c r="A4097" s="8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s="10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2" x14ac:dyDescent="0.3">
      <c r="A4098" s="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s="10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2" x14ac:dyDescent="0.3">
      <c r="A4099" s="8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s="10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 s="8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s="1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57.6" x14ac:dyDescent="0.3">
      <c r="A4101" s="8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s="10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3.2" x14ac:dyDescent="0.3">
      <c r="A4102" s="8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s="10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2" x14ac:dyDescent="0.3">
      <c r="A4103" s="8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s="10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3.2" x14ac:dyDescent="0.3">
      <c r="A4104" s="8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s="10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2" x14ac:dyDescent="0.3">
      <c r="A4105" s="8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s="10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2" x14ac:dyDescent="0.3">
      <c r="A4106" s="8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s="10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57.6" x14ac:dyDescent="0.3">
      <c r="A4107" s="8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s="10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2" x14ac:dyDescent="0.3">
      <c r="A4108" s="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s="10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2" x14ac:dyDescent="0.3">
      <c r="A4109" s="8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s="10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2" x14ac:dyDescent="0.3">
      <c r="A4110" s="8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s="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2" x14ac:dyDescent="0.3">
      <c r="A4111" s="8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s="10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2" x14ac:dyDescent="0.3">
      <c r="A4112" s="8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s="10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2" x14ac:dyDescent="0.3">
      <c r="A4113" s="8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s="10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2" x14ac:dyDescent="0.3">
      <c r="A4114" s="8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s="10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2" x14ac:dyDescent="0.3">
      <c r="A4115" s="8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s="10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  <cfRule type="cellIs" priority="9" operator="equal">
      <formula>"live"</formula>
    </cfRule>
  </conditionalFormatting>
  <conditionalFormatting sqref="O1:O1048576 P1 R1:S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58FB9-5492-4E0B-ACF7-CB2B853173E5}">
  <sheetPr codeName="Sheet2"/>
  <dimension ref="A1:E18"/>
  <sheetViews>
    <sheetView workbookViewId="0">
      <selection activeCell="B21" sqref="B21"/>
    </sheetView>
  </sheetViews>
  <sheetFormatPr defaultColWidth="8.88671875" defaultRowHeight="14.4" x14ac:dyDescent="0.3"/>
  <cols>
    <col min="1" max="1" width="17.44140625" customWidth="1"/>
    <col min="2" max="2" width="15.77734375" bestFit="1" customWidth="1"/>
    <col min="3" max="3" width="8.21875" bestFit="1" customWidth="1"/>
    <col min="4" max="4" width="10.77734375" bestFit="1" customWidth="1"/>
    <col min="5" max="6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3">
      <c r="A7" s="15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3">
      <c r="A8" s="15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3">
      <c r="A9" s="15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3">
      <c r="A10" s="15" t="s">
        <v>8367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3">
      <c r="A11" s="15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3">
      <c r="A12" s="15" t="s">
        <v>8368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3">
      <c r="A13" s="15" t="s">
        <v>8369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3">
      <c r="A14" s="15" t="s">
        <v>8370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3">
      <c r="A15" s="15" t="s">
        <v>8371</v>
      </c>
      <c r="B15" s="8">
        <v>65</v>
      </c>
      <c r="C15" s="8">
        <v>50</v>
      </c>
      <c r="D15" s="8"/>
      <c r="E15" s="8">
        <v>115</v>
      </c>
    </row>
    <row r="16" spans="1:5" x14ac:dyDescent="0.3">
      <c r="A16" s="15" t="s">
        <v>8372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3">
      <c r="A17" s="15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3">
      <c r="A18" s="15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C786F-C2C8-43B0-813A-366C65280945}">
  <dimension ref="A1:H13"/>
  <sheetViews>
    <sheetView tabSelected="1" topLeftCell="A4" zoomScale="90" zoomScaleNormal="90" workbookViewId="0">
      <selection activeCell="A15" sqref="A15"/>
    </sheetView>
  </sheetViews>
  <sheetFormatPr defaultRowHeight="14.4" x14ac:dyDescent="0.3"/>
  <cols>
    <col min="1" max="1" width="36" customWidth="1"/>
    <col min="2" max="2" width="17.6640625" bestFit="1" customWidth="1"/>
    <col min="3" max="3" width="13.88671875" bestFit="1" customWidth="1"/>
    <col min="4" max="4" width="16.21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8.88671875" bestFit="1" customWidth="1"/>
  </cols>
  <sheetData>
    <row r="1" spans="1:8" s="17" customFormat="1" x14ac:dyDescent="0.3">
      <c r="A1" s="17" t="s">
        <v>8380</v>
      </c>
      <c r="B1" s="17" t="s">
        <v>8381</v>
      </c>
      <c r="C1" s="17" t="s">
        <v>8382</v>
      </c>
      <c r="D1" s="17" t="s">
        <v>8386</v>
      </c>
      <c r="E1" s="17" t="s">
        <v>8383</v>
      </c>
      <c r="F1" s="17" t="s">
        <v>8384</v>
      </c>
      <c r="G1" s="17" t="s">
        <v>8385</v>
      </c>
      <c r="H1" s="17" t="s">
        <v>8399</v>
      </c>
    </row>
    <row r="2" spans="1:8" x14ac:dyDescent="0.3">
      <c r="A2" t="s">
        <v>8387</v>
      </c>
      <c r="B2">
        <f>COUNTIFS(KickstarterData!$D:$D, "&lt;1000",KickstarterData!$F:$F, "successful",KickstarterData!$R:$R,"plays")</f>
        <v>141</v>
      </c>
      <c r="C2">
        <f>COUNTIFS(KickstarterData!$D:$D, "&lt;1000",KickstarterData!$F:$F, "failed",KickstarterData!$R:$R,"plays")</f>
        <v>45</v>
      </c>
      <c r="D2">
        <f>COUNTIFS(KickstarterData!$D:$D, "&lt;1000",KickstarterData!$F:$F, "canceled",KickstarterData!$R:$R,"plays")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">
      <c r="A3" t="s">
        <v>8388</v>
      </c>
      <c r="B3">
        <f>COUNTIFS(KickstarterData!$D:$D, "&gt;=1000",KickstarterData!$D:$D, "&lt;=4999",KickstarterData!$F:$F, "successful",KickstarterData!$R:$R,"plays")</f>
        <v>388</v>
      </c>
      <c r="C3">
        <f>COUNTIFS(KickstarterData!$D:$D, "&gt;=1000",KickstarterData!$D:$D, "&lt;=4999",KickstarterData!$F:$F, "failed",KickstarterData!$R:$R,"plays")</f>
        <v>146</v>
      </c>
      <c r="D3">
        <f>COUNTIFS(KickstarterData!$D:$D, "&gt;=1000",KickstarterData!$D:$D, "&lt;=4999",KickstarterData!$F:$F, "canceled",KickstarterData!$R:$R,"plays")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">
      <c r="A4" t="s">
        <v>8389</v>
      </c>
      <c r="B4">
        <f>COUNTIFS(KickstarterData!$D:$D, "&gt;=5000",KickstarterData!$D:$D, "&lt;=9999",KickstarterData!$F:$F, "successful",KickstarterData!$R:$R,"plays")</f>
        <v>93</v>
      </c>
      <c r="C4">
        <f>COUNTIFS(KickstarterData!$D:$D, "&gt;=5000",KickstarterData!$D:$D, "&lt;=9999",KickstarterData!$F:$F, "failed",KickstarterData!$R:$R,"plays")</f>
        <v>76</v>
      </c>
      <c r="D4">
        <f>COUNTIFS(KickstarterData!$D:$D, "&gt;=5000",KickstarterData!$D:$D, "&lt;=9999",KickstarterData!$F:$F, "canceled",KickstarterData!$R:$R,"plays")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8390</v>
      </c>
      <c r="B5">
        <f>COUNTIFS(KickstarterData!$D:$D, "&gt;=10000",KickstarterData!$D:$D, "&lt;=14999",KickstarterData!$F:$F, "successful",KickstarterData!$R:$R,"plays")</f>
        <v>39</v>
      </c>
      <c r="C5">
        <f>COUNTIFS(KickstarterData!$D:$D, "&gt;=10000",KickstarterData!$D:$D, "&lt;=14999",KickstarterData!$F:$F, "failed",KickstarterData!$R:$R,"plays")</f>
        <v>33</v>
      </c>
      <c r="D5">
        <f>COUNTIFS(KickstarterData!$D:$D, "&gt;=10000",KickstarterData!$D:$D, "&lt;=14999",KickstarterData!$F:$F, "canceled",KickstarterData!$R:$R,"plays")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8394</v>
      </c>
      <c r="B6">
        <f>COUNTIFS(KickstarterData!$D:$D, "&gt;=15000",KickstarterData!$D:$D, "&lt;=19999",KickstarterData!$F:$F, "successful",KickstarterData!$R:$R,"plays")</f>
        <v>12</v>
      </c>
      <c r="C6">
        <f>COUNTIFS(KickstarterData!$D:$D, "&gt;=15000",KickstarterData!$D:$D, "&lt;=19999",KickstarterData!$F:$F, "failed",KickstarterData!$R:$R,"plays")</f>
        <v>12</v>
      </c>
      <c r="D6">
        <f>COUNTIFS(KickstarterData!$D:$D, "&gt;=15000",KickstarterData!$D:$D, "&lt;=19999",KickstarterData!$F:$F, "canceled",KickstarterData!$R:$R,"plays")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8391</v>
      </c>
      <c r="B7">
        <f>COUNTIFS(KickstarterData!$D:$D, "&gt;=20000",KickstarterData!$D:$D, "&lt;=24999",KickstarterData!$F:$F, "successful",KickstarterData!$R:$R,"plays")</f>
        <v>9</v>
      </c>
      <c r="C7">
        <f>COUNTIFS(KickstarterData!$D:$D, "&gt;=20000",KickstarterData!$D:$D, "&lt;=24999",KickstarterData!$F:$F, "failed",KickstarterData!$R:$R,"plays")</f>
        <v>11</v>
      </c>
      <c r="D7">
        <f>COUNTIFS(KickstarterData!$D:$D, "&gt;=20000",KickstarterData!$D:$D, "&lt;=24999",KickstarterData!$F:$F, "canceled",KickstarterData!$R:$R,"plays")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8392</v>
      </c>
      <c r="B8">
        <f>COUNTIFS(KickstarterData!$D:$D, "&gt;=25000",KickstarterData!$D:$D, "&lt;=29999",KickstarterData!$F:$F, "successful",KickstarterData!$R:$R,"plays")</f>
        <v>1</v>
      </c>
      <c r="C8">
        <f>COUNTIFS(KickstarterData!$D:$D, "&gt;=25000",KickstarterData!$D:$D, "&lt;=29999",KickstarterData!$F:$F, "failed",KickstarterData!$R:$R,"plays")</f>
        <v>4</v>
      </c>
      <c r="D8">
        <f>COUNTIFS(KickstarterData!$D:$D, "&gt;=25000",KickstarterData!$D:$D, "&lt;=29999",KickstarterData!$F:$F, "canceled",KickstarterData!$R:$R,"plays")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8393</v>
      </c>
      <c r="B9">
        <f>COUNTIFS(KickstarterData!$D:$D, "&gt;=30000",KickstarterData!$D:$D, "&lt;=34999",KickstarterData!$F:$F, "successful",KickstarterData!$R:$R,"plays")</f>
        <v>3</v>
      </c>
      <c r="C9">
        <f>COUNTIFS(KickstarterData!$D:$D, "&gt;=30000",KickstarterData!$D:$D, "&lt;=34999",KickstarterData!$F:$F, "failed",KickstarterData!$R:$R,"plays")</f>
        <v>8</v>
      </c>
      <c r="D9">
        <f>COUNTIFS(KickstarterData!$D:$D, "&gt;=30000",KickstarterData!$D:$D, "&lt;=34999",KickstarterData!$F:$F, "canceled",KickstarterData!$R:$R,"plays")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8395</v>
      </c>
      <c r="B10">
        <f>COUNTIFS(KickstarterData!$D:$D, "&gt;=35000",KickstarterData!$D:$D, "&lt;=39999",KickstarterData!$F:$F, "successful",KickstarterData!$R:$R,"plays")</f>
        <v>4</v>
      </c>
      <c r="C10">
        <f>COUNTIFS(KickstarterData!$D:$D, "&gt;=35000",KickstarterData!$D:$D, "&lt;=39999",KickstarterData!$F:$F, "failed",KickstarterData!$R:$R,"plays")</f>
        <v>2</v>
      </c>
      <c r="D10">
        <f>COUNTIFS(KickstarterData!$D:$D, "&gt;=35000",KickstarterData!$D:$D, "&lt;=39999",KickstarterData!$F:$F, "canceled",KickstarterData!$R:$R,"plays")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8396</v>
      </c>
      <c r="B11">
        <f>COUNTIFS(KickstarterData!$D:$D, "&gt;=40000",KickstarterData!$D:$D, "&lt;=44999",KickstarterData!$F:$F, "successful",KickstarterData!$R:$R,"plays")</f>
        <v>2</v>
      </c>
      <c r="C11">
        <f>COUNTIFS(KickstarterData!$D:$D, "&gt;=40000",KickstarterData!$D:$D, "&lt;=44999",KickstarterData!$F:$F, "failed",KickstarterData!$R:$R,"plays")</f>
        <v>1</v>
      </c>
      <c r="D11">
        <f>COUNTIFS(KickstarterData!$D:$D, "&gt;=40000",KickstarterData!$D:$D, "&lt;=44999",KickstarterData!$F:$F, "canceled",KickstarterData!$R:$R,"plays")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8397</v>
      </c>
      <c r="B12">
        <f>COUNTIFS(KickstarterData!$D:$D, "&gt;=45000",KickstarterData!$D:$D, "&lt;=49999",KickstarterData!$F:$F, "successful",KickstarterData!$R:$R,"plays")</f>
        <v>0</v>
      </c>
      <c r="C12">
        <f>COUNTIFS(KickstarterData!$D:$D, "&gt;=45000",KickstarterData!$D:$D, "&lt;=49999",KickstarterData!$F:$F, "failed",KickstarterData!$R:$R,"plays")</f>
        <v>1</v>
      </c>
      <c r="D12">
        <f>COUNTIFS(KickstarterData!$D:$D, "&gt;=45000",KickstarterData!$D:$D, "&lt;=49999",KickstarterData!$F:$F, "canceled",KickstarterData!$R:$R,"plays")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8398</v>
      </c>
      <c r="B13">
        <f>COUNTIFS(KickstarterData!$D:$D, "&gt;49999",KickstarterData!$F:$F, "successful",KickstarterData!$R:$R,"plays")</f>
        <v>2</v>
      </c>
      <c r="C13">
        <f>COUNTIFS(KickstarterData!$D:$D, "&gt;49999",KickstarterData!$F:$F, "failed",KickstarterData!$R:$R,"plays")</f>
        <v>14</v>
      </c>
      <c r="D13">
        <f>COUNTIFS(KickstarterData!$D:$D, "&gt;49999",KickstarterData!$F:$F, "canceled",KickstarterData!$R:$R,"plays")</f>
        <v>0</v>
      </c>
      <c r="E13">
        <f t="shared" si="0"/>
        <v>16</v>
      </c>
      <c r="F13" s="18">
        <f>B13/E13</f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KickstarterData</vt:lpstr>
      <vt:lpstr>TheatreOutcomesBasedonLaunchDat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Amelin</cp:lastModifiedBy>
  <dcterms:created xsi:type="dcterms:W3CDTF">2017-04-20T15:17:24Z</dcterms:created>
  <dcterms:modified xsi:type="dcterms:W3CDTF">2020-07-15T00:21:53Z</dcterms:modified>
</cp:coreProperties>
</file>