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nix\Desktop\excel\basics\New folder\"/>
    </mc:Choice>
  </mc:AlternateContent>
  <bookViews>
    <workbookView xWindow="0" yWindow="0" windowWidth="23040" windowHeight="8808" firstSheet="1" activeTab="4"/>
  </bookViews>
  <sheets>
    <sheet name="index &amp; Match" sheetId="1" r:id="rId1"/>
    <sheet name="index &amp; Match &amp; Match" sheetId="2" r:id="rId2"/>
    <sheet name="index &amp; Match &amp; row &amp; Column" sheetId="3" r:id="rId3"/>
    <sheet name="Case-sensitive Lookup" sheetId="4" r:id="rId4"/>
    <sheet name="Two-way Looku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5" l="1"/>
  <c r="L38" i="5"/>
  <c r="J38" i="5"/>
  <c r="H38" i="5"/>
  <c r="G38" i="5"/>
  <c r="K38" i="5" s="1"/>
  <c r="M38" i="5" s="1"/>
  <c r="F38" i="5"/>
  <c r="B38" i="5"/>
  <c r="L37" i="5"/>
  <c r="J37" i="5"/>
  <c r="K37" i="5" s="1"/>
  <c r="H37" i="5"/>
  <c r="G37" i="5"/>
  <c r="F37" i="5"/>
  <c r="B37" i="5"/>
  <c r="L36" i="5"/>
  <c r="J36" i="5"/>
  <c r="H36" i="5"/>
  <c r="G36" i="5"/>
  <c r="F36" i="5"/>
  <c r="B36" i="5"/>
  <c r="L35" i="5"/>
  <c r="J35" i="5"/>
  <c r="H35" i="5"/>
  <c r="G35" i="5"/>
  <c r="F35" i="5"/>
  <c r="I35" i="5" s="1"/>
  <c r="B35" i="5"/>
  <c r="L34" i="5"/>
  <c r="J34" i="5"/>
  <c r="H34" i="5"/>
  <c r="G34" i="5"/>
  <c r="F34" i="5"/>
  <c r="B34" i="5"/>
  <c r="L33" i="5"/>
  <c r="J33" i="5"/>
  <c r="H33" i="5"/>
  <c r="G33" i="5"/>
  <c r="F33" i="5"/>
  <c r="I33" i="5" s="1"/>
  <c r="B33" i="5"/>
  <c r="L32" i="5"/>
  <c r="J32" i="5"/>
  <c r="H32" i="5"/>
  <c r="G32" i="5"/>
  <c r="F32" i="5"/>
  <c r="B32" i="5"/>
  <c r="L31" i="5"/>
  <c r="J31" i="5"/>
  <c r="H31" i="5"/>
  <c r="G31" i="5"/>
  <c r="F31" i="5"/>
  <c r="I31" i="5" s="1"/>
  <c r="B31" i="5"/>
  <c r="L30" i="5"/>
  <c r="J30" i="5"/>
  <c r="H30" i="5"/>
  <c r="G30" i="5"/>
  <c r="F30" i="5"/>
  <c r="B30" i="5"/>
  <c r="L29" i="5"/>
  <c r="J29" i="5"/>
  <c r="H29" i="5"/>
  <c r="G29" i="5"/>
  <c r="F29" i="5"/>
  <c r="B29" i="5"/>
  <c r="L28" i="5"/>
  <c r="J28" i="5"/>
  <c r="H28" i="5"/>
  <c r="G28" i="5"/>
  <c r="F28" i="5"/>
  <c r="B28" i="5"/>
  <c r="L27" i="5"/>
  <c r="J27" i="5"/>
  <c r="H27" i="5"/>
  <c r="G27" i="5"/>
  <c r="F27" i="5"/>
  <c r="B27" i="5"/>
  <c r="L26" i="5"/>
  <c r="J26" i="5"/>
  <c r="H26" i="5"/>
  <c r="G26" i="5"/>
  <c r="F26" i="5"/>
  <c r="B26" i="5"/>
  <c r="L25" i="5"/>
  <c r="J25" i="5"/>
  <c r="H25" i="5"/>
  <c r="G25" i="5"/>
  <c r="F25" i="5"/>
  <c r="B25" i="5"/>
  <c r="L24" i="5"/>
  <c r="J24" i="5"/>
  <c r="H24" i="5"/>
  <c r="G24" i="5"/>
  <c r="F24" i="5"/>
  <c r="B24" i="5"/>
  <c r="L23" i="5"/>
  <c r="J23" i="5"/>
  <c r="H23" i="5"/>
  <c r="G23" i="5"/>
  <c r="F23" i="5"/>
  <c r="I23" i="5" s="1"/>
  <c r="B23" i="5"/>
  <c r="L22" i="5"/>
  <c r="J22" i="5"/>
  <c r="H22" i="5"/>
  <c r="G22" i="5"/>
  <c r="F22" i="5"/>
  <c r="B22" i="5"/>
  <c r="L21" i="5"/>
  <c r="J21" i="5"/>
  <c r="H21" i="5"/>
  <c r="G21" i="5"/>
  <c r="F21" i="5"/>
  <c r="B21" i="5"/>
  <c r="L20" i="5"/>
  <c r="J20" i="5"/>
  <c r="H20" i="5"/>
  <c r="G20" i="5"/>
  <c r="F20" i="5"/>
  <c r="B20" i="5"/>
  <c r="L19" i="5"/>
  <c r="J19" i="5"/>
  <c r="H19" i="5"/>
  <c r="G19" i="5"/>
  <c r="F19" i="5"/>
  <c r="B19" i="5"/>
  <c r="L18" i="5"/>
  <c r="J18" i="5"/>
  <c r="H18" i="5"/>
  <c r="G18" i="5"/>
  <c r="F18" i="5"/>
  <c r="B18" i="5"/>
  <c r="L17" i="5"/>
  <c r="J17" i="5"/>
  <c r="H17" i="5"/>
  <c r="G17" i="5"/>
  <c r="F17" i="5"/>
  <c r="B17" i="5"/>
  <c r="L16" i="5"/>
  <c r="J16" i="5"/>
  <c r="H16" i="5"/>
  <c r="G16" i="5"/>
  <c r="F16" i="5"/>
  <c r="B16" i="5"/>
  <c r="L15" i="5"/>
  <c r="J15" i="5"/>
  <c r="H15" i="5"/>
  <c r="G15" i="5"/>
  <c r="F15" i="5"/>
  <c r="I15" i="5" s="1"/>
  <c r="B15" i="5"/>
  <c r="L14" i="5"/>
  <c r="J14" i="5"/>
  <c r="H14" i="5"/>
  <c r="G14" i="5"/>
  <c r="F14" i="5"/>
  <c r="B14" i="5"/>
  <c r="L13" i="5"/>
  <c r="J13" i="5"/>
  <c r="H13" i="5"/>
  <c r="G13" i="5"/>
  <c r="F13" i="5"/>
  <c r="B13" i="5"/>
  <c r="L12" i="5"/>
  <c r="J12" i="5"/>
  <c r="H12" i="5"/>
  <c r="G12" i="5"/>
  <c r="F12" i="5"/>
  <c r="B12" i="5"/>
  <c r="L11" i="5"/>
  <c r="J11" i="5"/>
  <c r="H11" i="5"/>
  <c r="G11" i="5"/>
  <c r="F11" i="5"/>
  <c r="B11" i="5"/>
  <c r="L10" i="5"/>
  <c r="J10" i="5"/>
  <c r="H10" i="5"/>
  <c r="G10" i="5"/>
  <c r="F10" i="5"/>
  <c r="B10" i="5"/>
  <c r="L9" i="5"/>
  <c r="J9" i="5"/>
  <c r="H9" i="5"/>
  <c r="G9" i="5"/>
  <c r="F9" i="5"/>
  <c r="B9" i="5"/>
  <c r="L8" i="5"/>
  <c r="J8" i="5"/>
  <c r="H8" i="5"/>
  <c r="G8" i="5"/>
  <c r="F8" i="5"/>
  <c r="B8" i="5"/>
  <c r="L7" i="5"/>
  <c r="J7" i="5"/>
  <c r="H7" i="5"/>
  <c r="G7" i="5"/>
  <c r="F7" i="5"/>
  <c r="B7" i="5"/>
  <c r="Q7" i="4" a="1"/>
  <c r="Q7" i="4" s="1"/>
  <c r="R7" i="4" a="1"/>
  <c r="R7" i="4"/>
  <c r="U7" i="4" a="1"/>
  <c r="U7" i="4" s="1"/>
  <c r="P7" i="4" a="1"/>
  <c r="P7" i="4" s="1"/>
  <c r="L38" i="4"/>
  <c r="J38" i="4"/>
  <c r="H38" i="4"/>
  <c r="G38" i="4"/>
  <c r="F38" i="4"/>
  <c r="B38" i="4"/>
  <c r="L37" i="4"/>
  <c r="J37" i="4"/>
  <c r="H37" i="4"/>
  <c r="G37" i="4"/>
  <c r="F37" i="4"/>
  <c r="B37" i="4"/>
  <c r="L36" i="4"/>
  <c r="J36" i="4"/>
  <c r="H36" i="4"/>
  <c r="G36" i="4"/>
  <c r="F36" i="4"/>
  <c r="B36" i="4"/>
  <c r="L35" i="4"/>
  <c r="J35" i="4"/>
  <c r="H35" i="4"/>
  <c r="G35" i="4"/>
  <c r="F35" i="4"/>
  <c r="B35" i="4"/>
  <c r="L34" i="4"/>
  <c r="J34" i="4"/>
  <c r="H34" i="4"/>
  <c r="G34" i="4"/>
  <c r="F34" i="4"/>
  <c r="B34" i="4"/>
  <c r="L33" i="4"/>
  <c r="J33" i="4"/>
  <c r="H33" i="4"/>
  <c r="G33" i="4"/>
  <c r="F33" i="4"/>
  <c r="B33" i="4"/>
  <c r="L32" i="4"/>
  <c r="J32" i="4"/>
  <c r="H32" i="4"/>
  <c r="G32" i="4"/>
  <c r="F32" i="4"/>
  <c r="B32" i="4"/>
  <c r="L31" i="4"/>
  <c r="J31" i="4"/>
  <c r="H31" i="4"/>
  <c r="G31" i="4"/>
  <c r="F31" i="4"/>
  <c r="B31" i="4"/>
  <c r="L30" i="4"/>
  <c r="J30" i="4"/>
  <c r="H30" i="4"/>
  <c r="G30" i="4"/>
  <c r="F30" i="4"/>
  <c r="B30" i="4"/>
  <c r="L29" i="4"/>
  <c r="J29" i="4"/>
  <c r="H29" i="4"/>
  <c r="G29" i="4"/>
  <c r="F29" i="4"/>
  <c r="B29" i="4"/>
  <c r="L28" i="4"/>
  <c r="J28" i="4"/>
  <c r="H28" i="4"/>
  <c r="G28" i="4"/>
  <c r="F28" i="4"/>
  <c r="B28" i="4"/>
  <c r="L27" i="4"/>
  <c r="J27" i="4"/>
  <c r="H27" i="4"/>
  <c r="G27" i="4"/>
  <c r="F27" i="4"/>
  <c r="B27" i="4"/>
  <c r="L26" i="4"/>
  <c r="J26" i="4"/>
  <c r="H26" i="4"/>
  <c r="G26" i="4"/>
  <c r="F26" i="4"/>
  <c r="B26" i="4"/>
  <c r="L25" i="4"/>
  <c r="J25" i="4"/>
  <c r="H25" i="4"/>
  <c r="G25" i="4"/>
  <c r="F25" i="4"/>
  <c r="B25" i="4"/>
  <c r="L24" i="4"/>
  <c r="J24" i="4"/>
  <c r="H24" i="4"/>
  <c r="G24" i="4"/>
  <c r="F24" i="4"/>
  <c r="B24" i="4"/>
  <c r="L23" i="4"/>
  <c r="J23" i="4"/>
  <c r="H23" i="4"/>
  <c r="G23" i="4"/>
  <c r="F23" i="4"/>
  <c r="B23" i="4"/>
  <c r="L22" i="4"/>
  <c r="J22" i="4"/>
  <c r="H22" i="4"/>
  <c r="G22" i="4"/>
  <c r="F22" i="4"/>
  <c r="B22" i="4"/>
  <c r="L21" i="4"/>
  <c r="J21" i="4"/>
  <c r="H21" i="4"/>
  <c r="G21" i="4"/>
  <c r="F21" i="4"/>
  <c r="B21" i="4"/>
  <c r="L20" i="4"/>
  <c r="J20" i="4"/>
  <c r="H20" i="4"/>
  <c r="G20" i="4"/>
  <c r="F20" i="4"/>
  <c r="B20" i="4"/>
  <c r="L19" i="4"/>
  <c r="J19" i="4"/>
  <c r="H19" i="4"/>
  <c r="G19" i="4"/>
  <c r="F19" i="4"/>
  <c r="B19" i="4"/>
  <c r="L18" i="4"/>
  <c r="J18" i="4"/>
  <c r="H18" i="4"/>
  <c r="G18" i="4"/>
  <c r="F18" i="4"/>
  <c r="B18" i="4"/>
  <c r="L17" i="4"/>
  <c r="J17" i="4"/>
  <c r="H17" i="4"/>
  <c r="G17" i="4"/>
  <c r="F17" i="4"/>
  <c r="B17" i="4"/>
  <c r="L16" i="4"/>
  <c r="J16" i="4"/>
  <c r="H16" i="4"/>
  <c r="G16" i="4"/>
  <c r="F16" i="4"/>
  <c r="B16" i="4"/>
  <c r="L15" i="4"/>
  <c r="J15" i="4"/>
  <c r="H15" i="4"/>
  <c r="G15" i="4"/>
  <c r="F15" i="4"/>
  <c r="B15" i="4"/>
  <c r="L14" i="4"/>
  <c r="J14" i="4"/>
  <c r="H14" i="4"/>
  <c r="G14" i="4"/>
  <c r="F14" i="4"/>
  <c r="B14" i="4"/>
  <c r="L13" i="4"/>
  <c r="J13" i="4"/>
  <c r="H13" i="4"/>
  <c r="G13" i="4"/>
  <c r="F13" i="4"/>
  <c r="B13" i="4"/>
  <c r="L12" i="4"/>
  <c r="J12" i="4"/>
  <c r="H12" i="4"/>
  <c r="G12" i="4"/>
  <c r="F12" i="4"/>
  <c r="B12" i="4"/>
  <c r="L11" i="4"/>
  <c r="J11" i="4"/>
  <c r="H11" i="4"/>
  <c r="G11" i="4"/>
  <c r="F11" i="4"/>
  <c r="B11" i="4"/>
  <c r="L10" i="4"/>
  <c r="J10" i="4"/>
  <c r="H10" i="4"/>
  <c r="G10" i="4"/>
  <c r="F10" i="4"/>
  <c r="B10" i="4"/>
  <c r="L9" i="4"/>
  <c r="J9" i="4"/>
  <c r="H9" i="4"/>
  <c r="G9" i="4"/>
  <c r="F9" i="4"/>
  <c r="B9" i="4"/>
  <c r="L8" i="4"/>
  <c r="J8" i="4"/>
  <c r="H8" i="4"/>
  <c r="G8" i="4"/>
  <c r="F8" i="4"/>
  <c r="B8" i="4"/>
  <c r="L7" i="4"/>
  <c r="Y7" i="4" s="1" a="1"/>
  <c r="Y7" i="4" s="1"/>
  <c r="J7" i="4"/>
  <c r="W7" i="4" s="1" a="1"/>
  <c r="W7" i="4" s="1"/>
  <c r="H7" i="4"/>
  <c r="G7" i="4"/>
  <c r="T7" i="4" s="1" a="1"/>
  <c r="T7" i="4" s="1"/>
  <c r="F7" i="4"/>
  <c r="S7" i="4" s="1" a="1"/>
  <c r="S7" i="4" s="1"/>
  <c r="B7" i="4"/>
  <c r="B7" i="3"/>
  <c r="F7" i="3"/>
  <c r="G7" i="3"/>
  <c r="H7" i="3"/>
  <c r="J7" i="3"/>
  <c r="L7" i="3"/>
  <c r="P7" i="3" a="1"/>
  <c r="P8" i="3" s="1"/>
  <c r="P7" i="3"/>
  <c r="Q7" i="3"/>
  <c r="R7" i="3"/>
  <c r="B8" i="3"/>
  <c r="F8" i="3"/>
  <c r="G8" i="3"/>
  <c r="H8" i="3"/>
  <c r="J8" i="3"/>
  <c r="L8" i="3"/>
  <c r="Q8" i="3"/>
  <c r="R8" i="3"/>
  <c r="B9" i="3"/>
  <c r="F9" i="3"/>
  <c r="G9" i="3"/>
  <c r="H9" i="3"/>
  <c r="J9" i="3"/>
  <c r="L9" i="3"/>
  <c r="P9" i="3"/>
  <c r="B10" i="3"/>
  <c r="F10" i="3"/>
  <c r="G10" i="3"/>
  <c r="H10" i="3"/>
  <c r="J10" i="3"/>
  <c r="L10" i="3"/>
  <c r="P10" i="3"/>
  <c r="B11" i="3"/>
  <c r="F11" i="3"/>
  <c r="G11" i="3"/>
  <c r="H11" i="3"/>
  <c r="J11" i="3"/>
  <c r="L11" i="3"/>
  <c r="P11" i="3"/>
  <c r="B12" i="3"/>
  <c r="F12" i="3"/>
  <c r="G12" i="3"/>
  <c r="H12" i="3"/>
  <c r="J12" i="3"/>
  <c r="L12" i="3"/>
  <c r="P12" i="3"/>
  <c r="B13" i="3"/>
  <c r="F13" i="3"/>
  <c r="G13" i="3"/>
  <c r="H13" i="3"/>
  <c r="J13" i="3"/>
  <c r="L13" i="3"/>
  <c r="P13" i="3"/>
  <c r="B14" i="3"/>
  <c r="F14" i="3"/>
  <c r="G14" i="3"/>
  <c r="H14" i="3"/>
  <c r="J14" i="3"/>
  <c r="L14" i="3"/>
  <c r="P14" i="3"/>
  <c r="B15" i="3"/>
  <c r="F15" i="3"/>
  <c r="G15" i="3"/>
  <c r="H15" i="3"/>
  <c r="J15" i="3"/>
  <c r="L15" i="3"/>
  <c r="P15" i="3"/>
  <c r="B16" i="3"/>
  <c r="F16" i="3"/>
  <c r="G16" i="3"/>
  <c r="H16" i="3"/>
  <c r="J16" i="3"/>
  <c r="L16" i="3"/>
  <c r="P16" i="3"/>
  <c r="B17" i="3"/>
  <c r="F17" i="3"/>
  <c r="G17" i="3"/>
  <c r="H17" i="3"/>
  <c r="J17" i="3"/>
  <c r="L17" i="3"/>
  <c r="P17" i="3"/>
  <c r="B18" i="3"/>
  <c r="F18" i="3"/>
  <c r="G18" i="3"/>
  <c r="H18" i="3"/>
  <c r="J18" i="3"/>
  <c r="L18" i="3"/>
  <c r="P18" i="3"/>
  <c r="B19" i="3"/>
  <c r="F19" i="3"/>
  <c r="G19" i="3"/>
  <c r="H19" i="3"/>
  <c r="J19" i="3"/>
  <c r="L19" i="3"/>
  <c r="P19" i="3"/>
  <c r="B20" i="3"/>
  <c r="F20" i="3"/>
  <c r="G20" i="3"/>
  <c r="H20" i="3"/>
  <c r="J20" i="3"/>
  <c r="L20" i="3"/>
  <c r="P20" i="3"/>
  <c r="B21" i="3"/>
  <c r="F21" i="3"/>
  <c r="G21" i="3"/>
  <c r="H21" i="3"/>
  <c r="J21" i="3"/>
  <c r="L21" i="3"/>
  <c r="P21" i="3"/>
  <c r="B22" i="3"/>
  <c r="F22" i="3"/>
  <c r="S8" i="3" s="1"/>
  <c r="G22" i="3"/>
  <c r="T8" i="3" s="1"/>
  <c r="H22" i="3"/>
  <c r="U7" i="3" s="1"/>
  <c r="J22" i="3"/>
  <c r="W8" i="3" s="1"/>
  <c r="L22" i="3"/>
  <c r="Y7" i="3" s="1"/>
  <c r="P22" i="3"/>
  <c r="B23" i="3"/>
  <c r="F23" i="3"/>
  <c r="G23" i="3"/>
  <c r="H23" i="3"/>
  <c r="J23" i="3"/>
  <c r="L23" i="3"/>
  <c r="P23" i="3"/>
  <c r="B24" i="3"/>
  <c r="F24" i="3"/>
  <c r="G24" i="3"/>
  <c r="H24" i="3"/>
  <c r="J24" i="3"/>
  <c r="L24" i="3"/>
  <c r="P24" i="3"/>
  <c r="B25" i="3"/>
  <c r="F25" i="3"/>
  <c r="G25" i="3"/>
  <c r="H25" i="3"/>
  <c r="J25" i="3"/>
  <c r="L25" i="3"/>
  <c r="P25" i="3"/>
  <c r="B26" i="3"/>
  <c r="F26" i="3"/>
  <c r="G26" i="3"/>
  <c r="H26" i="3"/>
  <c r="J26" i="3"/>
  <c r="L26" i="3"/>
  <c r="P26" i="3"/>
  <c r="B27" i="3"/>
  <c r="F27" i="3"/>
  <c r="G27" i="3"/>
  <c r="H27" i="3"/>
  <c r="J27" i="3"/>
  <c r="L27" i="3"/>
  <c r="P27" i="3"/>
  <c r="B28" i="3"/>
  <c r="F28" i="3"/>
  <c r="G28" i="3"/>
  <c r="H28" i="3"/>
  <c r="J28" i="3"/>
  <c r="L28" i="3"/>
  <c r="P28" i="3"/>
  <c r="B29" i="3"/>
  <c r="F29" i="3"/>
  <c r="G29" i="3"/>
  <c r="H29" i="3"/>
  <c r="J29" i="3"/>
  <c r="L29" i="3"/>
  <c r="P29" i="3"/>
  <c r="B30" i="3"/>
  <c r="F30" i="3"/>
  <c r="G30" i="3"/>
  <c r="H30" i="3"/>
  <c r="J30" i="3"/>
  <c r="L30" i="3"/>
  <c r="P30" i="3"/>
  <c r="B31" i="3"/>
  <c r="F31" i="3"/>
  <c r="G31" i="3"/>
  <c r="H31" i="3"/>
  <c r="J31" i="3"/>
  <c r="L31" i="3"/>
  <c r="B32" i="3"/>
  <c r="F32" i="3"/>
  <c r="G32" i="3"/>
  <c r="H32" i="3"/>
  <c r="J32" i="3"/>
  <c r="L32" i="3"/>
  <c r="B33" i="3"/>
  <c r="F33" i="3"/>
  <c r="G33" i="3"/>
  <c r="H33" i="3"/>
  <c r="J33" i="3"/>
  <c r="L33" i="3"/>
  <c r="B34" i="3"/>
  <c r="F34" i="3"/>
  <c r="G34" i="3"/>
  <c r="H34" i="3"/>
  <c r="J34" i="3"/>
  <c r="L34" i="3"/>
  <c r="B35" i="3"/>
  <c r="F35" i="3"/>
  <c r="G35" i="3"/>
  <c r="H35" i="3"/>
  <c r="J35" i="3"/>
  <c r="L35" i="3"/>
  <c r="B36" i="3"/>
  <c r="F36" i="3"/>
  <c r="G36" i="3"/>
  <c r="H36" i="3"/>
  <c r="J36" i="3"/>
  <c r="L36" i="3"/>
  <c r="B37" i="3"/>
  <c r="F37" i="3"/>
  <c r="G37" i="3"/>
  <c r="H37" i="3"/>
  <c r="J37" i="3"/>
  <c r="L37" i="3"/>
  <c r="B38" i="3"/>
  <c r="F38" i="3"/>
  <c r="G38" i="3"/>
  <c r="H38" i="3"/>
  <c r="J38" i="3"/>
  <c r="L38" i="3"/>
  <c r="D26" i="2"/>
  <c r="E26" i="2"/>
  <c r="F26" i="2"/>
  <c r="G26" i="2"/>
  <c r="H26" i="2"/>
  <c r="I26" i="2"/>
  <c r="J26" i="2"/>
  <c r="K26" i="2"/>
  <c r="L26" i="2"/>
  <c r="D27" i="2"/>
  <c r="E27" i="2"/>
  <c r="F27" i="2"/>
  <c r="G27" i="2"/>
  <c r="H27" i="2"/>
  <c r="I27" i="2"/>
  <c r="J27" i="2"/>
  <c r="K27" i="2"/>
  <c r="L27" i="2"/>
  <c r="D28" i="2"/>
  <c r="E28" i="2"/>
  <c r="F28" i="2"/>
  <c r="G28" i="2"/>
  <c r="H28" i="2"/>
  <c r="I28" i="2"/>
  <c r="J28" i="2"/>
  <c r="K28" i="2"/>
  <c r="L28" i="2"/>
  <c r="D25" i="1"/>
  <c r="E25" i="1"/>
  <c r="F25" i="1"/>
  <c r="G25" i="1"/>
  <c r="H25" i="1"/>
  <c r="I25" i="1"/>
  <c r="J25" i="1"/>
  <c r="K25" i="1"/>
  <c r="L25" i="1"/>
  <c r="D26" i="1"/>
  <c r="E26" i="1"/>
  <c r="F26" i="1"/>
  <c r="G26" i="1"/>
  <c r="H26" i="1"/>
  <c r="I26" i="1"/>
  <c r="J26" i="1"/>
  <c r="K26" i="1"/>
  <c r="L26" i="1"/>
  <c r="D27" i="1"/>
  <c r="E27" i="1"/>
  <c r="F27" i="1"/>
  <c r="G27" i="1"/>
  <c r="H27" i="1"/>
  <c r="I27" i="1"/>
  <c r="J27" i="1"/>
  <c r="K27" i="1"/>
  <c r="L27" i="1"/>
  <c r="I12" i="5" l="1"/>
  <c r="I14" i="5"/>
  <c r="I28" i="5"/>
  <c r="I30" i="5"/>
  <c r="I34" i="5"/>
  <c r="I36" i="5"/>
  <c r="K13" i="5"/>
  <c r="M13" i="5" s="1"/>
  <c r="I7" i="5"/>
  <c r="I9" i="5"/>
  <c r="I11" i="5"/>
  <c r="N13" i="5"/>
  <c r="I20" i="5"/>
  <c r="K21" i="5"/>
  <c r="M21" i="5" s="1"/>
  <c r="I22" i="5"/>
  <c r="I17" i="5"/>
  <c r="I19" i="5"/>
  <c r="N21" i="5"/>
  <c r="K29" i="5"/>
  <c r="M29" i="5" s="1"/>
  <c r="N29" i="5" s="1"/>
  <c r="I25" i="5"/>
  <c r="I27" i="5"/>
  <c r="M37" i="5"/>
  <c r="N37" i="5" s="1"/>
  <c r="K8" i="5"/>
  <c r="M8" i="5" s="1"/>
  <c r="N8" i="5" s="1"/>
  <c r="K15" i="5"/>
  <c r="M15" i="5" s="1"/>
  <c r="N15" i="5" s="1"/>
  <c r="I16" i="5"/>
  <c r="K23" i="5"/>
  <c r="M23" i="5" s="1"/>
  <c r="N23" i="5" s="1"/>
  <c r="K24" i="5"/>
  <c r="M24" i="5" s="1"/>
  <c r="N24" i="5" s="1"/>
  <c r="K31" i="5"/>
  <c r="M31" i="5" s="1"/>
  <c r="N31" i="5" s="1"/>
  <c r="I32" i="5"/>
  <c r="K7" i="5"/>
  <c r="M7" i="5" s="1"/>
  <c r="K9" i="5"/>
  <c r="M9" i="5" s="1"/>
  <c r="N9" i="5" s="1"/>
  <c r="I10" i="5"/>
  <c r="K17" i="5"/>
  <c r="M17" i="5" s="1"/>
  <c r="N17" i="5" s="1"/>
  <c r="K18" i="5"/>
  <c r="M18" i="5" s="1"/>
  <c r="N18" i="5" s="1"/>
  <c r="K25" i="5"/>
  <c r="M25" i="5" s="1"/>
  <c r="N25" i="5" s="1"/>
  <c r="I26" i="5"/>
  <c r="K33" i="5"/>
  <c r="M33" i="5" s="1"/>
  <c r="N33" i="5" s="1"/>
  <c r="K11" i="5"/>
  <c r="M11" i="5" s="1"/>
  <c r="N11" i="5" s="1"/>
  <c r="I13" i="5"/>
  <c r="K19" i="5"/>
  <c r="M19" i="5" s="1"/>
  <c r="N19" i="5" s="1"/>
  <c r="I21" i="5"/>
  <c r="K27" i="5"/>
  <c r="M27" i="5" s="1"/>
  <c r="N27" i="5" s="1"/>
  <c r="I29" i="5"/>
  <c r="K35" i="5"/>
  <c r="M35" i="5" s="1"/>
  <c r="N35" i="5" s="1"/>
  <c r="I37" i="5"/>
  <c r="N38" i="5"/>
  <c r="K10" i="5"/>
  <c r="M10" i="5" s="1"/>
  <c r="N10" i="5" s="1"/>
  <c r="K16" i="5"/>
  <c r="M16" i="5" s="1"/>
  <c r="N16" i="5" s="1"/>
  <c r="K22" i="5"/>
  <c r="M22" i="5" s="1"/>
  <c r="N22" i="5" s="1"/>
  <c r="K28" i="5"/>
  <c r="M28" i="5" s="1"/>
  <c r="N28" i="5" s="1"/>
  <c r="K36" i="5"/>
  <c r="M36" i="5" s="1"/>
  <c r="N36" i="5" s="1"/>
  <c r="K14" i="5"/>
  <c r="M14" i="5" s="1"/>
  <c r="N14" i="5" s="1"/>
  <c r="K20" i="5"/>
  <c r="M20" i="5" s="1"/>
  <c r="N20" i="5" s="1"/>
  <c r="K30" i="5"/>
  <c r="M30" i="5" s="1"/>
  <c r="N30" i="5" s="1"/>
  <c r="K12" i="5"/>
  <c r="M12" i="5" s="1"/>
  <c r="N12" i="5" s="1"/>
  <c r="K26" i="5"/>
  <c r="M26" i="5" s="1"/>
  <c r="N26" i="5" s="1"/>
  <c r="K32" i="5"/>
  <c r="M32" i="5" s="1"/>
  <c r="N32" i="5" s="1"/>
  <c r="K34" i="5"/>
  <c r="M34" i="5" s="1"/>
  <c r="N34" i="5" s="1"/>
  <c r="I8" i="5"/>
  <c r="I18" i="5"/>
  <c r="I24" i="5"/>
  <c r="I38" i="5"/>
  <c r="K29" i="3"/>
  <c r="M29" i="3" s="1"/>
  <c r="N29" i="3" s="1"/>
  <c r="I21" i="3"/>
  <c r="K16" i="3"/>
  <c r="M16" i="3" s="1"/>
  <c r="N16" i="3" s="1"/>
  <c r="K7" i="4"/>
  <c r="I28" i="4"/>
  <c r="I30" i="4"/>
  <c r="I36" i="4"/>
  <c r="K38" i="4"/>
  <c r="M38" i="4" s="1"/>
  <c r="N38" i="4" s="1"/>
  <c r="K20" i="3"/>
  <c r="M20" i="3" s="1"/>
  <c r="N20" i="3" s="1"/>
  <c r="I15" i="4"/>
  <c r="I20" i="3"/>
  <c r="I34" i="3"/>
  <c r="K8" i="4"/>
  <c r="M8" i="4" s="1"/>
  <c r="N8" i="4" s="1"/>
  <c r="K15" i="4"/>
  <c r="M15" i="4" s="1"/>
  <c r="N15" i="4" s="1"/>
  <c r="I23" i="4"/>
  <c r="I25" i="4"/>
  <c r="I27" i="4"/>
  <c r="I31" i="4"/>
  <c r="I33" i="4"/>
  <c r="I35" i="4"/>
  <c r="K32" i="3"/>
  <c r="M32" i="3" s="1"/>
  <c r="N32" i="3" s="1"/>
  <c r="K28" i="3"/>
  <c r="M28" i="3" s="1"/>
  <c r="N28" i="3" s="1"/>
  <c r="K24" i="3"/>
  <c r="M24" i="3" s="1"/>
  <c r="N24" i="3" s="1"/>
  <c r="K17" i="4"/>
  <c r="M17" i="4" s="1"/>
  <c r="N17" i="4" s="1"/>
  <c r="K19" i="4"/>
  <c r="M19" i="4" s="1"/>
  <c r="N19" i="4" s="1"/>
  <c r="K23" i="4"/>
  <c r="M23" i="4" s="1"/>
  <c r="N23" i="4" s="1"/>
  <c r="K25" i="4"/>
  <c r="M25" i="4" s="1"/>
  <c r="N25" i="4" s="1"/>
  <c r="K27" i="4"/>
  <c r="M27" i="4" s="1"/>
  <c r="N27" i="4" s="1"/>
  <c r="K33" i="3"/>
  <c r="M33" i="3" s="1"/>
  <c r="N33" i="3" s="1"/>
  <c r="I10" i="4"/>
  <c r="I12" i="4"/>
  <c r="I14" i="4"/>
  <c r="K11" i="3"/>
  <c r="M11" i="3" s="1"/>
  <c r="N11" i="3" s="1"/>
  <c r="I8" i="4"/>
  <c r="I9" i="4"/>
  <c r="I11" i="4"/>
  <c r="I18" i="4"/>
  <c r="I20" i="4"/>
  <c r="K33" i="4"/>
  <c r="M33" i="4" s="1"/>
  <c r="N33" i="4" s="1"/>
  <c r="K35" i="4"/>
  <c r="M35" i="4" s="1"/>
  <c r="N35" i="4" s="1"/>
  <c r="K12" i="3"/>
  <c r="M12" i="3" s="1"/>
  <c r="N12" i="3" s="1"/>
  <c r="K9" i="4"/>
  <c r="M9" i="4" s="1"/>
  <c r="N9" i="4" s="1"/>
  <c r="K11" i="4"/>
  <c r="M11" i="4" s="1"/>
  <c r="N11" i="4" s="1"/>
  <c r="I17" i="4"/>
  <c r="I19" i="4"/>
  <c r="I13" i="3"/>
  <c r="I12" i="3"/>
  <c r="I11" i="3"/>
  <c r="K13" i="4"/>
  <c r="M13" i="4" s="1"/>
  <c r="N13" i="4" s="1"/>
  <c r="I16" i="4"/>
  <c r="K21" i="4"/>
  <c r="M21" i="4" s="1"/>
  <c r="N21" i="4" s="1"/>
  <c r="I24" i="4"/>
  <c r="K29" i="4"/>
  <c r="M29" i="4" s="1"/>
  <c r="N29" i="4" s="1"/>
  <c r="K32" i="4"/>
  <c r="M32" i="4" s="1"/>
  <c r="N32" i="4" s="1"/>
  <c r="K37" i="4"/>
  <c r="M37" i="4" s="1"/>
  <c r="N37" i="4" s="1"/>
  <c r="K38" i="3"/>
  <c r="M38" i="3" s="1"/>
  <c r="N38" i="3" s="1"/>
  <c r="I27" i="3"/>
  <c r="I18" i="3"/>
  <c r="K15" i="3"/>
  <c r="M15" i="3" s="1"/>
  <c r="N15" i="3" s="1"/>
  <c r="K13" i="3"/>
  <c r="M13" i="3" s="1"/>
  <c r="N13" i="3" s="1"/>
  <c r="I9" i="3"/>
  <c r="K7" i="3"/>
  <c r="M7" i="3" s="1"/>
  <c r="N7" i="3" s="1"/>
  <c r="I26" i="4"/>
  <c r="K31" i="4"/>
  <c r="M31" i="4" s="1"/>
  <c r="I34" i="4"/>
  <c r="K23" i="3"/>
  <c r="M23" i="3" s="1"/>
  <c r="N23" i="3" s="1"/>
  <c r="K18" i="3"/>
  <c r="M18" i="3" s="1"/>
  <c r="N18" i="3" s="1"/>
  <c r="I13" i="4"/>
  <c r="I21" i="4"/>
  <c r="I29" i="4"/>
  <c r="I37" i="4"/>
  <c r="N31" i="4"/>
  <c r="K14" i="4"/>
  <c r="M14" i="4" s="1"/>
  <c r="N14" i="4" s="1"/>
  <c r="K16" i="4"/>
  <c r="M16" i="4" s="1"/>
  <c r="N16" i="4" s="1"/>
  <c r="K30" i="4"/>
  <c r="M30" i="4" s="1"/>
  <c r="N30" i="4" s="1"/>
  <c r="I38" i="3"/>
  <c r="I36" i="3"/>
  <c r="K34" i="3"/>
  <c r="M34" i="3" s="1"/>
  <c r="N34" i="3" s="1"/>
  <c r="I31" i="3"/>
  <c r="K30" i="3"/>
  <c r="M30" i="3" s="1"/>
  <c r="N30" i="3" s="1"/>
  <c r="K21" i="3"/>
  <c r="M21" i="3" s="1"/>
  <c r="N21" i="3" s="1"/>
  <c r="I17" i="3"/>
  <c r="I16" i="3"/>
  <c r="K9" i="3"/>
  <c r="M9" i="3" s="1"/>
  <c r="N9" i="3" s="1"/>
  <c r="I7" i="4"/>
  <c r="K10" i="4"/>
  <c r="M10" i="4" s="1"/>
  <c r="N10" i="4" s="1"/>
  <c r="K12" i="4"/>
  <c r="M12" i="4" s="1"/>
  <c r="N12" i="4" s="1"/>
  <c r="K18" i="4"/>
  <c r="M18" i="4" s="1"/>
  <c r="N18" i="4" s="1"/>
  <c r="K20" i="4"/>
  <c r="M20" i="4" s="1"/>
  <c r="N20" i="4" s="1"/>
  <c r="K22" i="4"/>
  <c r="K24" i="4"/>
  <c r="M24" i="4" s="1"/>
  <c r="N24" i="4" s="1"/>
  <c r="K26" i="4"/>
  <c r="M26" i="4" s="1"/>
  <c r="N26" i="4" s="1"/>
  <c r="K28" i="4"/>
  <c r="M28" i="4" s="1"/>
  <c r="N28" i="4" s="1"/>
  <c r="K34" i="4"/>
  <c r="M34" i="4" s="1"/>
  <c r="N34" i="4" s="1"/>
  <c r="K36" i="4"/>
  <c r="M36" i="4" s="1"/>
  <c r="N36" i="4" s="1"/>
  <c r="K36" i="3"/>
  <c r="M36" i="3" s="1"/>
  <c r="N36" i="3" s="1"/>
  <c r="K26" i="3"/>
  <c r="M26" i="3" s="1"/>
  <c r="N26" i="3" s="1"/>
  <c r="K19" i="3"/>
  <c r="M19" i="3" s="1"/>
  <c r="N19" i="3" s="1"/>
  <c r="K17" i="3"/>
  <c r="M17" i="3" s="1"/>
  <c r="N17" i="3" s="1"/>
  <c r="K8" i="3"/>
  <c r="M8" i="3" s="1"/>
  <c r="N8" i="3" s="1"/>
  <c r="I22" i="4"/>
  <c r="I32" i="4"/>
  <c r="I38" i="4"/>
  <c r="K35" i="3"/>
  <c r="M35" i="3" s="1"/>
  <c r="N35" i="3" s="1"/>
  <c r="I32" i="3"/>
  <c r="I29" i="3"/>
  <c r="I25" i="3"/>
  <c r="I14" i="3"/>
  <c r="I7" i="3"/>
  <c r="K25" i="3"/>
  <c r="M25" i="3" s="1"/>
  <c r="N25" i="3" s="1"/>
  <c r="I33" i="3"/>
  <c r="I28" i="3"/>
  <c r="I24" i="3"/>
  <c r="I23" i="3"/>
  <c r="I19" i="3"/>
  <c r="I15" i="3"/>
  <c r="K14" i="3"/>
  <c r="M14" i="3" s="1"/>
  <c r="N14" i="3" s="1"/>
  <c r="I10" i="3"/>
  <c r="I35" i="3"/>
  <c r="K10" i="3"/>
  <c r="M10" i="3" s="1"/>
  <c r="N10" i="3" s="1"/>
  <c r="K37" i="3"/>
  <c r="M37" i="3" s="1"/>
  <c r="I37" i="3"/>
  <c r="K31" i="3"/>
  <c r="M31" i="3" s="1"/>
  <c r="N31" i="3" s="1"/>
  <c r="I30" i="3"/>
  <c r="K27" i="3"/>
  <c r="M27" i="3" s="1"/>
  <c r="N27" i="3" s="1"/>
  <c r="I26" i="3"/>
  <c r="I8" i="3"/>
  <c r="T7" i="3"/>
  <c r="N37" i="3"/>
  <c r="K22" i="3"/>
  <c r="Y8" i="3"/>
  <c r="U8" i="3"/>
  <c r="W7" i="3"/>
  <c r="S7" i="3"/>
  <c r="I22" i="3"/>
  <c r="N7" i="5" l="1"/>
  <c r="V7" i="4" a="1"/>
  <c r="V7" i="4" s="1"/>
  <c r="X7" i="4" a="1"/>
  <c r="X7" i="4" s="1"/>
  <c r="M7" i="4"/>
  <c r="M22" i="4"/>
  <c r="M22" i="3"/>
  <c r="X8" i="3"/>
  <c r="X7" i="3"/>
  <c r="V7" i="3"/>
  <c r="V8" i="3"/>
  <c r="Z7" i="4" l="1" a="1"/>
  <c r="Z7" i="4" s="1"/>
  <c r="N7" i="4"/>
  <c r="N22" i="4"/>
  <c r="Z7" i="3"/>
  <c r="Z8" i="3"/>
  <c r="N22" i="3"/>
  <c r="AA7" i="4" l="1" a="1"/>
  <c r="AA7" i="4" s="1"/>
  <c r="AA8" i="3"/>
  <c r="AA7" i="3"/>
</calcChain>
</file>

<file path=xl/sharedStrings.xml><?xml version="1.0" encoding="utf-8"?>
<sst xmlns="http://schemas.openxmlformats.org/spreadsheetml/2006/main" count="564" uniqueCount="81">
  <si>
    <t>Attendance</t>
  </si>
  <si>
    <t>MatchesPlayed</t>
  </si>
  <si>
    <t>QualifiedTeams</t>
  </si>
  <si>
    <t>GoalsScored</t>
  </si>
  <si>
    <t>Fourth</t>
  </si>
  <si>
    <t>Third</t>
  </si>
  <si>
    <t>Runners-Up</t>
  </si>
  <si>
    <t>Winner</t>
  </si>
  <si>
    <t>Country</t>
  </si>
  <si>
    <t>Year</t>
  </si>
  <si>
    <t>3.386.810</t>
  </si>
  <si>
    <t>Brazil</t>
  </si>
  <si>
    <t>Netherlands</t>
  </si>
  <si>
    <t>Argentina</t>
  </si>
  <si>
    <t>Germany</t>
  </si>
  <si>
    <t>3.178.856</t>
  </si>
  <si>
    <t>Uruguay</t>
  </si>
  <si>
    <t>Spain</t>
  </si>
  <si>
    <t>South Africa</t>
  </si>
  <si>
    <t>3.359.439</t>
  </si>
  <si>
    <t>Portugal</t>
  </si>
  <si>
    <t>France</t>
  </si>
  <si>
    <t>Italy</t>
  </si>
  <si>
    <t>2.705.197</t>
  </si>
  <si>
    <t>Korea Republic</t>
  </si>
  <si>
    <t>Turkey</t>
  </si>
  <si>
    <t>Korea/Japan</t>
  </si>
  <si>
    <t>2.785.100</t>
  </si>
  <si>
    <t>Croatia</t>
  </si>
  <si>
    <t>3.587.538</t>
  </si>
  <si>
    <t>Bulgaria</t>
  </si>
  <si>
    <t>Sweden</t>
  </si>
  <si>
    <t>USA</t>
  </si>
  <si>
    <t>2.516.215</t>
  </si>
  <si>
    <t>England</t>
  </si>
  <si>
    <t>Germany FR</t>
  </si>
  <si>
    <t>2.394.031</t>
  </si>
  <si>
    <t>Belgium</t>
  </si>
  <si>
    <t>Mexico</t>
  </si>
  <si>
    <t>2.109.723</t>
  </si>
  <si>
    <t>Poland</t>
  </si>
  <si>
    <t>1.545.791</t>
  </si>
  <si>
    <t>1.865.753</t>
  </si>
  <si>
    <t>1.603.975</t>
  </si>
  <si>
    <t>1.563.135</t>
  </si>
  <si>
    <t>Soviet Union</t>
  </si>
  <si>
    <t>Yugoslavia</t>
  </si>
  <si>
    <t>Chile</t>
  </si>
  <si>
    <t>Czechoslovakia</t>
  </si>
  <si>
    <t>Austria</t>
  </si>
  <si>
    <t>Hungary</t>
  </si>
  <si>
    <t>Switzerland</t>
  </si>
  <si>
    <t>1.045.246</t>
  </si>
  <si>
    <t>index &amp; Match</t>
  </si>
  <si>
    <t>index &amp; Match &amp; Match</t>
  </si>
  <si>
    <t>spats</t>
  </si>
  <si>
    <t>250m</t>
  </si>
  <si>
    <t>500m</t>
  </si>
  <si>
    <t>1L</t>
  </si>
  <si>
    <t>pril</t>
  </si>
  <si>
    <t>seven</t>
  </si>
  <si>
    <t>pepsi</t>
  </si>
  <si>
    <t>cola</t>
  </si>
  <si>
    <t>SP</t>
  </si>
  <si>
    <t>PR</t>
  </si>
  <si>
    <t>SE</t>
  </si>
  <si>
    <t>PE</t>
  </si>
  <si>
    <t>CO</t>
  </si>
  <si>
    <t>TotalPrice</t>
  </si>
  <si>
    <t>remain</t>
  </si>
  <si>
    <t>sold</t>
  </si>
  <si>
    <t>after</t>
  </si>
  <si>
    <t>before</t>
  </si>
  <si>
    <t>Price</t>
  </si>
  <si>
    <t>Code</t>
  </si>
  <si>
    <t>Pack</t>
  </si>
  <si>
    <t>Size</t>
  </si>
  <si>
    <t>Title</t>
  </si>
  <si>
    <t>Date</t>
  </si>
  <si>
    <t>id</t>
  </si>
  <si>
    <t>index &amp; Match &amp; row &amp;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</si>
</sst>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rgb="FF002060"/>
      <name val="Arial"/>
      <family val="2"/>
      <scheme val="minor"/>
    </font>
    <font>
      <b/>
      <sz val="11"/>
      <color rgb="FF00206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2" fillId="2" borderId="1" xfId="0" applyFont="1" applyFill="1" applyBorder="1"/>
    <xf numFmtId="0" fontId="3" fillId="2" borderId="2" xfId="0" applyFont="1" applyFill="1" applyBorder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workbookViewId="0">
      <selection activeCell="L28" sqref="L28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11" ht="14.4" thickBot="1" x14ac:dyDescent="0.3">
      <c r="B1" s="4" t="s">
        <v>53</v>
      </c>
    </row>
    <row r="2" spans="2:11" ht="12" x14ac:dyDescent="0.25">
      <c r="B2" s="3" t="s">
        <v>9</v>
      </c>
      <c r="C2" s="3" t="s">
        <v>8</v>
      </c>
      <c r="D2" s="3" t="s">
        <v>7</v>
      </c>
      <c r="E2" s="3" t="s">
        <v>6</v>
      </c>
      <c r="F2" s="3" t="s">
        <v>5</v>
      </c>
      <c r="G2" s="3" t="s">
        <v>4</v>
      </c>
      <c r="H2" s="3" t="s">
        <v>3</v>
      </c>
      <c r="I2" s="3" t="s">
        <v>2</v>
      </c>
      <c r="J2" s="3" t="s">
        <v>1</v>
      </c>
      <c r="K2" s="3" t="s">
        <v>0</v>
      </c>
    </row>
    <row r="3" spans="2:11" x14ac:dyDescent="0.2">
      <c r="B3" s="1">
        <v>1930</v>
      </c>
      <c r="C3" s="1" t="s">
        <v>16</v>
      </c>
      <c r="D3" s="1" t="s">
        <v>16</v>
      </c>
      <c r="E3" s="1" t="s">
        <v>13</v>
      </c>
      <c r="F3" s="1" t="s">
        <v>32</v>
      </c>
      <c r="G3" s="1" t="s">
        <v>46</v>
      </c>
      <c r="H3" s="1">
        <v>70</v>
      </c>
      <c r="I3" s="1">
        <v>13</v>
      </c>
      <c r="J3" s="1">
        <v>18</v>
      </c>
      <c r="K3" s="1">
        <v>590.54899999999998</v>
      </c>
    </row>
    <row r="4" spans="2:11" x14ac:dyDescent="0.2">
      <c r="B4" s="1">
        <v>1934</v>
      </c>
      <c r="C4" s="1" t="s">
        <v>22</v>
      </c>
      <c r="D4" s="1" t="s">
        <v>22</v>
      </c>
      <c r="E4" s="1" t="s">
        <v>48</v>
      </c>
      <c r="F4" s="1" t="s">
        <v>14</v>
      </c>
      <c r="G4" s="1" t="s">
        <v>49</v>
      </c>
      <c r="H4" s="1">
        <v>70</v>
      </c>
      <c r="I4" s="1">
        <v>16</v>
      </c>
      <c r="J4" s="1">
        <v>17</v>
      </c>
      <c r="K4" s="1">
        <v>363</v>
      </c>
    </row>
    <row r="5" spans="2:11" x14ac:dyDescent="0.2">
      <c r="B5" s="1">
        <v>1938</v>
      </c>
      <c r="C5" s="1" t="s">
        <v>21</v>
      </c>
      <c r="D5" s="1" t="s">
        <v>22</v>
      </c>
      <c r="E5" s="1" t="s">
        <v>50</v>
      </c>
      <c r="F5" s="1" t="s">
        <v>11</v>
      </c>
      <c r="G5" s="1" t="s">
        <v>31</v>
      </c>
      <c r="H5" s="1">
        <v>84</v>
      </c>
      <c r="I5" s="1">
        <v>15</v>
      </c>
      <c r="J5" s="1">
        <v>18</v>
      </c>
      <c r="K5" s="1">
        <v>375.7</v>
      </c>
    </row>
    <row r="6" spans="2:11" x14ac:dyDescent="0.2">
      <c r="B6" s="1">
        <v>1950</v>
      </c>
      <c r="C6" s="1" t="s">
        <v>11</v>
      </c>
      <c r="D6" s="1" t="s">
        <v>16</v>
      </c>
      <c r="E6" s="1" t="s">
        <v>11</v>
      </c>
      <c r="F6" s="1" t="s">
        <v>31</v>
      </c>
      <c r="G6" s="1" t="s">
        <v>17</v>
      </c>
      <c r="H6" s="1">
        <v>88</v>
      </c>
      <c r="I6" s="1">
        <v>13</v>
      </c>
      <c r="J6" s="1">
        <v>22</v>
      </c>
      <c r="K6" s="1" t="s">
        <v>52</v>
      </c>
    </row>
    <row r="7" spans="2:11" x14ac:dyDescent="0.2">
      <c r="B7" s="1">
        <v>1954</v>
      </c>
      <c r="C7" s="1" t="s">
        <v>51</v>
      </c>
      <c r="D7" s="1" t="s">
        <v>35</v>
      </c>
      <c r="E7" s="1" t="s">
        <v>50</v>
      </c>
      <c r="F7" s="1" t="s">
        <v>49</v>
      </c>
      <c r="G7" s="1" t="s">
        <v>16</v>
      </c>
      <c r="H7" s="1">
        <v>140</v>
      </c>
      <c r="I7" s="1">
        <v>16</v>
      </c>
      <c r="J7" s="1">
        <v>26</v>
      </c>
      <c r="K7" s="1">
        <v>768.60699999999997</v>
      </c>
    </row>
    <row r="8" spans="2:11" x14ac:dyDescent="0.2">
      <c r="B8" s="1">
        <v>1958</v>
      </c>
      <c r="C8" s="1" t="s">
        <v>31</v>
      </c>
      <c r="D8" s="1" t="s">
        <v>11</v>
      </c>
      <c r="E8" s="1" t="s">
        <v>31</v>
      </c>
      <c r="F8" s="1" t="s">
        <v>21</v>
      </c>
      <c r="G8" s="1" t="s">
        <v>35</v>
      </c>
      <c r="H8" s="1">
        <v>126</v>
      </c>
      <c r="I8" s="1">
        <v>16</v>
      </c>
      <c r="J8" s="1">
        <v>35</v>
      </c>
      <c r="K8" s="1">
        <v>819.81</v>
      </c>
    </row>
    <row r="9" spans="2:11" x14ac:dyDescent="0.2">
      <c r="B9" s="1">
        <v>1962</v>
      </c>
      <c r="C9" s="1" t="s">
        <v>47</v>
      </c>
      <c r="D9" s="1" t="s">
        <v>11</v>
      </c>
      <c r="E9" s="1" t="s">
        <v>48</v>
      </c>
      <c r="F9" s="1" t="s">
        <v>47</v>
      </c>
      <c r="G9" s="1" t="s">
        <v>46</v>
      </c>
      <c r="H9" s="1">
        <v>89</v>
      </c>
      <c r="I9" s="1">
        <v>16</v>
      </c>
      <c r="J9" s="1">
        <v>32</v>
      </c>
      <c r="K9" s="1">
        <v>893.17200000000003</v>
      </c>
    </row>
    <row r="10" spans="2:11" x14ac:dyDescent="0.2">
      <c r="B10" s="1">
        <v>1966</v>
      </c>
      <c r="C10" s="1" t="s">
        <v>34</v>
      </c>
      <c r="D10" s="1" t="s">
        <v>34</v>
      </c>
      <c r="E10" s="1" t="s">
        <v>35</v>
      </c>
      <c r="F10" s="1" t="s">
        <v>20</v>
      </c>
      <c r="G10" s="1" t="s">
        <v>45</v>
      </c>
      <c r="H10" s="1">
        <v>89</v>
      </c>
      <c r="I10" s="1">
        <v>16</v>
      </c>
      <c r="J10" s="1">
        <v>32</v>
      </c>
      <c r="K10" s="1" t="s">
        <v>44</v>
      </c>
    </row>
    <row r="11" spans="2:11" x14ac:dyDescent="0.2">
      <c r="B11" s="1">
        <v>1970</v>
      </c>
      <c r="C11" s="1" t="s">
        <v>38</v>
      </c>
      <c r="D11" s="1" t="s">
        <v>11</v>
      </c>
      <c r="E11" s="1" t="s">
        <v>22</v>
      </c>
      <c r="F11" s="1" t="s">
        <v>35</v>
      </c>
      <c r="G11" s="1" t="s">
        <v>16</v>
      </c>
      <c r="H11" s="1">
        <v>95</v>
      </c>
      <c r="I11" s="1">
        <v>16</v>
      </c>
      <c r="J11" s="1">
        <v>32</v>
      </c>
      <c r="K11" s="1" t="s">
        <v>43</v>
      </c>
    </row>
    <row r="12" spans="2:11" x14ac:dyDescent="0.2">
      <c r="B12" s="1">
        <v>1974</v>
      </c>
      <c r="C12" s="1" t="s">
        <v>14</v>
      </c>
      <c r="D12" s="1" t="s">
        <v>35</v>
      </c>
      <c r="E12" s="1" t="s">
        <v>12</v>
      </c>
      <c r="F12" s="1" t="s">
        <v>40</v>
      </c>
      <c r="G12" s="1" t="s">
        <v>11</v>
      </c>
      <c r="H12" s="1">
        <v>97</v>
      </c>
      <c r="I12" s="1">
        <v>16</v>
      </c>
      <c r="J12" s="1">
        <v>38</v>
      </c>
      <c r="K12" s="1" t="s">
        <v>42</v>
      </c>
    </row>
    <row r="13" spans="2:11" x14ac:dyDescent="0.2">
      <c r="B13" s="1">
        <v>1978</v>
      </c>
      <c r="C13" s="1" t="s">
        <v>13</v>
      </c>
      <c r="D13" s="1" t="s">
        <v>13</v>
      </c>
      <c r="E13" s="1" t="s">
        <v>12</v>
      </c>
      <c r="F13" s="1" t="s">
        <v>11</v>
      </c>
      <c r="G13" s="1" t="s">
        <v>22</v>
      </c>
      <c r="H13" s="1">
        <v>102</v>
      </c>
      <c r="I13" s="1">
        <v>16</v>
      </c>
      <c r="J13" s="1">
        <v>38</v>
      </c>
      <c r="K13" s="1" t="s">
        <v>41</v>
      </c>
    </row>
    <row r="14" spans="2:11" x14ac:dyDescent="0.2">
      <c r="B14" s="1">
        <v>1982</v>
      </c>
      <c r="C14" s="1" t="s">
        <v>17</v>
      </c>
      <c r="D14" s="1" t="s">
        <v>22</v>
      </c>
      <c r="E14" s="1" t="s">
        <v>35</v>
      </c>
      <c r="F14" s="1" t="s">
        <v>40</v>
      </c>
      <c r="G14" s="1" t="s">
        <v>21</v>
      </c>
      <c r="H14" s="1">
        <v>146</v>
      </c>
      <c r="I14" s="1">
        <v>24</v>
      </c>
      <c r="J14" s="1">
        <v>52</v>
      </c>
      <c r="K14" s="1" t="s">
        <v>39</v>
      </c>
    </row>
    <row r="15" spans="2:11" x14ac:dyDescent="0.2">
      <c r="B15" s="1">
        <v>1986</v>
      </c>
      <c r="C15" s="1" t="s">
        <v>38</v>
      </c>
      <c r="D15" s="1" t="s">
        <v>13</v>
      </c>
      <c r="E15" s="1" t="s">
        <v>35</v>
      </c>
      <c r="F15" s="1" t="s">
        <v>21</v>
      </c>
      <c r="G15" s="1" t="s">
        <v>37</v>
      </c>
      <c r="H15" s="1">
        <v>132</v>
      </c>
      <c r="I15" s="1">
        <v>24</v>
      </c>
      <c r="J15" s="1">
        <v>52</v>
      </c>
      <c r="K15" s="1" t="s">
        <v>36</v>
      </c>
    </row>
    <row r="16" spans="2:11" x14ac:dyDescent="0.2">
      <c r="B16" s="1">
        <v>1990</v>
      </c>
      <c r="C16" s="1" t="s">
        <v>22</v>
      </c>
      <c r="D16" s="1" t="s">
        <v>35</v>
      </c>
      <c r="E16" s="1" t="s">
        <v>13</v>
      </c>
      <c r="F16" s="1" t="s">
        <v>22</v>
      </c>
      <c r="G16" s="1" t="s">
        <v>34</v>
      </c>
      <c r="H16" s="1">
        <v>115</v>
      </c>
      <c r="I16" s="1">
        <v>24</v>
      </c>
      <c r="J16" s="1">
        <v>52</v>
      </c>
      <c r="K16" s="1" t="s">
        <v>33</v>
      </c>
    </row>
    <row r="17" spans="2:12" x14ac:dyDescent="0.2">
      <c r="B17" s="1">
        <v>1994</v>
      </c>
      <c r="C17" s="1" t="s">
        <v>32</v>
      </c>
      <c r="D17" s="1" t="s">
        <v>11</v>
      </c>
      <c r="E17" s="1" t="s">
        <v>22</v>
      </c>
      <c r="F17" s="1" t="s">
        <v>31</v>
      </c>
      <c r="G17" s="1" t="s">
        <v>30</v>
      </c>
      <c r="H17" s="1">
        <v>141</v>
      </c>
      <c r="I17" s="1">
        <v>24</v>
      </c>
      <c r="J17" s="1">
        <v>52</v>
      </c>
      <c r="K17" s="1" t="s">
        <v>29</v>
      </c>
    </row>
    <row r="18" spans="2:12" x14ac:dyDescent="0.2">
      <c r="B18" s="1">
        <v>1998</v>
      </c>
      <c r="C18" s="1" t="s">
        <v>21</v>
      </c>
      <c r="D18" s="1" t="s">
        <v>21</v>
      </c>
      <c r="E18" s="1" t="s">
        <v>11</v>
      </c>
      <c r="F18" s="1" t="s">
        <v>28</v>
      </c>
      <c r="G18" s="1" t="s">
        <v>12</v>
      </c>
      <c r="H18" s="1">
        <v>171</v>
      </c>
      <c r="I18" s="1">
        <v>32</v>
      </c>
      <c r="J18" s="1">
        <v>64</v>
      </c>
      <c r="K18" s="1" t="s">
        <v>27</v>
      </c>
    </row>
    <row r="19" spans="2:12" x14ac:dyDescent="0.2">
      <c r="B19" s="1">
        <v>2002</v>
      </c>
      <c r="C19" s="1" t="s">
        <v>26</v>
      </c>
      <c r="D19" s="1" t="s">
        <v>11</v>
      </c>
      <c r="E19" s="1" t="s">
        <v>14</v>
      </c>
      <c r="F19" s="1" t="s">
        <v>25</v>
      </c>
      <c r="G19" s="1" t="s">
        <v>24</v>
      </c>
      <c r="H19" s="1">
        <v>161</v>
      </c>
      <c r="I19" s="1">
        <v>32</v>
      </c>
      <c r="J19" s="1">
        <v>64</v>
      </c>
      <c r="K19" s="1" t="s">
        <v>23</v>
      </c>
    </row>
    <row r="20" spans="2:12" x14ac:dyDescent="0.2">
      <c r="B20" s="1">
        <v>2006</v>
      </c>
      <c r="C20" s="1" t="s">
        <v>14</v>
      </c>
      <c r="D20" s="1" t="s">
        <v>22</v>
      </c>
      <c r="E20" s="1" t="s">
        <v>21</v>
      </c>
      <c r="F20" s="1" t="s">
        <v>14</v>
      </c>
      <c r="G20" s="1" t="s">
        <v>20</v>
      </c>
      <c r="H20" s="1">
        <v>147</v>
      </c>
      <c r="I20" s="1">
        <v>32</v>
      </c>
      <c r="J20" s="1">
        <v>64</v>
      </c>
      <c r="K20" s="1" t="s">
        <v>19</v>
      </c>
    </row>
    <row r="21" spans="2:12" x14ac:dyDescent="0.2">
      <c r="B21" s="1">
        <v>2010</v>
      </c>
      <c r="C21" s="1" t="s">
        <v>18</v>
      </c>
      <c r="D21" s="1" t="s">
        <v>17</v>
      </c>
      <c r="E21" s="1" t="s">
        <v>12</v>
      </c>
      <c r="F21" s="1" t="s">
        <v>14</v>
      </c>
      <c r="G21" s="1" t="s">
        <v>16</v>
      </c>
      <c r="H21" s="1">
        <v>145</v>
      </c>
      <c r="I21" s="1">
        <v>32</v>
      </c>
      <c r="J21" s="1">
        <v>64</v>
      </c>
      <c r="K21" s="1" t="s">
        <v>15</v>
      </c>
    </row>
    <row r="22" spans="2:12" x14ac:dyDescent="0.2">
      <c r="B22" s="1">
        <v>2014</v>
      </c>
      <c r="C22" s="1" t="s">
        <v>11</v>
      </c>
      <c r="D22" s="1" t="s">
        <v>14</v>
      </c>
      <c r="E22" s="1" t="s">
        <v>13</v>
      </c>
      <c r="F22" s="1" t="s">
        <v>12</v>
      </c>
      <c r="G22" s="1" t="s">
        <v>11</v>
      </c>
      <c r="H22" s="1">
        <v>171</v>
      </c>
      <c r="I22" s="1">
        <v>32</v>
      </c>
      <c r="J22" s="1">
        <v>64</v>
      </c>
      <c r="K22" s="1" t="s">
        <v>10</v>
      </c>
    </row>
    <row r="24" spans="2:12" ht="12" x14ac:dyDescent="0.25">
      <c r="C24" s="3" t="s">
        <v>9</v>
      </c>
      <c r="D24" s="3" t="s">
        <v>8</v>
      </c>
      <c r="E24" s="3" t="s">
        <v>7</v>
      </c>
      <c r="F24" s="3" t="s">
        <v>6</v>
      </c>
      <c r="G24" s="3" t="s">
        <v>5</v>
      </c>
      <c r="H24" s="3" t="s">
        <v>4</v>
      </c>
      <c r="I24" s="3" t="s">
        <v>3</v>
      </c>
      <c r="J24" s="3" t="s">
        <v>2</v>
      </c>
      <c r="K24" s="3" t="s">
        <v>1</v>
      </c>
      <c r="L24" s="3" t="s">
        <v>0</v>
      </c>
    </row>
    <row r="25" spans="2:12" x14ac:dyDescent="0.2">
      <c r="C25" s="2">
        <v>1990</v>
      </c>
      <c r="D25" s="2" t="str">
        <f>INDEX(C$3:C$22,MATCH($C25,$B$3:$B$22,0))</f>
        <v>Italy</v>
      </c>
      <c r="E25" s="2" t="str">
        <f>INDEX(D$3:D$22,MATCH($C25,$B$3:$B$22,0))</f>
        <v>Germany FR</v>
      </c>
      <c r="F25" s="2" t="str">
        <f>INDEX(E$3:E$22,MATCH($C25,$B$3:$B$22,0))</f>
        <v>Argentina</v>
      </c>
      <c r="G25" s="2" t="str">
        <f>INDEX(F$3:F$22,MATCH($C25,$B$3:$B$22,0))</f>
        <v>Italy</v>
      </c>
      <c r="H25" s="2" t="str">
        <f>INDEX(G$3:G$22,MATCH($C25,$B$3:$B$22,0))</f>
        <v>England</v>
      </c>
      <c r="I25" s="2">
        <f>INDEX(H$3:H$22,MATCH($C25,$B$3:$B$22,0))</f>
        <v>115</v>
      </c>
      <c r="J25" s="2">
        <f>INDEX(I$3:I$22,MATCH($C25,$B$3:$B$22,0))</f>
        <v>24</v>
      </c>
      <c r="K25" s="2">
        <f>INDEX(J$3:J$22,MATCH($C25,$B$3:$B$22,0))</f>
        <v>52</v>
      </c>
      <c r="L25" s="2" t="str">
        <f>INDEX(K$3:K$22,MATCH($C25,$B$3:$B$22,0))</f>
        <v>2.516.215</v>
      </c>
    </row>
    <row r="26" spans="2:12" x14ac:dyDescent="0.2">
      <c r="C26" s="2">
        <v>1998</v>
      </c>
      <c r="D26" s="2" t="str">
        <f>INDEX(C$3:C$22,MATCH($C26,$B$3:$B$22,0))</f>
        <v>France</v>
      </c>
      <c r="E26" s="2" t="str">
        <f>INDEX(D$3:D$22,MATCH($C26,$B$3:$B$22,0))</f>
        <v>France</v>
      </c>
      <c r="F26" s="2" t="str">
        <f>INDEX(E$3:E$22,MATCH($C26,$B$3:$B$22,0))</f>
        <v>Brazil</v>
      </c>
      <c r="G26" s="2" t="str">
        <f>INDEX(F$3:F$22,MATCH($C26,$B$3:$B$22,0))</f>
        <v>Croatia</v>
      </c>
      <c r="H26" s="2" t="str">
        <f>INDEX(G$3:G$22,MATCH($C26,$B$3:$B$22,0))</f>
        <v>Netherlands</v>
      </c>
      <c r="I26" s="2">
        <f>INDEX(H$3:H$22,MATCH($C26,$B$3:$B$22,0))</f>
        <v>171</v>
      </c>
      <c r="J26" s="2">
        <f>INDEX(I$3:I$22,MATCH($C26,$B$3:$B$22,0))</f>
        <v>32</v>
      </c>
      <c r="K26" s="2">
        <f>INDEX(J$3:J$22,MATCH($C26,$B$3:$B$22,0))</f>
        <v>64</v>
      </c>
      <c r="L26" s="2" t="str">
        <f>INDEX(K$3:K$22,MATCH($C26,$B$3:$B$22,0))</f>
        <v>2.785.100</v>
      </c>
    </row>
    <row r="27" spans="2:12" x14ac:dyDescent="0.2">
      <c r="C27" s="2">
        <v>2014</v>
      </c>
      <c r="D27" s="2" t="str">
        <f>INDEX(C$3:C$22,MATCH($C27,$B$3:$B$22,0))</f>
        <v>Brazil</v>
      </c>
      <c r="E27" s="2" t="str">
        <f>INDEX(D$3:D$22,MATCH($C27,$B$3:$B$22,0))</f>
        <v>Germany</v>
      </c>
      <c r="F27" s="2" t="str">
        <f>INDEX(E$3:E$22,MATCH($C27,$B$3:$B$22,0))</f>
        <v>Argentina</v>
      </c>
      <c r="G27" s="2" t="str">
        <f>INDEX(F$3:F$22,MATCH($C27,$B$3:$B$22,0))</f>
        <v>Netherlands</v>
      </c>
      <c r="H27" s="2" t="str">
        <f>INDEX(G$3:G$22,MATCH($C27,$B$3:$B$22,0))</f>
        <v>Brazil</v>
      </c>
      <c r="I27" s="2">
        <f>INDEX(H$3:H$22,MATCH($C27,$B$3:$B$22,0))</f>
        <v>171</v>
      </c>
      <c r="J27" s="2">
        <f>INDEX(I$3:I$22,MATCH($C27,$B$3:$B$22,0))</f>
        <v>32</v>
      </c>
      <c r="K27" s="2">
        <f>INDEX(J$3:J$22,MATCH($C27,$B$3:$B$22,0))</f>
        <v>64</v>
      </c>
      <c r="L27" s="2" t="str">
        <f>INDEX(K$3:K$22,MATCH($C27,$B$3:$B$22,0))</f>
        <v>3.386.810</v>
      </c>
    </row>
  </sheetData>
  <dataValidations count="1">
    <dataValidation type="list" allowBlank="1" showInputMessage="1" showErrorMessage="1" sqref="C25:C27">
      <formula1>$B$3:$B$22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workbookViewId="0">
      <selection activeCell="B2" sqref="B2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11" ht="14.4" thickBot="1" x14ac:dyDescent="0.3">
      <c r="B1" s="4" t="s">
        <v>54</v>
      </c>
    </row>
    <row r="2" spans="2:11" ht="12" x14ac:dyDescent="0.25">
      <c r="B2" s="3" t="s">
        <v>9</v>
      </c>
      <c r="C2" s="3" t="s">
        <v>8</v>
      </c>
      <c r="D2" s="3" t="s">
        <v>7</v>
      </c>
      <c r="E2" s="3" t="s">
        <v>6</v>
      </c>
      <c r="F2" s="3" t="s">
        <v>5</v>
      </c>
      <c r="G2" s="3" t="s">
        <v>4</v>
      </c>
      <c r="H2" s="3" t="s">
        <v>3</v>
      </c>
      <c r="I2" s="3" t="s">
        <v>2</v>
      </c>
      <c r="J2" s="3" t="s">
        <v>1</v>
      </c>
      <c r="K2" s="3" t="s">
        <v>0</v>
      </c>
    </row>
    <row r="3" spans="2:11" x14ac:dyDescent="0.2">
      <c r="B3" s="1">
        <v>1930</v>
      </c>
      <c r="C3" s="1" t="s">
        <v>16</v>
      </c>
      <c r="D3" s="1" t="s">
        <v>16</v>
      </c>
      <c r="E3" s="1" t="s">
        <v>13</v>
      </c>
      <c r="F3" s="1" t="s">
        <v>32</v>
      </c>
      <c r="G3" s="1" t="s">
        <v>46</v>
      </c>
      <c r="H3" s="1">
        <v>70</v>
      </c>
      <c r="I3" s="1">
        <v>13</v>
      </c>
      <c r="J3" s="1">
        <v>18</v>
      </c>
      <c r="K3" s="1">
        <v>590.54899999999998</v>
      </c>
    </row>
    <row r="4" spans="2:11" x14ac:dyDescent="0.2">
      <c r="B4" s="1">
        <v>1934</v>
      </c>
      <c r="C4" s="1" t="s">
        <v>22</v>
      </c>
      <c r="D4" s="1" t="s">
        <v>22</v>
      </c>
      <c r="E4" s="1" t="s">
        <v>48</v>
      </c>
      <c r="F4" s="1" t="s">
        <v>14</v>
      </c>
      <c r="G4" s="1" t="s">
        <v>49</v>
      </c>
      <c r="H4" s="1">
        <v>70</v>
      </c>
      <c r="I4" s="1">
        <v>16</v>
      </c>
      <c r="J4" s="1">
        <v>17</v>
      </c>
      <c r="K4" s="1">
        <v>363</v>
      </c>
    </row>
    <row r="5" spans="2:11" x14ac:dyDescent="0.2">
      <c r="B5" s="1">
        <v>1938</v>
      </c>
      <c r="C5" s="1" t="s">
        <v>21</v>
      </c>
      <c r="D5" s="1" t="s">
        <v>22</v>
      </c>
      <c r="E5" s="1" t="s">
        <v>50</v>
      </c>
      <c r="F5" s="1" t="s">
        <v>11</v>
      </c>
      <c r="G5" s="1" t="s">
        <v>31</v>
      </c>
      <c r="H5" s="1">
        <v>84</v>
      </c>
      <c r="I5" s="1">
        <v>15</v>
      </c>
      <c r="J5" s="1">
        <v>18</v>
      </c>
      <c r="K5" s="1">
        <v>375.7</v>
      </c>
    </row>
    <row r="6" spans="2:11" x14ac:dyDescent="0.2">
      <c r="B6" s="1">
        <v>1950</v>
      </c>
      <c r="C6" s="1" t="s">
        <v>11</v>
      </c>
      <c r="D6" s="1" t="s">
        <v>16</v>
      </c>
      <c r="E6" s="1" t="s">
        <v>11</v>
      </c>
      <c r="F6" s="1" t="s">
        <v>31</v>
      </c>
      <c r="G6" s="1" t="s">
        <v>17</v>
      </c>
      <c r="H6" s="1">
        <v>88</v>
      </c>
      <c r="I6" s="1">
        <v>13</v>
      </c>
      <c r="J6" s="1">
        <v>22</v>
      </c>
      <c r="K6" s="1" t="s">
        <v>52</v>
      </c>
    </row>
    <row r="7" spans="2:11" x14ac:dyDescent="0.2">
      <c r="B7" s="1">
        <v>1954</v>
      </c>
      <c r="C7" s="1" t="s">
        <v>51</v>
      </c>
      <c r="D7" s="1" t="s">
        <v>35</v>
      </c>
      <c r="E7" s="1" t="s">
        <v>50</v>
      </c>
      <c r="F7" s="1" t="s">
        <v>49</v>
      </c>
      <c r="G7" s="1" t="s">
        <v>16</v>
      </c>
      <c r="H7" s="1">
        <v>140</v>
      </c>
      <c r="I7" s="1">
        <v>16</v>
      </c>
      <c r="J7" s="1">
        <v>26</v>
      </c>
      <c r="K7" s="1">
        <v>768.60699999999997</v>
      </c>
    </row>
    <row r="8" spans="2:11" x14ac:dyDescent="0.2">
      <c r="B8" s="1">
        <v>1958</v>
      </c>
      <c r="C8" s="1" t="s">
        <v>31</v>
      </c>
      <c r="D8" s="1" t="s">
        <v>11</v>
      </c>
      <c r="E8" s="1" t="s">
        <v>31</v>
      </c>
      <c r="F8" s="1" t="s">
        <v>21</v>
      </c>
      <c r="G8" s="1" t="s">
        <v>35</v>
      </c>
      <c r="H8" s="1">
        <v>126</v>
      </c>
      <c r="I8" s="1">
        <v>16</v>
      </c>
      <c r="J8" s="1">
        <v>35</v>
      </c>
      <c r="K8" s="1">
        <v>819.81</v>
      </c>
    </row>
    <row r="9" spans="2:11" x14ac:dyDescent="0.2">
      <c r="B9" s="1">
        <v>1962</v>
      </c>
      <c r="C9" s="1" t="s">
        <v>47</v>
      </c>
      <c r="D9" s="1" t="s">
        <v>11</v>
      </c>
      <c r="E9" s="1" t="s">
        <v>48</v>
      </c>
      <c r="F9" s="1" t="s">
        <v>47</v>
      </c>
      <c r="G9" s="1" t="s">
        <v>46</v>
      </c>
      <c r="H9" s="1">
        <v>89</v>
      </c>
      <c r="I9" s="1">
        <v>16</v>
      </c>
      <c r="J9" s="1">
        <v>32</v>
      </c>
      <c r="K9" s="1">
        <v>893.17200000000003</v>
      </c>
    </row>
    <row r="10" spans="2:11" x14ac:dyDescent="0.2">
      <c r="B10" s="1">
        <v>1966</v>
      </c>
      <c r="C10" s="1" t="s">
        <v>34</v>
      </c>
      <c r="D10" s="1" t="s">
        <v>34</v>
      </c>
      <c r="E10" s="1" t="s">
        <v>35</v>
      </c>
      <c r="F10" s="1" t="s">
        <v>20</v>
      </c>
      <c r="G10" s="1" t="s">
        <v>45</v>
      </c>
      <c r="H10" s="1">
        <v>89</v>
      </c>
      <c r="I10" s="1">
        <v>16</v>
      </c>
      <c r="J10" s="1">
        <v>32</v>
      </c>
      <c r="K10" s="1" t="s">
        <v>44</v>
      </c>
    </row>
    <row r="11" spans="2:11" x14ac:dyDescent="0.2">
      <c r="B11" s="1">
        <v>1970</v>
      </c>
      <c r="C11" s="1" t="s">
        <v>38</v>
      </c>
      <c r="D11" s="1" t="s">
        <v>11</v>
      </c>
      <c r="E11" s="1" t="s">
        <v>22</v>
      </c>
      <c r="F11" s="1" t="s">
        <v>35</v>
      </c>
      <c r="G11" s="1" t="s">
        <v>16</v>
      </c>
      <c r="H11" s="1">
        <v>95</v>
      </c>
      <c r="I11" s="1">
        <v>16</v>
      </c>
      <c r="J11" s="1">
        <v>32</v>
      </c>
      <c r="K11" s="1" t="s">
        <v>43</v>
      </c>
    </row>
    <row r="12" spans="2:11" x14ac:dyDescent="0.2">
      <c r="B12" s="1">
        <v>1974</v>
      </c>
      <c r="C12" s="1" t="s">
        <v>14</v>
      </c>
      <c r="D12" s="1" t="s">
        <v>35</v>
      </c>
      <c r="E12" s="1" t="s">
        <v>12</v>
      </c>
      <c r="F12" s="1" t="s">
        <v>40</v>
      </c>
      <c r="G12" s="1" t="s">
        <v>11</v>
      </c>
      <c r="H12" s="1">
        <v>97</v>
      </c>
      <c r="I12" s="1">
        <v>16</v>
      </c>
      <c r="J12" s="1">
        <v>38</v>
      </c>
      <c r="K12" s="1" t="s">
        <v>42</v>
      </c>
    </row>
    <row r="13" spans="2:11" x14ac:dyDescent="0.2">
      <c r="B13" s="1">
        <v>1978</v>
      </c>
      <c r="C13" s="1" t="s">
        <v>13</v>
      </c>
      <c r="D13" s="1" t="s">
        <v>13</v>
      </c>
      <c r="E13" s="1" t="s">
        <v>12</v>
      </c>
      <c r="F13" s="1" t="s">
        <v>11</v>
      </c>
      <c r="G13" s="1" t="s">
        <v>22</v>
      </c>
      <c r="H13" s="1">
        <v>102</v>
      </c>
      <c r="I13" s="1">
        <v>16</v>
      </c>
      <c r="J13" s="1">
        <v>38</v>
      </c>
      <c r="K13" s="1" t="s">
        <v>41</v>
      </c>
    </row>
    <row r="14" spans="2:11" x14ac:dyDescent="0.2">
      <c r="B14" s="1">
        <v>1982</v>
      </c>
      <c r="C14" s="1" t="s">
        <v>17</v>
      </c>
      <c r="D14" s="1" t="s">
        <v>22</v>
      </c>
      <c r="E14" s="1" t="s">
        <v>35</v>
      </c>
      <c r="F14" s="1" t="s">
        <v>40</v>
      </c>
      <c r="G14" s="1" t="s">
        <v>21</v>
      </c>
      <c r="H14" s="1">
        <v>146</v>
      </c>
      <c r="I14" s="1">
        <v>24</v>
      </c>
      <c r="J14" s="1">
        <v>52</v>
      </c>
      <c r="K14" s="1" t="s">
        <v>39</v>
      </c>
    </row>
    <row r="15" spans="2:11" x14ac:dyDescent="0.2">
      <c r="B15" s="1">
        <v>1986</v>
      </c>
      <c r="C15" s="1" t="s">
        <v>38</v>
      </c>
      <c r="D15" s="1" t="s">
        <v>13</v>
      </c>
      <c r="E15" s="1" t="s">
        <v>35</v>
      </c>
      <c r="F15" s="1" t="s">
        <v>21</v>
      </c>
      <c r="G15" s="1" t="s">
        <v>37</v>
      </c>
      <c r="H15" s="1">
        <v>132</v>
      </c>
      <c r="I15" s="1">
        <v>24</v>
      </c>
      <c r="J15" s="1">
        <v>52</v>
      </c>
      <c r="K15" s="1" t="s">
        <v>36</v>
      </c>
    </row>
    <row r="16" spans="2:11" x14ac:dyDescent="0.2">
      <c r="B16" s="1">
        <v>1990</v>
      </c>
      <c r="C16" s="1" t="s">
        <v>22</v>
      </c>
      <c r="D16" s="1" t="s">
        <v>35</v>
      </c>
      <c r="E16" s="1" t="s">
        <v>13</v>
      </c>
      <c r="F16" s="1" t="s">
        <v>22</v>
      </c>
      <c r="G16" s="1" t="s">
        <v>34</v>
      </c>
      <c r="H16" s="1">
        <v>115</v>
      </c>
      <c r="I16" s="1">
        <v>24</v>
      </c>
      <c r="J16" s="1">
        <v>52</v>
      </c>
      <c r="K16" s="1" t="s">
        <v>33</v>
      </c>
    </row>
    <row r="17" spans="2:12" x14ac:dyDescent="0.2">
      <c r="B17" s="1">
        <v>1994</v>
      </c>
      <c r="C17" s="1" t="s">
        <v>32</v>
      </c>
      <c r="D17" s="1" t="s">
        <v>11</v>
      </c>
      <c r="E17" s="1" t="s">
        <v>22</v>
      </c>
      <c r="F17" s="1" t="s">
        <v>31</v>
      </c>
      <c r="G17" s="1" t="s">
        <v>30</v>
      </c>
      <c r="H17" s="1">
        <v>141</v>
      </c>
      <c r="I17" s="1">
        <v>24</v>
      </c>
      <c r="J17" s="1">
        <v>52</v>
      </c>
      <c r="K17" s="1" t="s">
        <v>29</v>
      </c>
    </row>
    <row r="18" spans="2:12" x14ac:dyDescent="0.2">
      <c r="B18" s="1">
        <v>1998</v>
      </c>
      <c r="C18" s="1" t="s">
        <v>21</v>
      </c>
      <c r="D18" s="1" t="s">
        <v>21</v>
      </c>
      <c r="E18" s="1" t="s">
        <v>11</v>
      </c>
      <c r="F18" s="1" t="s">
        <v>28</v>
      </c>
      <c r="G18" s="1" t="s">
        <v>12</v>
      </c>
      <c r="H18" s="1">
        <v>171</v>
      </c>
      <c r="I18" s="1">
        <v>32</v>
      </c>
      <c r="J18" s="1">
        <v>64</v>
      </c>
      <c r="K18" s="1" t="s">
        <v>27</v>
      </c>
    </row>
    <row r="19" spans="2:12" x14ac:dyDescent="0.2">
      <c r="B19" s="1">
        <v>2002</v>
      </c>
      <c r="C19" s="1" t="s">
        <v>26</v>
      </c>
      <c r="D19" s="1" t="s">
        <v>11</v>
      </c>
      <c r="E19" s="1" t="s">
        <v>14</v>
      </c>
      <c r="F19" s="1" t="s">
        <v>25</v>
      </c>
      <c r="G19" s="1" t="s">
        <v>24</v>
      </c>
      <c r="H19" s="1">
        <v>161</v>
      </c>
      <c r="I19" s="1">
        <v>32</v>
      </c>
      <c r="J19" s="1">
        <v>64</v>
      </c>
      <c r="K19" s="1" t="s">
        <v>23</v>
      </c>
    </row>
    <row r="20" spans="2:12" x14ac:dyDescent="0.2">
      <c r="B20" s="1">
        <v>2006</v>
      </c>
      <c r="C20" s="1" t="s">
        <v>14</v>
      </c>
      <c r="D20" s="1" t="s">
        <v>22</v>
      </c>
      <c r="E20" s="1" t="s">
        <v>21</v>
      </c>
      <c r="F20" s="1" t="s">
        <v>14</v>
      </c>
      <c r="G20" s="1" t="s">
        <v>20</v>
      </c>
      <c r="H20" s="1">
        <v>147</v>
      </c>
      <c r="I20" s="1">
        <v>32</v>
      </c>
      <c r="J20" s="1">
        <v>64</v>
      </c>
      <c r="K20" s="1" t="s">
        <v>19</v>
      </c>
    </row>
    <row r="21" spans="2:12" x14ac:dyDescent="0.2">
      <c r="B21" s="1">
        <v>2010</v>
      </c>
      <c r="C21" s="1" t="s">
        <v>18</v>
      </c>
      <c r="D21" s="1" t="s">
        <v>17</v>
      </c>
      <c r="E21" s="1" t="s">
        <v>12</v>
      </c>
      <c r="F21" s="1" t="s">
        <v>14</v>
      </c>
      <c r="G21" s="1" t="s">
        <v>16</v>
      </c>
      <c r="H21" s="1">
        <v>145</v>
      </c>
      <c r="I21" s="1">
        <v>32</v>
      </c>
      <c r="J21" s="1">
        <v>64</v>
      </c>
      <c r="K21" s="1" t="s">
        <v>15</v>
      </c>
    </row>
    <row r="22" spans="2:12" x14ac:dyDescent="0.2">
      <c r="B22" s="1">
        <v>2014</v>
      </c>
      <c r="C22" s="1" t="s">
        <v>11</v>
      </c>
      <c r="D22" s="1" t="s">
        <v>14</v>
      </c>
      <c r="E22" s="1" t="s">
        <v>13</v>
      </c>
      <c r="F22" s="1" t="s">
        <v>12</v>
      </c>
      <c r="G22" s="1" t="s">
        <v>11</v>
      </c>
      <c r="H22" s="1">
        <v>171</v>
      </c>
      <c r="I22" s="1">
        <v>32</v>
      </c>
      <c r="J22" s="1">
        <v>64</v>
      </c>
      <c r="K22" s="1" t="s">
        <v>10</v>
      </c>
    </row>
    <row r="25" spans="2:12" ht="12" x14ac:dyDescent="0.25">
      <c r="C25" s="3" t="s">
        <v>9</v>
      </c>
      <c r="D25" s="3" t="s">
        <v>8</v>
      </c>
      <c r="E25" s="3" t="s">
        <v>7</v>
      </c>
      <c r="F25" s="3" t="s">
        <v>6</v>
      </c>
      <c r="G25" s="3" t="s">
        <v>5</v>
      </c>
      <c r="H25" s="3" t="s">
        <v>4</v>
      </c>
      <c r="I25" s="3" t="s">
        <v>3</v>
      </c>
      <c r="J25" s="3" t="s">
        <v>2</v>
      </c>
      <c r="K25" s="3" t="s">
        <v>1</v>
      </c>
      <c r="L25" s="3" t="s">
        <v>0</v>
      </c>
    </row>
    <row r="26" spans="2:12" x14ac:dyDescent="0.2">
      <c r="C26" s="2">
        <v>1990</v>
      </c>
      <c r="D26" s="2" t="str">
        <f>INDEX($B$3:$K$22,MATCH($C26,$B$3:$B$22,0),MATCH(D$25,$B$2:$K$2,0))</f>
        <v>Italy</v>
      </c>
      <c r="E26" s="2" t="str">
        <f>INDEX($B$3:$K$22,MATCH($C26,$B$3:$B$22,0),MATCH(E$25,$B$2:$K$2,0))</f>
        <v>Germany FR</v>
      </c>
      <c r="F26" s="2" t="str">
        <f>INDEX($B$3:$K$22,MATCH($C26,$B$3:$B$22,0),MATCH(F$25,$B$2:$K$2,0))</f>
        <v>Argentina</v>
      </c>
      <c r="G26" s="2" t="str">
        <f>INDEX($B$3:$K$22,MATCH($C26,$B$3:$B$22,0),MATCH(G$25,$B$2:$K$2,0))</f>
        <v>Italy</v>
      </c>
      <c r="H26" s="2" t="str">
        <f>INDEX($B$3:$K$22,MATCH($C26,$B$3:$B$22,0),MATCH(H$25,$B$2:$K$2,0))</f>
        <v>England</v>
      </c>
      <c r="I26" s="2">
        <f>INDEX($B$3:$K$22,MATCH($C26,$B$3:$B$22,0),MATCH(I$25,$B$2:$K$2,0))</f>
        <v>115</v>
      </c>
      <c r="J26" s="2">
        <f>INDEX($B$3:$K$22,MATCH($C26,$B$3:$B$22,0),MATCH(J$25,$B$2:$K$2,0))</f>
        <v>24</v>
      </c>
      <c r="K26" s="2">
        <f>INDEX($B$3:$K$22,MATCH($C26,$B$3:$B$22,0),MATCH(K$25,$B$2:$K$2,0))</f>
        <v>52</v>
      </c>
      <c r="L26" s="2" t="str">
        <f>INDEX($B$3:$K$22,MATCH($C26,$B$3:$B$22,0),MATCH(L$25,$B$2:$K$2,0))</f>
        <v>2.516.215</v>
      </c>
    </row>
    <row r="27" spans="2:12" x14ac:dyDescent="0.2">
      <c r="C27" s="2">
        <v>1998</v>
      </c>
      <c r="D27" s="2" t="str">
        <f>INDEX($B$3:$K$22,MATCH($C27,$B$3:$B$22,0),MATCH(D$25,$B$2:$K$2,0))</f>
        <v>France</v>
      </c>
      <c r="E27" s="2" t="str">
        <f>INDEX($B$3:$K$22,MATCH($C27,$B$3:$B$22,0),MATCH(E$25,$B$2:$K$2,0))</f>
        <v>France</v>
      </c>
      <c r="F27" s="2" t="str">
        <f>INDEX($B$3:$K$22,MATCH($C27,$B$3:$B$22,0),MATCH(F$25,$B$2:$K$2,0))</f>
        <v>Brazil</v>
      </c>
      <c r="G27" s="2" t="str">
        <f>INDEX($B$3:$K$22,MATCH($C27,$B$3:$B$22,0),MATCH(G$25,$B$2:$K$2,0))</f>
        <v>Croatia</v>
      </c>
      <c r="H27" s="2" t="str">
        <f>INDEX($B$3:$K$22,MATCH($C27,$B$3:$B$22,0),MATCH(H$25,$B$2:$K$2,0))</f>
        <v>Netherlands</v>
      </c>
      <c r="I27" s="2">
        <f>INDEX($B$3:$K$22,MATCH($C27,$B$3:$B$22,0),MATCH(I$25,$B$2:$K$2,0))</f>
        <v>171</v>
      </c>
      <c r="J27" s="2">
        <f>INDEX($B$3:$K$22,MATCH($C27,$B$3:$B$22,0),MATCH(J$25,$B$2:$K$2,0))</f>
        <v>32</v>
      </c>
      <c r="K27" s="2">
        <f>INDEX($B$3:$K$22,MATCH($C27,$B$3:$B$22,0),MATCH(K$25,$B$2:$K$2,0))</f>
        <v>64</v>
      </c>
      <c r="L27" s="2" t="str">
        <f>INDEX($B$3:$K$22,MATCH($C27,$B$3:$B$22,0),MATCH(L$25,$B$2:$K$2,0))</f>
        <v>2.785.100</v>
      </c>
    </row>
    <row r="28" spans="2:12" x14ac:dyDescent="0.2">
      <c r="C28" s="2">
        <v>2002</v>
      </c>
      <c r="D28" s="2" t="str">
        <f>INDEX($B$3:$K$22,MATCH($C28,$B$3:$B$22,0),MATCH(D$25,$B$2:$K$2,0))</f>
        <v>Korea/Japan</v>
      </c>
      <c r="E28" s="2" t="str">
        <f>INDEX($B$3:$K$22,MATCH($C28,$B$3:$B$22,0),MATCH(E$25,$B$2:$K$2,0))</f>
        <v>Brazil</v>
      </c>
      <c r="F28" s="2" t="str">
        <f>INDEX($B$3:$K$22,MATCH($C28,$B$3:$B$22,0),MATCH(F$25,$B$2:$K$2,0))</f>
        <v>Germany</v>
      </c>
      <c r="G28" s="2" t="str">
        <f>INDEX($B$3:$K$22,MATCH($C28,$B$3:$B$22,0),MATCH(G$25,$B$2:$K$2,0))</f>
        <v>Turkey</v>
      </c>
      <c r="H28" s="2" t="str">
        <f>INDEX($B$3:$K$22,MATCH($C28,$B$3:$B$22,0),MATCH(H$25,$B$2:$K$2,0))</f>
        <v>Korea Republic</v>
      </c>
      <c r="I28" s="2">
        <f>INDEX($B$3:$K$22,MATCH($C28,$B$3:$B$22,0),MATCH(I$25,$B$2:$K$2,0))</f>
        <v>161</v>
      </c>
      <c r="J28" s="2">
        <f>INDEX($B$3:$K$22,MATCH($C28,$B$3:$B$22,0),MATCH(J$25,$B$2:$K$2,0))</f>
        <v>32</v>
      </c>
      <c r="K28" s="2">
        <f>INDEX($B$3:$K$22,MATCH($C28,$B$3:$B$22,0),MATCH(K$25,$B$2:$K$2,0))</f>
        <v>64</v>
      </c>
      <c r="L28" s="2" t="str">
        <f>INDEX($B$3:$K$22,MATCH($C28,$B$3:$B$22,0),MATCH(L$25,$B$2:$K$2,0))</f>
        <v>2.705.197</v>
      </c>
    </row>
  </sheetData>
  <dataValidations count="1">
    <dataValidation type="list" allowBlank="1" showInputMessage="1" showErrorMessage="1" sqref="C26:C28">
      <formula1>$B$3:$B$22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1"/>
  <sheetViews>
    <sheetView workbookViewId="0">
      <selection activeCell="P15" sqref="P15"/>
    </sheetView>
  </sheetViews>
  <sheetFormatPr defaultRowHeight="11.4" x14ac:dyDescent="0.2"/>
  <cols>
    <col min="1" max="1" width="2" style="1" customWidth="1"/>
    <col min="2" max="2" width="18.5" style="1" customWidth="1"/>
    <col min="3" max="3" width="8.796875" style="1"/>
    <col min="4" max="4" width="7.8984375" style="1" bestFit="1" customWidth="1"/>
    <col min="5" max="5" width="4.59765625" style="1" bestFit="1" customWidth="1"/>
    <col min="6" max="6" width="4.3984375" style="1" bestFit="1" customWidth="1"/>
    <col min="7" max="7" width="4.09765625" style="1" bestFit="1" customWidth="1"/>
    <col min="8" max="8" width="4.5" style="1" bestFit="1" customWidth="1"/>
    <col min="9" max="9" width="4.3984375" style="1" bestFit="1" customWidth="1"/>
    <col min="10" max="10" width="5.3984375" style="1" bestFit="1" customWidth="1"/>
    <col min="11" max="11" width="4" style="1" bestFit="1" customWidth="1"/>
    <col min="12" max="12" width="3.69921875" style="1" bestFit="1" customWidth="1"/>
    <col min="13" max="13" width="5.5" style="1" bestFit="1" customWidth="1"/>
    <col min="14" max="14" width="8" style="1" bestFit="1" customWidth="1"/>
    <col min="15" max="16384" width="8.796875" style="1"/>
  </cols>
  <sheetData>
    <row r="1" spans="2:27" ht="14.4" thickBot="1" x14ac:dyDescent="0.3">
      <c r="C1" s="4" t="s">
        <v>80</v>
      </c>
    </row>
    <row r="2" spans="2:27" ht="13.8" x14ac:dyDescent="0.25">
      <c r="C2" s="8"/>
      <c r="Q2" s="7"/>
      <c r="R2" s="5"/>
    </row>
    <row r="3" spans="2:27" ht="13.8" x14ac:dyDescent="0.25">
      <c r="C3" s="8"/>
      <c r="Q3" s="7"/>
      <c r="R3" s="7" t="s">
        <v>78</v>
      </c>
      <c r="S3" s="5">
        <v>45317</v>
      </c>
    </row>
    <row r="4" spans="2:27" ht="13.8" x14ac:dyDescent="0.25">
      <c r="C4" s="8"/>
      <c r="Q4" s="7"/>
      <c r="R4" s="5"/>
    </row>
    <row r="5" spans="2:27" ht="13.8" x14ac:dyDescent="0.25">
      <c r="C5" s="8"/>
      <c r="Q5" s="7"/>
      <c r="R5" s="5"/>
    </row>
    <row r="6" spans="2:27" ht="12" x14ac:dyDescent="0.25">
      <c r="C6" s="3" t="s">
        <v>79</v>
      </c>
      <c r="D6" s="3" t="s">
        <v>78</v>
      </c>
      <c r="E6" s="3" t="s">
        <v>77</v>
      </c>
      <c r="F6" s="3" t="s">
        <v>76</v>
      </c>
      <c r="G6" s="3" t="s">
        <v>75</v>
      </c>
      <c r="H6" s="3" t="s">
        <v>74</v>
      </c>
      <c r="I6" s="3" t="s">
        <v>73</v>
      </c>
      <c r="J6" s="3" t="s">
        <v>72</v>
      </c>
      <c r="K6" s="3" t="s">
        <v>71</v>
      </c>
      <c r="L6" s="3" t="s">
        <v>70</v>
      </c>
      <c r="M6" s="3" t="s">
        <v>69</v>
      </c>
      <c r="N6" s="3" t="s">
        <v>68</v>
      </c>
      <c r="P6" s="3" t="s">
        <v>79</v>
      </c>
      <c r="Q6" s="3" t="s">
        <v>78</v>
      </c>
      <c r="R6" s="3" t="s">
        <v>77</v>
      </c>
      <c r="S6" s="3" t="s">
        <v>76</v>
      </c>
      <c r="T6" s="3" t="s">
        <v>75</v>
      </c>
      <c r="U6" s="3" t="s">
        <v>74</v>
      </c>
      <c r="V6" s="3" t="s">
        <v>73</v>
      </c>
      <c r="W6" s="3" t="s">
        <v>72</v>
      </c>
      <c r="X6" s="3" t="s">
        <v>71</v>
      </c>
      <c r="Y6" s="3" t="s">
        <v>70</v>
      </c>
      <c r="Z6" s="3" t="s">
        <v>69</v>
      </c>
      <c r="AA6" s="3" t="s">
        <v>68</v>
      </c>
    </row>
    <row r="7" spans="2:27" x14ac:dyDescent="0.2">
      <c r="B7" s="5" t="str">
        <f>D7&amp;""&amp;COUNTIF($D$7:$D$38,D7)</f>
        <v>453172</v>
      </c>
      <c r="C7" s="1">
        <v>1</v>
      </c>
      <c r="D7" s="5">
        <v>45317</v>
      </c>
      <c r="E7" s="1" t="s">
        <v>55</v>
      </c>
      <c r="F7" s="1" t="str">
        <f ca="1">CHOOSE(RANDBETWEEN(1,3),$F$41,$F$42,$F$43)</f>
        <v>250m</v>
      </c>
      <c r="G7" s="6">
        <f ca="1">CHOOSE(RANDBETWEEN(1,5),$H$41,$H$42,$H$43,$H$44,$H$45)</f>
        <v>4</v>
      </c>
      <c r="H7" s="1" t="str">
        <f>VLOOKUP(E7,$C$41:$D$45,2,0)</f>
        <v>SP</v>
      </c>
      <c r="I7" s="6">
        <f ca="1">VLOOKUP(F7,CHOOSE(VLOOKUP(E7,$C$41:$E$45,3,0),$C$47:$E$49,$C$50:$E$52,$C$53:$E$55,$C$56:$E$58,$C$59:$E$61),3,0)*G7</f>
        <v>32</v>
      </c>
      <c r="J7" s="6">
        <f ca="1">RANDBETWEEN(10,100)</f>
        <v>16</v>
      </c>
      <c r="K7" s="6">
        <f ca="1">J7+G7</f>
        <v>20</v>
      </c>
      <c r="L7" s="1">
        <f ca="1">RANDBETWEEN(1,20)</f>
        <v>7</v>
      </c>
      <c r="M7" s="1">
        <f ca="1">K7-L7</f>
        <v>13</v>
      </c>
      <c r="N7" s="1">
        <f ca="1">VLOOKUP(F7,CHOOSE(VLOOKUP(E7,$C$41:$E$45,3,0),$C$47:$E$49,$C$50:$E$52,$C$53:$E$55,$C$56:$E$58,$C$59:$E$61),3,0)*M7</f>
        <v>104</v>
      </c>
      <c r="O7" s="5"/>
      <c r="P7" s="1">
        <f t="array" ref="P7:P30">INDEX($C$7:$N$38,MATCH($S$3,$D$7:$D$38),MATCH(P$6,$C$6:$N$6,0))</f>
        <v>16</v>
      </c>
      <c r="Q7" s="1">
        <f>INDEX($C$7:$N$38,MATCH($S$3,$D$7:$D$38),MATCH(Q$6,$C$6:$N$6,0))</f>
        <v>45317</v>
      </c>
      <c r="R7" s="1" t="str">
        <f>INDEX($C$7:$N$38,MATCH($S$3,$D$7:$D$38),MATCH(R$6,$C$6:$N$6,0))</f>
        <v>spats</v>
      </c>
      <c r="S7" s="1" t="str">
        <f ca="1">INDEX($C$7:$N$38,MATCH($S$3,$D$7:$D$38),MATCH(S$6,$C$6:$N$6,0))</f>
        <v>250m</v>
      </c>
      <c r="T7" s="1">
        <f ca="1">INDEX($C$7:$N$38,MATCH($S$3,$D$7:$D$38),MATCH(T$6,$C$6:$N$6,0))</f>
        <v>20</v>
      </c>
      <c r="U7" s="1" t="str">
        <f>INDEX($C$7:$N$38,MATCH($S$3,$D$7:$D$38),MATCH(U$6,$C$6:$N$6,0))</f>
        <v>SP</v>
      </c>
      <c r="V7" s="1">
        <f ca="1">INDEX($C$7:$N$38,MATCH($S$3,$D$7:$D$38),MATCH(V$6,$C$6:$N$6,0))</f>
        <v>160</v>
      </c>
      <c r="W7" s="1">
        <f ca="1">INDEX($C$7:$N$38,MATCH($S$3,$D$7:$D$38),MATCH(W$6,$C$6:$N$6,0))</f>
        <v>51</v>
      </c>
      <c r="X7" s="1">
        <f ca="1">INDEX($C$7:$N$38,MATCH($S$3,$D$7:$D$38),MATCH(X$6,$C$6:$N$6,0))</f>
        <v>71</v>
      </c>
      <c r="Y7" s="1">
        <f ca="1">INDEX($C$7:$N$38,MATCH($S$3,$D$7:$D$38),MATCH(Y$6,$C$6:$N$6,0))</f>
        <v>4</v>
      </c>
      <c r="Z7" s="1">
        <f ca="1">INDEX($C$7:$N$38,MATCH($S$3,$D$7:$D$38),MATCH(Z$6,$C$6:$N$6,0))</f>
        <v>67</v>
      </c>
      <c r="AA7" s="1">
        <f ca="1">INDEX($C$7:$N$38,MATCH($S$3,$D$7:$D$38),MATCH(AA$6,$C$6:$N$6,0))</f>
        <v>536</v>
      </c>
    </row>
    <row r="8" spans="2:27" x14ac:dyDescent="0.2">
      <c r="B8" s="5" t="str">
        <f>D8&amp;""&amp;COUNTIF($D$7:$D$38,D8)</f>
        <v>452993</v>
      </c>
      <c r="C8" s="1">
        <v>2</v>
      </c>
      <c r="D8" s="5">
        <v>45299</v>
      </c>
      <c r="E8" s="1" t="s">
        <v>55</v>
      </c>
      <c r="F8" s="1" t="str">
        <f ca="1">CHOOSE(RANDBETWEEN(1,3),$F$41,$F$42,$F$43)</f>
        <v>250m</v>
      </c>
      <c r="G8" s="6">
        <f ca="1">CHOOSE(RANDBETWEEN(1,5),$H$41,$H$42,$H$43,$H$44,$H$45)</f>
        <v>20</v>
      </c>
      <c r="H8" s="1" t="str">
        <f>VLOOKUP(E8,$C$41:$D$45,2,0)</f>
        <v>SP</v>
      </c>
      <c r="I8" s="6">
        <f ca="1">VLOOKUP(F8,CHOOSE(VLOOKUP(E8,$C$41:$E$45,3,0),$C$47:$E$49,$C$50:$E$52,$C$53:$E$55,$C$56:$E$58,$C$59:$E$61),3,0)*G8</f>
        <v>160</v>
      </c>
      <c r="J8" s="6">
        <f ca="1">RANDBETWEEN(10,100)</f>
        <v>69</v>
      </c>
      <c r="K8" s="6">
        <f ca="1">J8+G8</f>
        <v>89</v>
      </c>
      <c r="L8" s="1">
        <f ca="1">RANDBETWEEN(1,20)</f>
        <v>6</v>
      </c>
      <c r="M8" s="1">
        <f ca="1">K8-L8</f>
        <v>83</v>
      </c>
      <c r="N8" s="1">
        <f ca="1">VLOOKUP(F8,CHOOSE(VLOOKUP(E8,$C$41:$E$45,3,0),$C$47:$E$49,$C$50:$E$52,$C$53:$E$55,$C$56:$E$58,$C$59:$E$61),3,0)*M8</f>
        <v>664</v>
      </c>
      <c r="P8" s="1">
        <v>16</v>
      </c>
      <c r="Q8" s="1">
        <f>INDEX($C$7:$N$38,MATCH($S$3,$D$7:$D$38),MATCH(Q$6,$C$6:$N$6,0))</f>
        <v>45317</v>
      </c>
      <c r="R8" s="1" t="str">
        <f>INDEX($C$7:$N$38,MATCH($S$3,$D$7:$D$38),MATCH(R$6,$C$6:$N$6,0))</f>
        <v>spats</v>
      </c>
      <c r="S8" s="1" t="str">
        <f ca="1">INDEX($C$7:$N$38,MATCH($S$3,$D$7:$D$38),MATCH(S$6,$C$6:$N$6,0))</f>
        <v>250m</v>
      </c>
      <c r="T8" s="1">
        <f ca="1">INDEX($C$7:$N$38,MATCH($S$3,$D$7:$D$38),MATCH(T$6,$C$6:$N$6,0))</f>
        <v>20</v>
      </c>
      <c r="U8" s="1" t="str">
        <f>INDEX($C$7:$N$38,MATCH($S$3,$D$7:$D$38),MATCH(U$6,$C$6:$N$6,0))</f>
        <v>SP</v>
      </c>
      <c r="V8" s="1">
        <f ca="1">INDEX($C$7:$N$38,MATCH($S$3,$D$7:$D$38),MATCH(V$6,$C$6:$N$6,0))</f>
        <v>160</v>
      </c>
      <c r="W8" s="1">
        <f ca="1">INDEX($C$7:$N$38,MATCH($S$3,$D$7:$D$38),MATCH(W$6,$C$6:$N$6,0))</f>
        <v>51</v>
      </c>
      <c r="X8" s="1">
        <f ca="1">INDEX($C$7:$N$38,MATCH($S$3,$D$7:$D$38),MATCH(X$6,$C$6:$N$6,0))</f>
        <v>71</v>
      </c>
      <c r="Y8" s="1">
        <f ca="1">INDEX($C$7:$N$38,MATCH($S$3,$D$7:$D$38),MATCH(Y$6,$C$6:$N$6,0))</f>
        <v>4</v>
      </c>
      <c r="Z8" s="1">
        <f ca="1">INDEX($C$7:$N$38,MATCH($S$3,$D$7:$D$38),MATCH(Z$6,$C$6:$N$6,0))</f>
        <v>67</v>
      </c>
      <c r="AA8" s="1">
        <f ca="1">INDEX($C$7:$N$38,MATCH($S$3,$D$7:$D$38),MATCH(AA$6,$C$6:$N$6,0))</f>
        <v>536</v>
      </c>
    </row>
    <row r="9" spans="2:27" ht="12" x14ac:dyDescent="0.25">
      <c r="B9" s="5" t="str">
        <f>D9&amp;""&amp;COUNTIF($D$7:$D$38,D9)</f>
        <v>452942</v>
      </c>
      <c r="C9" s="1">
        <v>3</v>
      </c>
      <c r="D9" s="5">
        <v>45294</v>
      </c>
      <c r="E9" s="1" t="s">
        <v>60</v>
      </c>
      <c r="F9" s="1" t="str">
        <f ca="1">CHOOSE(RANDBETWEEN(1,3),$F$41,$F$42,$F$43)</f>
        <v>1L</v>
      </c>
      <c r="G9" s="6">
        <f ca="1">CHOOSE(RANDBETWEEN(1,5),$H$41,$H$42,$H$43,$H$44,$H$45)</f>
        <v>8</v>
      </c>
      <c r="H9" s="1" t="str">
        <f>VLOOKUP(E9,$C$41:$D$45,2,0)</f>
        <v>SE</v>
      </c>
      <c r="I9" s="6">
        <f ca="1">VLOOKUP(F9,CHOOSE(VLOOKUP(E9,$C$41:$E$45,3,0),$C$47:$E$49,$C$50:$E$52,$C$53:$E$55,$C$56:$E$58,$C$59:$E$61),3,0)*G9</f>
        <v>184</v>
      </c>
      <c r="J9" s="6">
        <f ca="1">RANDBETWEEN(10,100)</f>
        <v>72</v>
      </c>
      <c r="K9" s="6">
        <f ca="1">J9+G9</f>
        <v>80</v>
      </c>
      <c r="L9" s="1">
        <f ca="1">RANDBETWEEN(1,20)</f>
        <v>1</v>
      </c>
      <c r="M9" s="1">
        <f ca="1">K9-L9</f>
        <v>79</v>
      </c>
      <c r="N9" s="1">
        <f ca="1">VLOOKUP(F9,CHOOSE(VLOOKUP(E9,$C$41:$E$45,3,0),$C$47:$E$49,$C$50:$E$52,$C$53:$E$55,$C$56:$E$58,$C$59:$E$61),3,0)*M9</f>
        <v>1817</v>
      </c>
      <c r="P9" s="1">
        <v>16</v>
      </c>
      <c r="Q9" s="7"/>
    </row>
    <row r="10" spans="2:27" ht="12" x14ac:dyDescent="0.25">
      <c r="B10" s="5" t="str">
        <f>D10&amp;""&amp;COUNTIF($D$7:$D$38,D10)</f>
        <v>453025</v>
      </c>
      <c r="C10" s="1">
        <v>4</v>
      </c>
      <c r="D10" s="5">
        <v>45302</v>
      </c>
      <c r="E10" s="1" t="s">
        <v>59</v>
      </c>
      <c r="F10" s="1" t="str">
        <f ca="1">CHOOSE(RANDBETWEEN(1,3),$F$41,$F$42,$F$43)</f>
        <v>500m</v>
      </c>
      <c r="G10" s="6">
        <f ca="1">CHOOSE(RANDBETWEEN(1,5),$H$41,$H$42,$H$43,$H$44,$H$45)</f>
        <v>4</v>
      </c>
      <c r="H10" s="1" t="str">
        <f>VLOOKUP(E10,$C$41:$D$45,2,0)</f>
        <v>PR</v>
      </c>
      <c r="I10" s="6">
        <f ca="1">VLOOKUP(F10,CHOOSE(VLOOKUP(E10,$C$41:$E$45,3,0),$C$47:$E$49,$C$50:$E$52,$C$53:$E$55,$C$56:$E$58,$C$59:$E$61),3,0)*G10</f>
        <v>72</v>
      </c>
      <c r="J10" s="6">
        <f ca="1">RANDBETWEEN(10,100)</f>
        <v>77</v>
      </c>
      <c r="K10" s="6">
        <f ca="1">J10+G10</f>
        <v>81</v>
      </c>
      <c r="L10" s="1">
        <f ca="1">RANDBETWEEN(1,20)</f>
        <v>10</v>
      </c>
      <c r="M10" s="1">
        <f ca="1">K10-L10</f>
        <v>71</v>
      </c>
      <c r="N10" s="1">
        <f ca="1">VLOOKUP(F10,CHOOSE(VLOOKUP(E10,$C$41:$E$45,3,0),$C$47:$E$49,$C$50:$E$52,$C$53:$E$55,$C$56:$E$58,$C$59:$E$61),3,0)*M10</f>
        <v>1278</v>
      </c>
      <c r="P10" s="1">
        <v>16</v>
      </c>
      <c r="Y10" s="7"/>
    </row>
    <row r="11" spans="2:27" ht="12" x14ac:dyDescent="0.25">
      <c r="B11" s="5" t="str">
        <f>D11&amp;""&amp;COUNTIF($D$7:$D$38,D11)</f>
        <v>453073</v>
      </c>
      <c r="C11" s="1">
        <v>5</v>
      </c>
      <c r="D11" s="5">
        <v>45307</v>
      </c>
      <c r="E11" s="1" t="s">
        <v>62</v>
      </c>
      <c r="F11" s="1" t="str">
        <f ca="1">CHOOSE(RANDBETWEEN(1,3),$F$41,$F$42,$F$43)</f>
        <v>250m</v>
      </c>
      <c r="G11" s="6">
        <f ca="1">CHOOSE(RANDBETWEEN(1,5),$H$41,$H$42,$H$43,$H$44,$H$45)</f>
        <v>20</v>
      </c>
      <c r="H11" s="1" t="str">
        <f>VLOOKUP(E11,$C$41:$D$45,2,0)</f>
        <v>CO</v>
      </c>
      <c r="I11" s="6">
        <f ca="1">VLOOKUP(F11,CHOOSE(VLOOKUP(E11,$C$41:$E$45,3,0),$C$47:$E$49,$C$50:$E$52,$C$53:$E$55,$C$56:$E$58,$C$59:$E$61),3,0)*G11</f>
        <v>200</v>
      </c>
      <c r="J11" s="6">
        <f ca="1">RANDBETWEEN(10,100)</f>
        <v>31</v>
      </c>
      <c r="K11" s="6">
        <f ca="1">J11+G11</f>
        <v>51</v>
      </c>
      <c r="L11" s="1">
        <f ca="1">RANDBETWEEN(1,20)</f>
        <v>1</v>
      </c>
      <c r="M11" s="1">
        <f ca="1">K11-L11</f>
        <v>50</v>
      </c>
      <c r="N11" s="1">
        <f ca="1">VLOOKUP(F11,CHOOSE(VLOOKUP(E11,$C$41:$E$45,3,0),$C$47:$E$49,$C$50:$E$52,$C$53:$E$55,$C$56:$E$58,$C$59:$E$61),3,0)*M11</f>
        <v>500</v>
      </c>
      <c r="P11" s="1">
        <v>16</v>
      </c>
      <c r="Q11" s="7"/>
    </row>
    <row r="12" spans="2:27" ht="12" x14ac:dyDescent="0.25">
      <c r="B12" s="5" t="str">
        <f>D12&amp;""&amp;COUNTIF($D$7:$D$38,D12)</f>
        <v>453192</v>
      </c>
      <c r="C12" s="1">
        <v>6</v>
      </c>
      <c r="D12" s="5">
        <v>45319</v>
      </c>
      <c r="E12" s="1" t="s">
        <v>62</v>
      </c>
      <c r="F12" s="1" t="str">
        <f ca="1">CHOOSE(RANDBETWEEN(1,3),$F$41,$F$42,$F$43)</f>
        <v>250m</v>
      </c>
      <c r="G12" s="6">
        <f ca="1">CHOOSE(RANDBETWEEN(1,5),$H$41,$H$42,$H$43,$H$44,$H$45)</f>
        <v>8</v>
      </c>
      <c r="H12" s="1" t="str">
        <f>VLOOKUP(E12,$C$41:$D$45,2,0)</f>
        <v>CO</v>
      </c>
      <c r="I12" s="6">
        <f ca="1">VLOOKUP(F12,CHOOSE(VLOOKUP(E12,$C$41:$E$45,3,0),$C$47:$E$49,$C$50:$E$52,$C$53:$E$55,$C$56:$E$58,$C$59:$E$61),3,0)*G12</f>
        <v>80</v>
      </c>
      <c r="J12" s="6">
        <f ca="1">RANDBETWEEN(10,100)</f>
        <v>64</v>
      </c>
      <c r="K12" s="6">
        <f ca="1">J12+G12</f>
        <v>72</v>
      </c>
      <c r="L12" s="1">
        <f ca="1">RANDBETWEEN(1,20)</f>
        <v>10</v>
      </c>
      <c r="M12" s="1">
        <f ca="1">K12-L12</f>
        <v>62</v>
      </c>
      <c r="N12" s="1">
        <f ca="1">VLOOKUP(F12,CHOOSE(VLOOKUP(E12,$C$41:$E$45,3,0),$C$47:$E$49,$C$50:$E$52,$C$53:$E$55,$C$56:$E$58,$C$59:$E$61),3,0)*M12</f>
        <v>620</v>
      </c>
      <c r="P12" s="1">
        <v>16</v>
      </c>
      <c r="Q12" s="7"/>
    </row>
    <row r="13" spans="2:27" ht="12" x14ac:dyDescent="0.25">
      <c r="B13" s="5" t="str">
        <f>D13&amp;""&amp;COUNTIF($D$7:$D$38,D13)</f>
        <v>453081</v>
      </c>
      <c r="C13" s="1">
        <v>7</v>
      </c>
      <c r="D13" s="5">
        <v>45308</v>
      </c>
      <c r="E13" s="1" t="s">
        <v>60</v>
      </c>
      <c r="F13" s="1" t="str">
        <f ca="1">CHOOSE(RANDBETWEEN(1,3),$F$41,$F$42,$F$43)</f>
        <v>500m</v>
      </c>
      <c r="G13" s="6">
        <f ca="1">CHOOSE(RANDBETWEEN(1,5),$H$41,$H$42,$H$43,$H$44,$H$45)</f>
        <v>12</v>
      </c>
      <c r="H13" s="1" t="str">
        <f>VLOOKUP(E13,$C$41:$D$45,2,0)</f>
        <v>SE</v>
      </c>
      <c r="I13" s="6">
        <f ca="1">VLOOKUP(F13,CHOOSE(VLOOKUP(E13,$C$41:$E$45,3,0),$C$47:$E$49,$C$50:$E$52,$C$53:$E$55,$C$56:$E$58,$C$59:$E$61),3,0)*G13</f>
        <v>180</v>
      </c>
      <c r="J13" s="6">
        <f ca="1">RANDBETWEEN(10,100)</f>
        <v>97</v>
      </c>
      <c r="K13" s="6">
        <f ca="1">J13+G13</f>
        <v>109</v>
      </c>
      <c r="L13" s="1">
        <f ca="1">RANDBETWEEN(1,20)</f>
        <v>16</v>
      </c>
      <c r="M13" s="1">
        <f ca="1">K13-L13</f>
        <v>93</v>
      </c>
      <c r="N13" s="1">
        <f ca="1">VLOOKUP(F13,CHOOSE(VLOOKUP(E13,$C$41:$E$45,3,0),$C$47:$E$49,$C$50:$E$52,$C$53:$E$55,$C$56:$E$58,$C$59:$E$61),3,0)*M13</f>
        <v>1395</v>
      </c>
      <c r="P13" s="1">
        <v>16</v>
      </c>
      <c r="Q13" s="7"/>
    </row>
    <row r="14" spans="2:27" ht="12" x14ac:dyDescent="0.25">
      <c r="B14" s="5" t="str">
        <f>D14&amp;""&amp;COUNTIF($D$7:$D$38,D14)</f>
        <v>453001</v>
      </c>
      <c r="C14" s="1">
        <v>8</v>
      </c>
      <c r="D14" s="5">
        <v>45300</v>
      </c>
      <c r="E14" s="1" t="s">
        <v>55</v>
      </c>
      <c r="F14" s="1" t="str">
        <f ca="1">CHOOSE(RANDBETWEEN(1,3),$F$41,$F$42,$F$43)</f>
        <v>1L</v>
      </c>
      <c r="G14" s="6">
        <f ca="1">CHOOSE(RANDBETWEEN(1,5),$H$41,$H$42,$H$43,$H$44,$H$45)</f>
        <v>4</v>
      </c>
      <c r="H14" s="1" t="str">
        <f>VLOOKUP(E14,$C$41:$D$45,2,0)</f>
        <v>SP</v>
      </c>
      <c r="I14" s="6">
        <f ca="1">VLOOKUP(F14,CHOOSE(VLOOKUP(E14,$C$41:$E$45,3,0),$C$47:$E$49,$C$50:$E$52,$C$53:$E$55,$C$56:$E$58,$C$59:$E$61),3,0)*G14</f>
        <v>68</v>
      </c>
      <c r="J14" s="6">
        <f ca="1">RANDBETWEEN(10,100)</f>
        <v>25</v>
      </c>
      <c r="K14" s="6">
        <f ca="1">J14+G14</f>
        <v>29</v>
      </c>
      <c r="L14" s="1">
        <f ca="1">RANDBETWEEN(1,20)</f>
        <v>13</v>
      </c>
      <c r="M14" s="1">
        <f ca="1">K14-L14</f>
        <v>16</v>
      </c>
      <c r="N14" s="1">
        <f ca="1">VLOOKUP(F14,CHOOSE(VLOOKUP(E14,$C$41:$E$45,3,0),$C$47:$E$49,$C$50:$E$52,$C$53:$E$55,$C$56:$E$58,$C$59:$E$61),3,0)*M14</f>
        <v>272</v>
      </c>
      <c r="P14" s="1">
        <v>16</v>
      </c>
      <c r="Q14" s="7"/>
    </row>
    <row r="15" spans="2:27" ht="12" x14ac:dyDescent="0.25">
      <c r="B15" s="5" t="str">
        <f>D15&amp;""&amp;COUNTIF($D$7:$D$38,D15)</f>
        <v>452921</v>
      </c>
      <c r="C15" s="1">
        <v>9</v>
      </c>
      <c r="D15" s="5">
        <v>45292</v>
      </c>
      <c r="E15" s="1" t="s">
        <v>62</v>
      </c>
      <c r="F15" s="1" t="str">
        <f ca="1">CHOOSE(RANDBETWEEN(1,3),$F$41,$F$42,$F$43)</f>
        <v>1L</v>
      </c>
      <c r="G15" s="6">
        <f ca="1">CHOOSE(RANDBETWEEN(1,5),$H$41,$H$42,$H$43,$H$44,$H$45)</f>
        <v>20</v>
      </c>
      <c r="H15" s="1" t="str">
        <f>VLOOKUP(E15,$C$41:$D$45,2,0)</f>
        <v>CO</v>
      </c>
      <c r="I15" s="6">
        <f ca="1">VLOOKUP(F15,CHOOSE(VLOOKUP(E15,$C$41:$E$45,3,0),$C$47:$E$49,$C$50:$E$52,$C$53:$E$55,$C$56:$E$58,$C$59:$E$61),3,0)*G15</f>
        <v>460</v>
      </c>
      <c r="J15" s="6">
        <f ca="1">RANDBETWEEN(10,100)</f>
        <v>47</v>
      </c>
      <c r="K15" s="6">
        <f ca="1">J15+G15</f>
        <v>67</v>
      </c>
      <c r="L15" s="1">
        <f ca="1">RANDBETWEEN(1,20)</f>
        <v>20</v>
      </c>
      <c r="M15" s="1">
        <f ca="1">K15-L15</f>
        <v>47</v>
      </c>
      <c r="N15" s="1">
        <f ca="1">VLOOKUP(F15,CHOOSE(VLOOKUP(E15,$C$41:$E$45,3,0),$C$47:$E$49,$C$50:$E$52,$C$53:$E$55,$C$56:$E$58,$C$59:$E$61),3,0)*M15</f>
        <v>1081</v>
      </c>
      <c r="P15" s="1">
        <v>16</v>
      </c>
      <c r="Q15" s="7"/>
    </row>
    <row r="16" spans="2:27" ht="12" x14ac:dyDescent="0.25">
      <c r="B16" s="5" t="str">
        <f>D16&amp;""&amp;COUNTIF($D$7:$D$38,D16)</f>
        <v>453042</v>
      </c>
      <c r="C16" s="1">
        <v>10</v>
      </c>
      <c r="D16" s="5">
        <v>45304</v>
      </c>
      <c r="E16" s="1" t="s">
        <v>55</v>
      </c>
      <c r="F16" s="1" t="str">
        <f ca="1">CHOOSE(RANDBETWEEN(1,3),$F$41,$F$42,$F$43)</f>
        <v>500m</v>
      </c>
      <c r="G16" s="6">
        <f ca="1">CHOOSE(RANDBETWEEN(1,5),$H$41,$H$42,$H$43,$H$44,$H$45)</f>
        <v>16</v>
      </c>
      <c r="H16" s="1" t="str">
        <f>VLOOKUP(E16,$C$41:$D$45,2,0)</f>
        <v>SP</v>
      </c>
      <c r="I16" s="6">
        <f ca="1">VLOOKUP(F16,CHOOSE(VLOOKUP(E16,$C$41:$E$45,3,0),$C$47:$E$49,$C$50:$E$52,$C$53:$E$55,$C$56:$E$58,$C$59:$E$61),3,0)*G16</f>
        <v>192</v>
      </c>
      <c r="J16" s="6">
        <f ca="1">RANDBETWEEN(10,100)</f>
        <v>98</v>
      </c>
      <c r="K16" s="6">
        <f ca="1">J16+G16</f>
        <v>114</v>
      </c>
      <c r="L16" s="1">
        <f ca="1">RANDBETWEEN(1,20)</f>
        <v>6</v>
      </c>
      <c r="M16" s="1">
        <f ca="1">K16-L16</f>
        <v>108</v>
      </c>
      <c r="N16" s="1">
        <f ca="1">VLOOKUP(F16,CHOOSE(VLOOKUP(E16,$C$41:$E$45,3,0),$C$47:$E$49,$C$50:$E$52,$C$53:$E$55,$C$56:$E$58,$C$59:$E$61),3,0)*M16</f>
        <v>1296</v>
      </c>
      <c r="P16" s="1">
        <v>16</v>
      </c>
      <c r="Q16" s="7"/>
    </row>
    <row r="17" spans="2:17" ht="12" x14ac:dyDescent="0.25">
      <c r="B17" s="5" t="str">
        <f>D17&amp;""&amp;COUNTIF($D$7:$D$38,D17)</f>
        <v>453073</v>
      </c>
      <c r="C17" s="1">
        <v>11</v>
      </c>
      <c r="D17" s="5">
        <v>45307</v>
      </c>
      <c r="E17" s="1" t="s">
        <v>60</v>
      </c>
      <c r="F17" s="1" t="str">
        <f ca="1">CHOOSE(RANDBETWEEN(1,3),$F$41,$F$42,$F$43)</f>
        <v>1L</v>
      </c>
      <c r="G17" s="6">
        <f ca="1">CHOOSE(RANDBETWEEN(1,5),$H$41,$H$42,$H$43,$H$44,$H$45)</f>
        <v>8</v>
      </c>
      <c r="H17" s="1" t="str">
        <f>VLOOKUP(E17,$C$41:$D$45,2,0)</f>
        <v>SE</v>
      </c>
      <c r="I17" s="6">
        <f ca="1">VLOOKUP(F17,CHOOSE(VLOOKUP(E17,$C$41:$E$45,3,0),$C$47:$E$49,$C$50:$E$52,$C$53:$E$55,$C$56:$E$58,$C$59:$E$61),3,0)*G17</f>
        <v>184</v>
      </c>
      <c r="J17" s="6">
        <f ca="1">RANDBETWEEN(10,100)</f>
        <v>89</v>
      </c>
      <c r="K17" s="6">
        <f ca="1">J17+G17</f>
        <v>97</v>
      </c>
      <c r="L17" s="1">
        <f ca="1">RANDBETWEEN(1,20)</f>
        <v>18</v>
      </c>
      <c r="M17" s="1">
        <f ca="1">K17-L17</f>
        <v>79</v>
      </c>
      <c r="N17" s="1">
        <f ca="1">VLOOKUP(F17,CHOOSE(VLOOKUP(E17,$C$41:$E$45,3,0),$C$47:$E$49,$C$50:$E$52,$C$53:$E$55,$C$56:$E$58,$C$59:$E$61),3,0)*M17</f>
        <v>1817</v>
      </c>
      <c r="P17" s="1">
        <v>16</v>
      </c>
      <c r="Q17" s="7"/>
    </row>
    <row r="18" spans="2:17" ht="12" x14ac:dyDescent="0.25">
      <c r="B18" s="5" t="str">
        <f>D18&amp;""&amp;COUNTIF($D$7:$D$38,D18)</f>
        <v>453101</v>
      </c>
      <c r="C18" s="1">
        <v>12</v>
      </c>
      <c r="D18" s="5">
        <v>45310</v>
      </c>
      <c r="E18" s="1" t="s">
        <v>61</v>
      </c>
      <c r="F18" s="1" t="str">
        <f ca="1">CHOOSE(RANDBETWEEN(1,3),$F$41,$F$42,$F$43)</f>
        <v>1L</v>
      </c>
      <c r="G18" s="6">
        <f ca="1">CHOOSE(RANDBETWEEN(1,5),$H$41,$H$42,$H$43,$H$44,$H$45)</f>
        <v>4</v>
      </c>
      <c r="H18" s="1" t="str">
        <f>VLOOKUP(E18,$C$41:$D$45,2,0)</f>
        <v>PE</v>
      </c>
      <c r="I18" s="6">
        <f ca="1">VLOOKUP(F18,CHOOSE(VLOOKUP(E18,$C$41:$E$45,3,0),$C$47:$E$49,$C$50:$E$52,$C$53:$E$55,$C$56:$E$58,$C$59:$E$61),3,0)*G18</f>
        <v>92</v>
      </c>
      <c r="J18" s="6">
        <f ca="1">RANDBETWEEN(10,100)</f>
        <v>29</v>
      </c>
      <c r="K18" s="6">
        <f ca="1">J18+G18</f>
        <v>33</v>
      </c>
      <c r="L18" s="1">
        <f ca="1">RANDBETWEEN(1,20)</f>
        <v>17</v>
      </c>
      <c r="M18" s="1">
        <f ca="1">K18-L18</f>
        <v>16</v>
      </c>
      <c r="N18" s="1">
        <f ca="1">VLOOKUP(F18,CHOOSE(VLOOKUP(E18,$C$41:$E$45,3,0),$C$47:$E$49,$C$50:$E$52,$C$53:$E$55,$C$56:$E$58,$C$59:$E$61),3,0)*M18</f>
        <v>368</v>
      </c>
      <c r="P18" s="1">
        <v>16</v>
      </c>
      <c r="Q18" s="7"/>
    </row>
    <row r="19" spans="2:17" ht="12" x14ac:dyDescent="0.25">
      <c r="B19" s="5" t="str">
        <f>D19&amp;""&amp;COUNTIF($D$7:$D$38,D19)</f>
        <v>452942</v>
      </c>
      <c r="C19" s="1">
        <v>13</v>
      </c>
      <c r="D19" s="5">
        <v>45294</v>
      </c>
      <c r="E19" s="1" t="s">
        <v>59</v>
      </c>
      <c r="F19" s="1" t="str">
        <f ca="1">CHOOSE(RANDBETWEEN(1,3),$F$41,$F$42,$F$43)</f>
        <v>250m</v>
      </c>
      <c r="G19" s="6">
        <f ca="1">CHOOSE(RANDBETWEEN(1,5),$H$41,$H$42,$H$43,$H$44,$H$45)</f>
        <v>12</v>
      </c>
      <c r="H19" s="1" t="str">
        <f>VLOOKUP(E19,$C$41:$D$45,2,0)</f>
        <v>PR</v>
      </c>
      <c r="I19" s="6">
        <f ca="1">VLOOKUP(F19,CHOOSE(VLOOKUP(E19,$C$41:$E$45,3,0),$C$47:$E$49,$C$50:$E$52,$C$53:$E$55,$C$56:$E$58,$C$59:$E$61),3,0)*G19</f>
        <v>180</v>
      </c>
      <c r="J19" s="6">
        <f ca="1">RANDBETWEEN(10,100)</f>
        <v>55</v>
      </c>
      <c r="K19" s="6">
        <f ca="1">J19+G19</f>
        <v>67</v>
      </c>
      <c r="L19" s="1">
        <f ca="1">RANDBETWEEN(1,20)</f>
        <v>6</v>
      </c>
      <c r="M19" s="1">
        <f ca="1">K19-L19</f>
        <v>61</v>
      </c>
      <c r="N19" s="1">
        <f ca="1">VLOOKUP(F19,CHOOSE(VLOOKUP(E19,$C$41:$E$45,3,0),$C$47:$E$49,$C$50:$E$52,$C$53:$E$55,$C$56:$E$58,$C$59:$E$61),3,0)*M19</f>
        <v>915</v>
      </c>
      <c r="P19" s="1">
        <v>16</v>
      </c>
      <c r="Q19" s="7"/>
    </row>
    <row r="20" spans="2:17" ht="12" x14ac:dyDescent="0.25">
      <c r="B20" s="5" t="str">
        <f>D20&amp;""&amp;COUNTIF($D$7:$D$38,D20)</f>
        <v>453182</v>
      </c>
      <c r="C20" s="1">
        <v>14</v>
      </c>
      <c r="D20" s="5">
        <v>45318</v>
      </c>
      <c r="E20" s="1" t="s">
        <v>60</v>
      </c>
      <c r="F20" s="1" t="str">
        <f ca="1">CHOOSE(RANDBETWEEN(1,3),$F$41,$F$42,$F$43)</f>
        <v>1L</v>
      </c>
      <c r="G20" s="6">
        <f ca="1">CHOOSE(RANDBETWEEN(1,5),$H$41,$H$42,$H$43,$H$44,$H$45)</f>
        <v>4</v>
      </c>
      <c r="H20" s="1" t="str">
        <f>VLOOKUP(E20,$C$41:$D$45,2,0)</f>
        <v>SE</v>
      </c>
      <c r="I20" s="6">
        <f ca="1">VLOOKUP(F20,CHOOSE(VLOOKUP(E20,$C$41:$E$45,3,0),$C$47:$E$49,$C$50:$E$52,$C$53:$E$55,$C$56:$E$58,$C$59:$E$61),3,0)*G20</f>
        <v>92</v>
      </c>
      <c r="J20" s="6">
        <f ca="1">RANDBETWEEN(10,100)</f>
        <v>76</v>
      </c>
      <c r="K20" s="6">
        <f ca="1">J20+G20</f>
        <v>80</v>
      </c>
      <c r="L20" s="1">
        <f ca="1">RANDBETWEEN(1,20)</f>
        <v>8</v>
      </c>
      <c r="M20" s="1">
        <f ca="1">K20-L20</f>
        <v>72</v>
      </c>
      <c r="N20" s="1">
        <f ca="1">VLOOKUP(F20,CHOOSE(VLOOKUP(E20,$C$41:$E$45,3,0),$C$47:$E$49,$C$50:$E$52,$C$53:$E$55,$C$56:$E$58,$C$59:$E$61),3,0)*M20</f>
        <v>1656</v>
      </c>
      <c r="P20" s="1">
        <v>16</v>
      </c>
      <c r="Q20" s="7"/>
    </row>
    <row r="21" spans="2:17" x14ac:dyDescent="0.2">
      <c r="B21" s="5" t="str">
        <f>D21&amp;""&amp;COUNTIF($D$7:$D$38,D21)</f>
        <v>452993</v>
      </c>
      <c r="C21" s="1">
        <v>15</v>
      </c>
      <c r="D21" s="5">
        <v>45299</v>
      </c>
      <c r="E21" s="1" t="s">
        <v>55</v>
      </c>
      <c r="F21" s="1" t="str">
        <f ca="1">CHOOSE(RANDBETWEEN(1,3),$F$41,$F$42,$F$43)</f>
        <v>1L</v>
      </c>
      <c r="G21" s="6">
        <f ca="1">CHOOSE(RANDBETWEEN(1,5),$H$41,$H$42,$H$43,$H$44,$H$45)</f>
        <v>12</v>
      </c>
      <c r="H21" s="1" t="str">
        <f>VLOOKUP(E21,$C$41:$D$45,2,0)</f>
        <v>SP</v>
      </c>
      <c r="I21" s="6">
        <f ca="1">VLOOKUP(F21,CHOOSE(VLOOKUP(E21,$C$41:$E$45,3,0),$C$47:$E$49,$C$50:$E$52,$C$53:$E$55,$C$56:$E$58,$C$59:$E$61),3,0)*G21</f>
        <v>204</v>
      </c>
      <c r="J21" s="6">
        <f ca="1">RANDBETWEEN(10,100)</f>
        <v>86</v>
      </c>
      <c r="K21" s="6">
        <f ca="1">J21+G21</f>
        <v>98</v>
      </c>
      <c r="L21" s="1">
        <f ca="1">RANDBETWEEN(1,20)</f>
        <v>8</v>
      </c>
      <c r="M21" s="1">
        <f ca="1">K21-L21</f>
        <v>90</v>
      </c>
      <c r="N21" s="1">
        <f ca="1">VLOOKUP(F21,CHOOSE(VLOOKUP(E21,$C$41:$E$45,3,0),$C$47:$E$49,$C$50:$E$52,$C$53:$E$55,$C$56:$E$58,$C$59:$E$61),3,0)*M21</f>
        <v>1530</v>
      </c>
      <c r="P21" s="1">
        <v>16</v>
      </c>
    </row>
    <row r="22" spans="2:17" x14ac:dyDescent="0.2">
      <c r="B22" s="5" t="str">
        <f>D22&amp;""&amp;COUNTIF($D$7:$D$38,D22)</f>
        <v>453172</v>
      </c>
      <c r="C22" s="1">
        <v>16</v>
      </c>
      <c r="D22" s="5">
        <v>45317</v>
      </c>
      <c r="E22" s="1" t="s">
        <v>55</v>
      </c>
      <c r="F22" s="1" t="str">
        <f ca="1">CHOOSE(RANDBETWEEN(1,3),$F$41,$F$42,$F$43)</f>
        <v>250m</v>
      </c>
      <c r="G22" s="6">
        <f ca="1">CHOOSE(RANDBETWEEN(1,5),$H$41,$H$42,$H$43,$H$44,$H$45)</f>
        <v>20</v>
      </c>
      <c r="H22" s="1" t="str">
        <f>VLOOKUP(E22,$C$41:$D$45,2,0)</f>
        <v>SP</v>
      </c>
      <c r="I22" s="6">
        <f ca="1">VLOOKUP(F22,CHOOSE(VLOOKUP(E22,$C$41:$E$45,3,0),$C$47:$E$49,$C$50:$E$52,$C$53:$E$55,$C$56:$E$58,$C$59:$E$61),3,0)*G22</f>
        <v>160</v>
      </c>
      <c r="J22" s="6">
        <f ca="1">RANDBETWEEN(10,100)</f>
        <v>51</v>
      </c>
      <c r="K22" s="6">
        <f ca="1">J22+G22</f>
        <v>71</v>
      </c>
      <c r="L22" s="1">
        <f ca="1">RANDBETWEEN(1,20)</f>
        <v>4</v>
      </c>
      <c r="M22" s="1">
        <f ca="1">K22-L22</f>
        <v>67</v>
      </c>
      <c r="N22" s="1">
        <f ca="1">VLOOKUP(F22,CHOOSE(VLOOKUP(E22,$C$41:$E$45,3,0),$C$47:$E$49,$C$50:$E$52,$C$53:$E$55,$C$56:$E$58,$C$59:$E$61),3,0)*M22</f>
        <v>536</v>
      </c>
      <c r="P22" s="1">
        <v>16</v>
      </c>
    </row>
    <row r="23" spans="2:17" x14ac:dyDescent="0.2">
      <c r="B23" s="5" t="str">
        <f>D23&amp;""&amp;COUNTIF($D$7:$D$38,D23)</f>
        <v>453025</v>
      </c>
      <c r="C23" s="1">
        <v>17</v>
      </c>
      <c r="D23" s="5">
        <v>45302</v>
      </c>
      <c r="E23" s="1" t="s">
        <v>55</v>
      </c>
      <c r="F23" s="1" t="str">
        <f ca="1">CHOOSE(RANDBETWEEN(1,3),$F$41,$F$42,$F$43)</f>
        <v>500m</v>
      </c>
      <c r="G23" s="6">
        <f ca="1">CHOOSE(RANDBETWEEN(1,5),$H$41,$H$42,$H$43,$H$44,$H$45)</f>
        <v>4</v>
      </c>
      <c r="H23" s="1" t="str">
        <f>VLOOKUP(E23,$C$41:$D$45,2,0)</f>
        <v>SP</v>
      </c>
      <c r="I23" s="6">
        <f ca="1">VLOOKUP(F23,CHOOSE(VLOOKUP(E23,$C$41:$E$45,3,0),$C$47:$E$49,$C$50:$E$52,$C$53:$E$55,$C$56:$E$58,$C$59:$E$61),3,0)*G23</f>
        <v>48</v>
      </c>
      <c r="J23" s="6">
        <f ca="1">RANDBETWEEN(10,100)</f>
        <v>63</v>
      </c>
      <c r="K23" s="6">
        <f ca="1">J23+G23</f>
        <v>67</v>
      </c>
      <c r="L23" s="1">
        <f ca="1">RANDBETWEEN(1,20)</f>
        <v>16</v>
      </c>
      <c r="M23" s="1">
        <f ca="1">K23-L23</f>
        <v>51</v>
      </c>
      <c r="N23" s="1">
        <f ca="1">VLOOKUP(F23,CHOOSE(VLOOKUP(E23,$C$41:$E$45,3,0),$C$47:$E$49,$C$50:$E$52,$C$53:$E$55,$C$56:$E$58,$C$59:$E$61),3,0)*M23</f>
        <v>612</v>
      </c>
      <c r="P23" s="1">
        <v>16</v>
      </c>
    </row>
    <row r="24" spans="2:17" x14ac:dyDescent="0.2">
      <c r="B24" s="5" t="str">
        <f>D24&amp;""&amp;COUNTIF($D$7:$D$38,D24)</f>
        <v>453051</v>
      </c>
      <c r="C24" s="1">
        <v>18</v>
      </c>
      <c r="D24" s="5">
        <v>45305</v>
      </c>
      <c r="E24" s="1" t="s">
        <v>61</v>
      </c>
      <c r="F24" s="1" t="str">
        <f ca="1">CHOOSE(RANDBETWEEN(1,3),$F$41,$F$42,$F$43)</f>
        <v>1L</v>
      </c>
      <c r="G24" s="6">
        <f ca="1">CHOOSE(RANDBETWEEN(1,5),$H$41,$H$42,$H$43,$H$44,$H$45)</f>
        <v>4</v>
      </c>
      <c r="H24" s="1" t="str">
        <f>VLOOKUP(E24,$C$41:$D$45,2,0)</f>
        <v>PE</v>
      </c>
      <c r="I24" s="6">
        <f ca="1">VLOOKUP(F24,CHOOSE(VLOOKUP(E24,$C$41:$E$45,3,0),$C$47:$E$49,$C$50:$E$52,$C$53:$E$55,$C$56:$E$58,$C$59:$E$61),3,0)*G24</f>
        <v>92</v>
      </c>
      <c r="J24" s="6">
        <f ca="1">RANDBETWEEN(10,100)</f>
        <v>22</v>
      </c>
      <c r="K24" s="6">
        <f ca="1">J24+G24</f>
        <v>26</v>
      </c>
      <c r="L24" s="1">
        <f ca="1">RANDBETWEEN(1,20)</f>
        <v>18</v>
      </c>
      <c r="M24" s="1">
        <f ca="1">K24-L24</f>
        <v>8</v>
      </c>
      <c r="N24" s="1">
        <f ca="1">VLOOKUP(F24,CHOOSE(VLOOKUP(E24,$C$41:$E$45,3,0),$C$47:$E$49,$C$50:$E$52,$C$53:$E$55,$C$56:$E$58,$C$59:$E$61),3,0)*M24</f>
        <v>184</v>
      </c>
      <c r="P24" s="1">
        <v>16</v>
      </c>
    </row>
    <row r="25" spans="2:17" x14ac:dyDescent="0.2">
      <c r="B25" s="5" t="str">
        <f>D25&amp;""&amp;COUNTIF($D$7:$D$38,D25)</f>
        <v>452932</v>
      </c>
      <c r="C25" s="1">
        <v>19</v>
      </c>
      <c r="D25" s="5">
        <v>45293</v>
      </c>
      <c r="E25" s="1" t="s">
        <v>61</v>
      </c>
      <c r="F25" s="1" t="str">
        <f ca="1">CHOOSE(RANDBETWEEN(1,3),$F$41,$F$42,$F$43)</f>
        <v>250m</v>
      </c>
      <c r="G25" s="6">
        <f ca="1">CHOOSE(RANDBETWEEN(1,5),$H$41,$H$42,$H$43,$H$44,$H$45)</f>
        <v>12</v>
      </c>
      <c r="H25" s="1" t="str">
        <f>VLOOKUP(E25,$C$41:$D$45,2,0)</f>
        <v>PE</v>
      </c>
      <c r="I25" s="6">
        <f ca="1">VLOOKUP(F25,CHOOSE(VLOOKUP(E25,$C$41:$E$45,3,0),$C$47:$E$49,$C$50:$E$52,$C$53:$E$55,$C$56:$E$58,$C$59:$E$61),3,0)*G25</f>
        <v>120</v>
      </c>
      <c r="J25" s="6">
        <f ca="1">RANDBETWEEN(10,100)</f>
        <v>15</v>
      </c>
      <c r="K25" s="6">
        <f ca="1">J25+G25</f>
        <v>27</v>
      </c>
      <c r="L25" s="1">
        <f ca="1">RANDBETWEEN(1,20)</f>
        <v>6</v>
      </c>
      <c r="M25" s="1">
        <f ca="1">K25-L25</f>
        <v>21</v>
      </c>
      <c r="N25" s="1">
        <f ca="1">VLOOKUP(F25,CHOOSE(VLOOKUP(E25,$C$41:$E$45,3,0),$C$47:$E$49,$C$50:$E$52,$C$53:$E$55,$C$56:$E$58,$C$59:$E$61),3,0)*M25</f>
        <v>210</v>
      </c>
      <c r="P25" s="1">
        <v>16</v>
      </c>
    </row>
    <row r="26" spans="2:17" x14ac:dyDescent="0.2">
      <c r="B26" s="5" t="str">
        <f>D26&amp;""&amp;COUNTIF($D$7:$D$38,D26)</f>
        <v>453182</v>
      </c>
      <c r="C26" s="1">
        <v>20</v>
      </c>
      <c r="D26" s="5">
        <v>45318</v>
      </c>
      <c r="E26" s="1" t="s">
        <v>62</v>
      </c>
      <c r="F26" s="1" t="str">
        <f ca="1">CHOOSE(RANDBETWEEN(1,3),$F$41,$F$42,$F$43)</f>
        <v>250m</v>
      </c>
      <c r="G26" s="6">
        <f ca="1">CHOOSE(RANDBETWEEN(1,5),$H$41,$H$42,$H$43,$H$44,$H$45)</f>
        <v>4</v>
      </c>
      <c r="H26" s="1" t="str">
        <f>VLOOKUP(E26,$C$41:$D$45,2,0)</f>
        <v>CO</v>
      </c>
      <c r="I26" s="6">
        <f ca="1">VLOOKUP(F26,CHOOSE(VLOOKUP(E26,$C$41:$E$45,3,0),$C$47:$E$49,$C$50:$E$52,$C$53:$E$55,$C$56:$E$58,$C$59:$E$61),3,0)*G26</f>
        <v>40</v>
      </c>
      <c r="J26" s="6">
        <f ca="1">RANDBETWEEN(10,100)</f>
        <v>12</v>
      </c>
      <c r="K26" s="6">
        <f ca="1">J26+G26</f>
        <v>16</v>
      </c>
      <c r="L26" s="1">
        <f ca="1">RANDBETWEEN(1,20)</f>
        <v>15</v>
      </c>
      <c r="M26" s="1">
        <f ca="1">K26-L26</f>
        <v>1</v>
      </c>
      <c r="N26" s="1">
        <f ca="1">VLOOKUP(F26,CHOOSE(VLOOKUP(E26,$C$41:$E$45,3,0),$C$47:$E$49,$C$50:$E$52,$C$53:$E$55,$C$56:$E$58,$C$59:$E$61),3,0)*M26</f>
        <v>10</v>
      </c>
      <c r="P26" s="1">
        <v>16</v>
      </c>
    </row>
    <row r="27" spans="2:17" x14ac:dyDescent="0.2">
      <c r="B27" s="5" t="str">
        <f>D27&amp;""&amp;COUNTIF($D$7:$D$38,D27)</f>
        <v>452932</v>
      </c>
      <c r="C27" s="1">
        <v>21</v>
      </c>
      <c r="D27" s="5">
        <v>45293</v>
      </c>
      <c r="E27" s="1" t="s">
        <v>61</v>
      </c>
      <c r="F27" s="1" t="str">
        <f ca="1">CHOOSE(RANDBETWEEN(1,3),$F$41,$F$42,$F$43)</f>
        <v>500m</v>
      </c>
      <c r="G27" s="6">
        <f ca="1">CHOOSE(RANDBETWEEN(1,5),$H$41,$H$42,$H$43,$H$44,$H$45)</f>
        <v>12</v>
      </c>
      <c r="H27" s="1" t="str">
        <f>VLOOKUP(E27,$C$41:$D$45,2,0)</f>
        <v>PE</v>
      </c>
      <c r="I27" s="6">
        <f ca="1">VLOOKUP(F27,CHOOSE(VLOOKUP(E27,$C$41:$E$45,3,0),$C$47:$E$49,$C$50:$E$52,$C$53:$E$55,$C$56:$E$58,$C$59:$E$61),3,0)*G27</f>
        <v>180</v>
      </c>
      <c r="J27" s="6">
        <f ca="1">RANDBETWEEN(10,100)</f>
        <v>56</v>
      </c>
      <c r="K27" s="6">
        <f ca="1">J27+G27</f>
        <v>68</v>
      </c>
      <c r="L27" s="1">
        <f ca="1">RANDBETWEEN(1,20)</f>
        <v>18</v>
      </c>
      <c r="M27" s="1">
        <f ca="1">K27-L27</f>
        <v>50</v>
      </c>
      <c r="N27" s="1">
        <f ca="1">VLOOKUP(F27,CHOOSE(VLOOKUP(E27,$C$41:$E$45,3,0),$C$47:$E$49,$C$50:$E$52,$C$53:$E$55,$C$56:$E$58,$C$59:$E$61),3,0)*M27</f>
        <v>750</v>
      </c>
      <c r="P27" s="1">
        <v>16</v>
      </c>
    </row>
    <row r="28" spans="2:17" x14ac:dyDescent="0.2">
      <c r="B28" s="5" t="str">
        <f>D28&amp;""&amp;COUNTIF($D$7:$D$38,D28)</f>
        <v>453025</v>
      </c>
      <c r="C28" s="1">
        <v>22</v>
      </c>
      <c r="D28" s="5">
        <v>45302</v>
      </c>
      <c r="E28" s="1" t="s">
        <v>62</v>
      </c>
      <c r="F28" s="1" t="str">
        <f ca="1">CHOOSE(RANDBETWEEN(1,3),$F$41,$F$42,$F$43)</f>
        <v>1L</v>
      </c>
      <c r="G28" s="6">
        <f ca="1">CHOOSE(RANDBETWEEN(1,5),$H$41,$H$42,$H$43,$H$44,$H$45)</f>
        <v>8</v>
      </c>
      <c r="H28" s="1" t="str">
        <f>VLOOKUP(E28,$C$41:$D$45,2,0)</f>
        <v>CO</v>
      </c>
      <c r="I28" s="6">
        <f ca="1">VLOOKUP(F28,CHOOSE(VLOOKUP(E28,$C$41:$E$45,3,0),$C$47:$E$49,$C$50:$E$52,$C$53:$E$55,$C$56:$E$58,$C$59:$E$61),3,0)*G28</f>
        <v>184</v>
      </c>
      <c r="J28" s="6">
        <f ca="1">RANDBETWEEN(10,100)</f>
        <v>80</v>
      </c>
      <c r="K28" s="6">
        <f ca="1">J28+G28</f>
        <v>88</v>
      </c>
      <c r="L28" s="1">
        <f ca="1">RANDBETWEEN(1,20)</f>
        <v>16</v>
      </c>
      <c r="M28" s="1">
        <f ca="1">K28-L28</f>
        <v>72</v>
      </c>
      <c r="N28" s="1">
        <f ca="1">VLOOKUP(F28,CHOOSE(VLOOKUP(E28,$C$41:$E$45,3,0),$C$47:$E$49,$C$50:$E$52,$C$53:$E$55,$C$56:$E$58,$C$59:$E$61),3,0)*M28</f>
        <v>1656</v>
      </c>
      <c r="P28" s="1">
        <v>16</v>
      </c>
    </row>
    <row r="29" spans="2:17" x14ac:dyDescent="0.2">
      <c r="B29" s="5" t="str">
        <f>D29&amp;""&amp;COUNTIF($D$7:$D$38,D29)</f>
        <v>453042</v>
      </c>
      <c r="C29" s="1">
        <v>23</v>
      </c>
      <c r="D29" s="5">
        <v>45304</v>
      </c>
      <c r="E29" s="1" t="s">
        <v>55</v>
      </c>
      <c r="F29" s="1" t="str">
        <f ca="1">CHOOSE(RANDBETWEEN(1,3),$F$41,$F$42,$F$43)</f>
        <v>250m</v>
      </c>
      <c r="G29" s="6">
        <f ca="1">CHOOSE(RANDBETWEEN(1,5),$H$41,$H$42,$H$43,$H$44,$H$45)</f>
        <v>20</v>
      </c>
      <c r="H29" s="1" t="str">
        <f>VLOOKUP(E29,$C$41:$D$45,2,0)</f>
        <v>SP</v>
      </c>
      <c r="I29" s="6">
        <f ca="1">VLOOKUP(F29,CHOOSE(VLOOKUP(E29,$C$41:$E$45,3,0),$C$47:$E$49,$C$50:$E$52,$C$53:$E$55,$C$56:$E$58,$C$59:$E$61),3,0)*G29</f>
        <v>160</v>
      </c>
      <c r="J29" s="6">
        <f ca="1">RANDBETWEEN(10,100)</f>
        <v>39</v>
      </c>
      <c r="K29" s="6">
        <f ca="1">J29+G29</f>
        <v>59</v>
      </c>
      <c r="L29" s="1">
        <f ca="1">RANDBETWEEN(1,20)</f>
        <v>20</v>
      </c>
      <c r="M29" s="1">
        <f ca="1">K29-L29</f>
        <v>39</v>
      </c>
      <c r="N29" s="1">
        <f ca="1">VLOOKUP(F29,CHOOSE(VLOOKUP(E29,$C$41:$E$45,3,0),$C$47:$E$49,$C$50:$E$52,$C$53:$E$55,$C$56:$E$58,$C$59:$E$61),3,0)*M29</f>
        <v>312</v>
      </c>
      <c r="P29" s="1">
        <v>16</v>
      </c>
    </row>
    <row r="30" spans="2:17" x14ac:dyDescent="0.2">
      <c r="B30" s="5" t="str">
        <f>D30&amp;""&amp;COUNTIF($D$7:$D$38,D30)</f>
        <v>452993</v>
      </c>
      <c r="C30" s="1">
        <v>24</v>
      </c>
      <c r="D30" s="5">
        <v>45299</v>
      </c>
      <c r="E30" s="1" t="s">
        <v>60</v>
      </c>
      <c r="F30" s="1" t="str">
        <f ca="1">CHOOSE(RANDBETWEEN(1,3),$F$41,$F$42,$F$43)</f>
        <v>500m</v>
      </c>
      <c r="G30" s="6">
        <f ca="1">CHOOSE(RANDBETWEEN(1,5),$H$41,$H$42,$H$43,$H$44,$H$45)</f>
        <v>4</v>
      </c>
      <c r="H30" s="1" t="str">
        <f>VLOOKUP(E30,$C$41:$D$45,2,0)</f>
        <v>SE</v>
      </c>
      <c r="I30" s="6">
        <f ca="1">VLOOKUP(F30,CHOOSE(VLOOKUP(E30,$C$41:$E$45,3,0),$C$47:$E$49,$C$50:$E$52,$C$53:$E$55,$C$56:$E$58,$C$59:$E$61),3,0)*G30</f>
        <v>60</v>
      </c>
      <c r="J30" s="6">
        <f ca="1">RANDBETWEEN(10,100)</f>
        <v>95</v>
      </c>
      <c r="K30" s="6">
        <f ca="1">J30+G30</f>
        <v>99</v>
      </c>
      <c r="L30" s="1">
        <f ca="1">RANDBETWEEN(1,20)</f>
        <v>5</v>
      </c>
      <c r="M30" s="1">
        <f ca="1">K30-L30</f>
        <v>94</v>
      </c>
      <c r="N30" s="1">
        <f ca="1">VLOOKUP(F30,CHOOSE(VLOOKUP(E30,$C$41:$E$45,3,0),$C$47:$E$49,$C$50:$E$52,$C$53:$E$55,$C$56:$E$58,$C$59:$E$61),3,0)*M30</f>
        <v>1410</v>
      </c>
      <c r="P30" s="1">
        <v>16</v>
      </c>
    </row>
    <row r="31" spans="2:17" x14ac:dyDescent="0.2">
      <c r="B31" s="5" t="str">
        <f>D31&amp;""&amp;COUNTIF($D$7:$D$38,D31)</f>
        <v>452972</v>
      </c>
      <c r="C31" s="1">
        <v>25</v>
      </c>
      <c r="D31" s="5">
        <v>45297</v>
      </c>
      <c r="E31" s="1" t="s">
        <v>59</v>
      </c>
      <c r="F31" s="1" t="str">
        <f ca="1">CHOOSE(RANDBETWEEN(1,3),$F$41,$F$42,$F$43)</f>
        <v>500m</v>
      </c>
      <c r="G31" s="6">
        <f ca="1">CHOOSE(RANDBETWEEN(1,5),$H$41,$H$42,$H$43,$H$44,$H$45)</f>
        <v>20</v>
      </c>
      <c r="H31" s="1" t="str">
        <f>VLOOKUP(E31,$C$41:$D$45,2,0)</f>
        <v>PR</v>
      </c>
      <c r="I31" s="6">
        <f ca="1">VLOOKUP(F31,CHOOSE(VLOOKUP(E31,$C$41:$E$45,3,0),$C$47:$E$49,$C$50:$E$52,$C$53:$E$55,$C$56:$E$58,$C$59:$E$61),3,0)*G31</f>
        <v>360</v>
      </c>
      <c r="J31" s="6">
        <f ca="1">RANDBETWEEN(10,100)</f>
        <v>10</v>
      </c>
      <c r="K31" s="6">
        <f ca="1">J31+G31</f>
        <v>30</v>
      </c>
      <c r="L31" s="1">
        <f ca="1">RANDBETWEEN(1,20)</f>
        <v>12</v>
      </c>
      <c r="M31" s="1">
        <f ca="1">K31-L31</f>
        <v>18</v>
      </c>
      <c r="N31" s="1">
        <f ca="1">VLOOKUP(F31,CHOOSE(VLOOKUP(E31,$C$41:$E$45,3,0),$C$47:$E$49,$C$50:$E$52,$C$53:$E$55,$C$56:$E$58,$C$59:$E$61),3,0)*M31</f>
        <v>324</v>
      </c>
    </row>
    <row r="32" spans="2:17" x14ac:dyDescent="0.2">
      <c r="B32" s="5" t="str">
        <f>D32&amp;""&amp;COUNTIF($D$7:$D$38,D32)</f>
        <v>453025</v>
      </c>
      <c r="C32" s="1">
        <v>26</v>
      </c>
      <c r="D32" s="5">
        <v>45302</v>
      </c>
      <c r="E32" s="1" t="s">
        <v>59</v>
      </c>
      <c r="F32" s="1" t="str">
        <f ca="1">CHOOSE(RANDBETWEEN(1,3),$F$41,$F$42,$F$43)</f>
        <v>1L</v>
      </c>
      <c r="G32" s="6">
        <f ca="1">CHOOSE(RANDBETWEEN(1,5),$H$41,$H$42,$H$43,$H$44,$H$45)</f>
        <v>12</v>
      </c>
      <c r="H32" s="1" t="str">
        <f>VLOOKUP(E32,$C$41:$D$45,2,0)</f>
        <v>PR</v>
      </c>
      <c r="I32" s="6">
        <f ca="1">VLOOKUP(F32,CHOOSE(VLOOKUP(E32,$C$41:$E$45,3,0),$C$47:$E$49,$C$50:$E$52,$C$53:$E$55,$C$56:$E$58,$C$59:$E$61),3,0)*G32</f>
        <v>336</v>
      </c>
      <c r="J32" s="6">
        <f ca="1">RANDBETWEEN(10,100)</f>
        <v>49</v>
      </c>
      <c r="K32" s="6">
        <f ca="1">J32+G32</f>
        <v>61</v>
      </c>
      <c r="L32" s="1">
        <f ca="1">RANDBETWEEN(1,20)</f>
        <v>20</v>
      </c>
      <c r="M32" s="1">
        <f ca="1">K32-L32</f>
        <v>41</v>
      </c>
      <c r="N32" s="1">
        <f ca="1">VLOOKUP(F32,CHOOSE(VLOOKUP(E32,$C$41:$E$45,3,0),$C$47:$E$49,$C$50:$E$52,$C$53:$E$55,$C$56:$E$58,$C$59:$E$61),3,0)*M32</f>
        <v>1148</v>
      </c>
    </row>
    <row r="33" spans="2:14" x14ac:dyDescent="0.2">
      <c r="B33" s="5" t="str">
        <f>D33&amp;""&amp;COUNTIF($D$7:$D$38,D33)</f>
        <v>452972</v>
      </c>
      <c r="C33" s="1">
        <v>27</v>
      </c>
      <c r="D33" s="5">
        <v>45297</v>
      </c>
      <c r="E33" s="1" t="s">
        <v>61</v>
      </c>
      <c r="F33" s="1" t="str">
        <f ca="1">CHOOSE(RANDBETWEEN(1,3),$F$41,$F$42,$F$43)</f>
        <v>500m</v>
      </c>
      <c r="G33" s="6">
        <f ca="1">CHOOSE(RANDBETWEEN(1,5),$H$41,$H$42,$H$43,$H$44,$H$45)</f>
        <v>20</v>
      </c>
      <c r="H33" s="1" t="str">
        <f>VLOOKUP(E33,$C$41:$D$45,2,0)</f>
        <v>PE</v>
      </c>
      <c r="I33" s="6">
        <f ca="1">VLOOKUP(F33,CHOOSE(VLOOKUP(E33,$C$41:$E$45,3,0),$C$47:$E$49,$C$50:$E$52,$C$53:$E$55,$C$56:$E$58,$C$59:$E$61),3,0)*G33</f>
        <v>300</v>
      </c>
      <c r="J33" s="6">
        <f ca="1">RANDBETWEEN(10,100)</f>
        <v>48</v>
      </c>
      <c r="K33" s="6">
        <f ca="1">J33+G33</f>
        <v>68</v>
      </c>
      <c r="L33" s="1">
        <f ca="1">RANDBETWEEN(1,20)</f>
        <v>11</v>
      </c>
      <c r="M33" s="1">
        <f ca="1">K33-L33</f>
        <v>57</v>
      </c>
      <c r="N33" s="1">
        <f ca="1">VLOOKUP(F33,CHOOSE(VLOOKUP(E33,$C$41:$E$45,3,0),$C$47:$E$49,$C$50:$E$52,$C$53:$E$55,$C$56:$E$58,$C$59:$E$61),3,0)*M33</f>
        <v>855</v>
      </c>
    </row>
    <row r="34" spans="2:14" x14ac:dyDescent="0.2">
      <c r="B34" s="5" t="str">
        <f>D34&amp;""&amp;COUNTIF($D$7:$D$38,D34)</f>
        <v>453201</v>
      </c>
      <c r="C34" s="1">
        <v>28</v>
      </c>
      <c r="D34" s="5">
        <v>45320</v>
      </c>
      <c r="E34" s="1" t="s">
        <v>59</v>
      </c>
      <c r="F34" s="1" t="str">
        <f ca="1">CHOOSE(RANDBETWEEN(1,3),$F$41,$F$42,$F$43)</f>
        <v>250m</v>
      </c>
      <c r="G34" s="6">
        <f ca="1">CHOOSE(RANDBETWEEN(1,5),$H$41,$H$42,$H$43,$H$44,$H$45)</f>
        <v>8</v>
      </c>
      <c r="H34" s="1" t="str">
        <f>VLOOKUP(E34,$C$41:$D$45,2,0)</f>
        <v>PR</v>
      </c>
      <c r="I34" s="6">
        <f ca="1">VLOOKUP(F34,CHOOSE(VLOOKUP(E34,$C$41:$E$45,3,0),$C$47:$E$49,$C$50:$E$52,$C$53:$E$55,$C$56:$E$58,$C$59:$E$61),3,0)*G34</f>
        <v>120</v>
      </c>
      <c r="J34" s="6">
        <f ca="1">RANDBETWEEN(10,100)</f>
        <v>78</v>
      </c>
      <c r="K34" s="6">
        <f ca="1">J34+G34</f>
        <v>86</v>
      </c>
      <c r="L34" s="1">
        <f ca="1">RANDBETWEEN(1,20)</f>
        <v>13</v>
      </c>
      <c r="M34" s="1">
        <f ca="1">K34-L34</f>
        <v>73</v>
      </c>
      <c r="N34" s="1">
        <f ca="1">VLOOKUP(F34,CHOOSE(VLOOKUP(E34,$C$41:$E$45,3,0),$C$47:$E$49,$C$50:$E$52,$C$53:$E$55,$C$56:$E$58,$C$59:$E$61),3,0)*M34</f>
        <v>1095</v>
      </c>
    </row>
    <row r="35" spans="2:14" x14ac:dyDescent="0.2">
      <c r="B35" s="5" t="str">
        <f>D35&amp;""&amp;COUNTIF($D$7:$D$38,D35)</f>
        <v>453025</v>
      </c>
      <c r="C35" s="1">
        <v>29</v>
      </c>
      <c r="D35" s="5">
        <v>45302</v>
      </c>
      <c r="E35" s="1" t="s">
        <v>59</v>
      </c>
      <c r="F35" s="1" t="str">
        <f ca="1">CHOOSE(RANDBETWEEN(1,3),$F$41,$F$42,$F$43)</f>
        <v>500m</v>
      </c>
      <c r="G35" s="6">
        <f ca="1">CHOOSE(RANDBETWEEN(1,5),$H$41,$H$42,$H$43,$H$44,$H$45)</f>
        <v>20</v>
      </c>
      <c r="H35" s="1" t="str">
        <f>VLOOKUP(E35,$C$41:$D$45,2,0)</f>
        <v>PR</v>
      </c>
      <c r="I35" s="6">
        <f ca="1">VLOOKUP(F35,CHOOSE(VLOOKUP(E35,$C$41:$E$45,3,0),$C$47:$E$49,$C$50:$E$52,$C$53:$E$55,$C$56:$E$58,$C$59:$E$61),3,0)*G35</f>
        <v>360</v>
      </c>
      <c r="J35" s="6">
        <f ca="1">RANDBETWEEN(10,100)</f>
        <v>90</v>
      </c>
      <c r="K35" s="6">
        <f ca="1">J35+G35</f>
        <v>110</v>
      </c>
      <c r="L35" s="1">
        <f ca="1">RANDBETWEEN(1,20)</f>
        <v>2</v>
      </c>
      <c r="M35" s="1">
        <f ca="1">K35-L35</f>
        <v>108</v>
      </c>
      <c r="N35" s="1">
        <f ca="1">VLOOKUP(F35,CHOOSE(VLOOKUP(E35,$C$41:$E$45,3,0),$C$47:$E$49,$C$50:$E$52,$C$53:$E$55,$C$56:$E$58,$C$59:$E$61),3,0)*M35</f>
        <v>1944</v>
      </c>
    </row>
    <row r="36" spans="2:14" x14ac:dyDescent="0.2">
      <c r="B36" s="5" t="str">
        <f>D36&amp;""&amp;COUNTIF($D$7:$D$38,D36)</f>
        <v>453211</v>
      </c>
      <c r="C36" s="1">
        <v>30</v>
      </c>
      <c r="D36" s="5">
        <v>45321</v>
      </c>
      <c r="E36" s="1" t="s">
        <v>60</v>
      </c>
      <c r="F36" s="1" t="str">
        <f ca="1">CHOOSE(RANDBETWEEN(1,3),$F$41,$F$42,$F$43)</f>
        <v>500m</v>
      </c>
      <c r="G36" s="6">
        <f ca="1">CHOOSE(RANDBETWEEN(1,5),$H$41,$H$42,$H$43,$H$44,$H$45)</f>
        <v>8</v>
      </c>
      <c r="H36" s="1" t="str">
        <f>VLOOKUP(E36,$C$41:$D$45,2,0)</f>
        <v>SE</v>
      </c>
      <c r="I36" s="6">
        <f ca="1">VLOOKUP(F36,CHOOSE(VLOOKUP(E36,$C$41:$E$45,3,0),$C$47:$E$49,$C$50:$E$52,$C$53:$E$55,$C$56:$E$58,$C$59:$E$61),3,0)*G36</f>
        <v>120</v>
      </c>
      <c r="J36" s="6">
        <f ca="1">RANDBETWEEN(10,100)</f>
        <v>59</v>
      </c>
      <c r="K36" s="6">
        <f ca="1">J36+G36</f>
        <v>67</v>
      </c>
      <c r="L36" s="1">
        <f ca="1">RANDBETWEEN(1,20)</f>
        <v>14</v>
      </c>
      <c r="M36" s="1">
        <f ca="1">K36-L36</f>
        <v>53</v>
      </c>
      <c r="N36" s="1">
        <f ca="1">VLOOKUP(F36,CHOOSE(VLOOKUP(E36,$C$41:$E$45,3,0),$C$47:$E$49,$C$50:$E$52,$C$53:$E$55,$C$56:$E$58,$C$59:$E$61),3,0)*M36</f>
        <v>795</v>
      </c>
    </row>
    <row r="37" spans="2:14" x14ac:dyDescent="0.2">
      <c r="B37" s="5" t="str">
        <f>D37&amp;""&amp;COUNTIF($D$7:$D$38,D37)</f>
        <v>453073</v>
      </c>
      <c r="C37" s="1">
        <v>31</v>
      </c>
      <c r="D37" s="5">
        <v>45307</v>
      </c>
      <c r="E37" s="1" t="s">
        <v>59</v>
      </c>
      <c r="F37" s="1" t="str">
        <f ca="1">CHOOSE(RANDBETWEEN(1,3),$F$41,$F$42,$F$43)</f>
        <v>250m</v>
      </c>
      <c r="G37" s="6">
        <f ca="1">CHOOSE(RANDBETWEEN(1,5),$H$41,$H$42,$H$43,$H$44,$H$45)</f>
        <v>4</v>
      </c>
      <c r="H37" s="1" t="str">
        <f>VLOOKUP(E37,$C$41:$D$45,2,0)</f>
        <v>PR</v>
      </c>
      <c r="I37" s="6">
        <f ca="1">VLOOKUP(F37,CHOOSE(VLOOKUP(E37,$C$41:$E$45,3,0),$C$47:$E$49,$C$50:$E$52,$C$53:$E$55,$C$56:$E$58,$C$59:$E$61),3,0)*G37</f>
        <v>60</v>
      </c>
      <c r="J37" s="6">
        <f ca="1">RANDBETWEEN(10,100)</f>
        <v>74</v>
      </c>
      <c r="K37" s="6">
        <f ca="1">J37+G37</f>
        <v>78</v>
      </c>
      <c r="L37" s="1">
        <f ca="1">RANDBETWEEN(1,20)</f>
        <v>8</v>
      </c>
      <c r="M37" s="1">
        <f ca="1">K37-L37</f>
        <v>70</v>
      </c>
      <c r="N37" s="1">
        <f ca="1">VLOOKUP(F37,CHOOSE(VLOOKUP(E37,$C$41:$E$45,3,0),$C$47:$E$49,$C$50:$E$52,$C$53:$E$55,$C$56:$E$58,$C$59:$E$61),3,0)*M37</f>
        <v>1050</v>
      </c>
    </row>
    <row r="38" spans="2:14" x14ac:dyDescent="0.2">
      <c r="B38" s="5" t="str">
        <f>D38&amp;""&amp;COUNTIF($D$7:$D$38,D38)</f>
        <v>453192</v>
      </c>
      <c r="C38" s="1">
        <v>32</v>
      </c>
      <c r="D38" s="5">
        <v>45319</v>
      </c>
      <c r="E38" s="1" t="s">
        <v>62</v>
      </c>
      <c r="F38" s="1" t="str">
        <f ca="1">CHOOSE(RANDBETWEEN(1,3),$F$41,$F$42,$F$43)</f>
        <v>500m</v>
      </c>
      <c r="G38" s="6">
        <f ca="1">CHOOSE(RANDBETWEEN(1,5),$H$41,$H$42,$H$43,$H$44,$H$45)</f>
        <v>8</v>
      </c>
      <c r="H38" s="1" t="str">
        <f>VLOOKUP(E38,$C$41:$D$45,2,0)</f>
        <v>CO</v>
      </c>
      <c r="I38" s="6">
        <f ca="1">VLOOKUP(F38,CHOOSE(VLOOKUP(E38,$C$41:$E$45,3,0),$C$47:$E$49,$C$50:$E$52,$C$53:$E$55,$C$56:$E$58,$C$59:$E$61),3,0)*G38</f>
        <v>120</v>
      </c>
      <c r="J38" s="6">
        <f ca="1">RANDBETWEEN(10,100)</f>
        <v>82</v>
      </c>
      <c r="K38" s="6">
        <f ca="1">J38+G38</f>
        <v>90</v>
      </c>
      <c r="L38" s="1">
        <f ca="1">RANDBETWEEN(1,20)</f>
        <v>5</v>
      </c>
      <c r="M38" s="1">
        <f ca="1">K38-L38</f>
        <v>85</v>
      </c>
      <c r="N38" s="1">
        <f ca="1">VLOOKUP(F38,CHOOSE(VLOOKUP(E38,$C$41:$E$45,3,0),$C$47:$E$49,$C$50:$E$52,$C$53:$E$55,$C$56:$E$58,$C$59:$E$61),3,0)*M38</f>
        <v>1275</v>
      </c>
    </row>
    <row r="41" spans="2:14" x14ac:dyDescent="0.2">
      <c r="C41" s="5" t="s">
        <v>62</v>
      </c>
      <c r="D41" s="5" t="s">
        <v>67</v>
      </c>
      <c r="E41" s="1">
        <v>1</v>
      </c>
      <c r="F41" s="5" t="s">
        <v>58</v>
      </c>
      <c r="H41" s="1">
        <v>4</v>
      </c>
    </row>
    <row r="42" spans="2:14" x14ac:dyDescent="0.2">
      <c r="C42" s="1" t="s">
        <v>61</v>
      </c>
      <c r="D42" s="1" t="s">
        <v>66</v>
      </c>
      <c r="E42" s="1">
        <v>2</v>
      </c>
      <c r="F42" s="1" t="s">
        <v>57</v>
      </c>
      <c r="H42" s="1">
        <v>8</v>
      </c>
    </row>
    <row r="43" spans="2:14" x14ac:dyDescent="0.2">
      <c r="C43" s="1" t="s">
        <v>60</v>
      </c>
      <c r="D43" s="1" t="s">
        <v>65</v>
      </c>
      <c r="E43" s="1">
        <v>3</v>
      </c>
      <c r="F43" s="1" t="s">
        <v>56</v>
      </c>
      <c r="H43" s="1">
        <v>12</v>
      </c>
    </row>
    <row r="44" spans="2:14" x14ac:dyDescent="0.2">
      <c r="C44" s="1" t="s">
        <v>59</v>
      </c>
      <c r="D44" s="1" t="s">
        <v>64</v>
      </c>
      <c r="E44" s="1">
        <v>4</v>
      </c>
      <c r="H44" s="1">
        <v>16</v>
      </c>
    </row>
    <row r="45" spans="2:14" x14ac:dyDescent="0.2">
      <c r="C45" s="1" t="s">
        <v>55</v>
      </c>
      <c r="D45" s="1" t="s">
        <v>63</v>
      </c>
      <c r="E45" s="1">
        <v>5</v>
      </c>
      <c r="H45" s="1">
        <v>20</v>
      </c>
    </row>
    <row r="47" spans="2:14" x14ac:dyDescent="0.2">
      <c r="C47" s="5" t="s">
        <v>58</v>
      </c>
      <c r="D47" s="1" t="s">
        <v>62</v>
      </c>
      <c r="E47" s="1">
        <v>23</v>
      </c>
    </row>
    <row r="48" spans="2:14" x14ac:dyDescent="0.2">
      <c r="C48" s="1" t="s">
        <v>57</v>
      </c>
      <c r="D48" s="1" t="s">
        <v>62</v>
      </c>
      <c r="E48" s="1">
        <v>15</v>
      </c>
    </row>
    <row r="49" spans="3:5" x14ac:dyDescent="0.2">
      <c r="C49" s="1" t="s">
        <v>56</v>
      </c>
      <c r="D49" s="1" t="s">
        <v>62</v>
      </c>
      <c r="E49" s="1">
        <v>10</v>
      </c>
    </row>
    <row r="50" spans="3:5" x14ac:dyDescent="0.2">
      <c r="C50" s="5" t="s">
        <v>58</v>
      </c>
      <c r="D50" s="1" t="s">
        <v>61</v>
      </c>
      <c r="E50" s="1">
        <v>23</v>
      </c>
    </row>
    <row r="51" spans="3:5" x14ac:dyDescent="0.2">
      <c r="C51" s="1" t="s">
        <v>57</v>
      </c>
      <c r="D51" s="1" t="s">
        <v>61</v>
      </c>
      <c r="E51" s="1">
        <v>15</v>
      </c>
    </row>
    <row r="52" spans="3:5" x14ac:dyDescent="0.2">
      <c r="C52" s="1" t="s">
        <v>56</v>
      </c>
      <c r="D52" s="1" t="s">
        <v>61</v>
      </c>
      <c r="E52" s="1">
        <v>10</v>
      </c>
    </row>
    <row r="53" spans="3:5" x14ac:dyDescent="0.2">
      <c r="C53" s="5" t="s">
        <v>58</v>
      </c>
      <c r="D53" s="1" t="s">
        <v>60</v>
      </c>
      <c r="E53" s="1">
        <v>23</v>
      </c>
    </row>
    <row r="54" spans="3:5" x14ac:dyDescent="0.2">
      <c r="C54" s="1" t="s">
        <v>57</v>
      </c>
      <c r="D54" s="1" t="s">
        <v>60</v>
      </c>
      <c r="E54" s="1">
        <v>15</v>
      </c>
    </row>
    <row r="55" spans="3:5" x14ac:dyDescent="0.2">
      <c r="C55" s="1" t="s">
        <v>56</v>
      </c>
      <c r="D55" s="1" t="s">
        <v>60</v>
      </c>
      <c r="E55" s="1">
        <v>10</v>
      </c>
    </row>
    <row r="56" spans="3:5" x14ac:dyDescent="0.2">
      <c r="C56" s="5" t="s">
        <v>58</v>
      </c>
      <c r="D56" s="1" t="s">
        <v>59</v>
      </c>
      <c r="E56" s="1">
        <v>28</v>
      </c>
    </row>
    <row r="57" spans="3:5" x14ac:dyDescent="0.2">
      <c r="C57" s="1" t="s">
        <v>57</v>
      </c>
      <c r="D57" s="1" t="s">
        <v>59</v>
      </c>
      <c r="E57" s="1">
        <v>18</v>
      </c>
    </row>
    <row r="58" spans="3:5" x14ac:dyDescent="0.2">
      <c r="C58" s="1" t="s">
        <v>56</v>
      </c>
      <c r="D58" s="1" t="s">
        <v>59</v>
      </c>
      <c r="E58" s="1">
        <v>15</v>
      </c>
    </row>
    <row r="59" spans="3:5" x14ac:dyDescent="0.2">
      <c r="C59" s="5" t="s">
        <v>58</v>
      </c>
      <c r="D59" s="1" t="s">
        <v>55</v>
      </c>
      <c r="E59" s="1">
        <v>17</v>
      </c>
    </row>
    <row r="60" spans="3:5" x14ac:dyDescent="0.2">
      <c r="C60" s="1" t="s">
        <v>57</v>
      </c>
      <c r="D60" s="1" t="s">
        <v>55</v>
      </c>
      <c r="E60" s="1">
        <v>12</v>
      </c>
    </row>
    <row r="61" spans="3:5" x14ac:dyDescent="0.2">
      <c r="C61" s="1" t="s">
        <v>56</v>
      </c>
      <c r="D61" s="1" t="s">
        <v>55</v>
      </c>
      <c r="E61" s="1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1"/>
  <sheetViews>
    <sheetView topLeftCell="C1" workbookViewId="0">
      <selection activeCell="V8" sqref="V8"/>
    </sheetView>
  </sheetViews>
  <sheetFormatPr defaultRowHeight="11.4" x14ac:dyDescent="0.2"/>
  <cols>
    <col min="1" max="1" width="2" style="1" customWidth="1"/>
    <col min="2" max="2" width="18.5" style="1" customWidth="1"/>
    <col min="3" max="3" width="8.796875" style="1"/>
    <col min="4" max="4" width="7.8984375" style="1" bestFit="1" customWidth="1"/>
    <col min="5" max="5" width="4.59765625" style="1" bestFit="1" customWidth="1"/>
    <col min="6" max="6" width="4.3984375" style="1" bestFit="1" customWidth="1"/>
    <col min="7" max="7" width="4.09765625" style="1" bestFit="1" customWidth="1"/>
    <col min="8" max="8" width="4.5" style="1" bestFit="1" customWidth="1"/>
    <col min="9" max="9" width="4.3984375" style="1" bestFit="1" customWidth="1"/>
    <col min="10" max="10" width="5.3984375" style="1" bestFit="1" customWidth="1"/>
    <col min="11" max="11" width="4" style="1" bestFit="1" customWidth="1"/>
    <col min="12" max="12" width="3.69921875" style="1" bestFit="1" customWidth="1"/>
    <col min="13" max="13" width="5.5" style="1" bestFit="1" customWidth="1"/>
    <col min="14" max="14" width="8" style="1" bestFit="1" customWidth="1"/>
    <col min="15" max="16384" width="8.796875" style="1"/>
  </cols>
  <sheetData>
    <row r="1" spans="2:27" ht="14.4" thickBot="1" x14ac:dyDescent="0.3">
      <c r="C1" s="4" t="s">
        <v>80</v>
      </c>
    </row>
    <row r="2" spans="2:27" ht="13.8" x14ac:dyDescent="0.25">
      <c r="C2" s="8"/>
      <c r="Q2" s="7"/>
      <c r="R2" s="5"/>
    </row>
    <row r="3" spans="2:27" ht="13.8" x14ac:dyDescent="0.25">
      <c r="C3" s="8"/>
      <c r="Q3" s="7"/>
      <c r="R3" s="7" t="s">
        <v>77</v>
      </c>
      <c r="S3" s="1" t="s">
        <v>55</v>
      </c>
    </row>
    <row r="4" spans="2:27" ht="13.8" x14ac:dyDescent="0.25">
      <c r="C4" s="8"/>
      <c r="Q4" s="7"/>
      <c r="R4" s="5"/>
    </row>
    <row r="5" spans="2:27" ht="13.8" x14ac:dyDescent="0.25">
      <c r="C5" s="8"/>
      <c r="Q5" s="7"/>
      <c r="R5" s="5"/>
    </row>
    <row r="6" spans="2:27" ht="12" x14ac:dyDescent="0.25">
      <c r="C6" s="3" t="s">
        <v>79</v>
      </c>
      <c r="D6" s="3" t="s">
        <v>78</v>
      </c>
      <c r="E6" s="3" t="s">
        <v>77</v>
      </c>
      <c r="F6" s="3" t="s">
        <v>76</v>
      </c>
      <c r="G6" s="3" t="s">
        <v>75</v>
      </c>
      <c r="H6" s="3" t="s">
        <v>74</v>
      </c>
      <c r="I6" s="3" t="s">
        <v>73</v>
      </c>
      <c r="J6" s="3" t="s">
        <v>72</v>
      </c>
      <c r="K6" s="3" t="s">
        <v>71</v>
      </c>
      <c r="L6" s="3" t="s">
        <v>70</v>
      </c>
      <c r="M6" s="3" t="s">
        <v>69</v>
      </c>
      <c r="N6" s="3" t="s">
        <v>68</v>
      </c>
      <c r="P6" s="3" t="s">
        <v>79</v>
      </c>
      <c r="Q6" s="3" t="s">
        <v>78</v>
      </c>
      <c r="R6" s="3" t="s">
        <v>77</v>
      </c>
      <c r="S6" s="3" t="s">
        <v>76</v>
      </c>
      <c r="T6" s="3" t="s">
        <v>75</v>
      </c>
      <c r="U6" s="3" t="s">
        <v>74</v>
      </c>
      <c r="V6" s="3" t="s">
        <v>73</v>
      </c>
      <c r="W6" s="3" t="s">
        <v>72</v>
      </c>
      <c r="X6" s="3" t="s">
        <v>71</v>
      </c>
      <c r="Y6" s="3" t="s">
        <v>70</v>
      </c>
      <c r="Z6" s="3" t="s">
        <v>69</v>
      </c>
      <c r="AA6" s="3" t="s">
        <v>68</v>
      </c>
    </row>
    <row r="7" spans="2:27" x14ac:dyDescent="0.2">
      <c r="B7" s="5" t="str">
        <f>D7&amp;""&amp;COUNTIF($D$7:$D$38,D7)</f>
        <v>453172</v>
      </c>
      <c r="C7" s="1">
        <v>1</v>
      </c>
      <c r="D7" s="5">
        <v>45317</v>
      </c>
      <c r="E7" s="1" t="s">
        <v>55</v>
      </c>
      <c r="F7" s="1" t="str">
        <f ca="1">CHOOSE(RANDBETWEEN(1,3),$F$41,$F$42,$F$43)</f>
        <v>250m</v>
      </c>
      <c r="G7" s="6">
        <f ca="1">CHOOSE(RANDBETWEEN(1,5),$H$41,$H$42,$H$43,$H$44,$H$45)</f>
        <v>8</v>
      </c>
      <c r="H7" s="1" t="str">
        <f>VLOOKUP(E7,$C$41:$D$45,2,0)</f>
        <v>SP</v>
      </c>
      <c r="I7" s="6">
        <f ca="1">VLOOKUP(F7,CHOOSE(VLOOKUP(E7,$C$41:$E$45,3,0),$C$47:$E$49,$C$50:$E$52,$C$53:$E$55,$C$56:$E$58,$C$59:$E$61),3,0)*G7</f>
        <v>64</v>
      </c>
      <c r="J7" s="6">
        <f ca="1">RANDBETWEEN(10,100)</f>
        <v>71</v>
      </c>
      <c r="K7" s="6">
        <f ca="1">J7+G7</f>
        <v>79</v>
      </c>
      <c r="L7" s="1">
        <f ca="1">RANDBETWEEN(1,20)</f>
        <v>14</v>
      </c>
      <c r="M7" s="1">
        <f ca="1">K7-L7</f>
        <v>65</v>
      </c>
      <c r="N7" s="1">
        <f ca="1">VLOOKUP(F7,CHOOSE(VLOOKUP(E7,$C$41:$E$45,3,0),$C$47:$E$49,$C$50:$E$52,$C$53:$E$55,$C$56:$E$58,$C$59:$E$61),3,0)*M7</f>
        <v>520</v>
      </c>
      <c r="O7" s="5"/>
      <c r="P7" s="1">
        <f t="array" ref="P7">INDEX($C$7:$N$38,MATCH(TRUE,EXACT($S$3,$E$7:$E$38),0),MATCH(P$6,$P$6:$AA$6,0))</f>
        <v>1</v>
      </c>
      <c r="Q7" s="1">
        <f t="array" ref="Q7">INDEX($C$7:$N$38,MATCH(TRUE,EXACT($S$3,$E$7:$E$38),0),MATCH(Q$6,$P$6:$AA$6,0))</f>
        <v>45317</v>
      </c>
      <c r="R7" s="1" t="str">
        <f t="array" ref="R7">INDEX($C$7:$N$38,MATCH(TRUE,EXACT($S$3,$E$7:$E$38),0),MATCH(R$6,$P$6:$AA$6,0))</f>
        <v>spats</v>
      </c>
      <c r="S7" s="1" t="str">
        <f t="array" aca="1" ref="S7" ca="1">INDEX($C$7:$N$38,MATCH(TRUE,EXACT($S$3,$E$7:$E$38),0),MATCH(S$6,$P$6:$AA$6,0))</f>
        <v>250m</v>
      </c>
      <c r="T7" s="1">
        <f t="array" aca="1" ref="T7" ca="1">INDEX($C$7:$N$38,MATCH(TRUE,EXACT($S$3,$E$7:$E$38),0),MATCH(T$6,$P$6:$AA$6,0))</f>
        <v>8</v>
      </c>
      <c r="U7" s="1" t="str">
        <f t="array" ref="U7">INDEX($C$7:$N$38,MATCH(TRUE,EXACT($S$3,$E$7:$E$38),0),MATCH(U$6,$P$6:$AA$6,0))</f>
        <v>SP</v>
      </c>
      <c r="V7" s="1">
        <f t="array" aca="1" ref="V7" ca="1">INDEX($C$7:$N$38,MATCH(TRUE,EXACT($S$3,$E$7:$E$38),0),MATCH(V$6,$P$6:$AA$6,0))</f>
        <v>64</v>
      </c>
      <c r="W7" s="1">
        <f t="array" aca="1" ref="W7" ca="1">INDEX($C$7:$N$38,MATCH(TRUE,EXACT($S$3,$E$7:$E$38),0),MATCH(W$6,$P$6:$AA$6,0))</f>
        <v>71</v>
      </c>
      <c r="X7" s="1">
        <f t="array" aca="1" ref="X7" ca="1">INDEX($C$7:$N$38,MATCH(TRUE,EXACT($S$3,$E$7:$E$38),0),MATCH(X$6,$P$6:$AA$6,0))</f>
        <v>79</v>
      </c>
      <c r="Y7" s="1">
        <f t="array" aca="1" ref="Y7" ca="1">INDEX($C$7:$N$38,MATCH(TRUE,EXACT($S$3,$E$7:$E$38),0),MATCH(Y$6,$P$6:$AA$6,0))</f>
        <v>14</v>
      </c>
      <c r="Z7" s="1">
        <f t="array" aca="1" ref="Z7" ca="1">INDEX($C$7:$N$38,MATCH(TRUE,EXACT($S$3,$E$7:$E$38),0),MATCH(Z$6,$P$6:$AA$6,0))</f>
        <v>65</v>
      </c>
      <c r="AA7" s="1">
        <f t="array" aca="1" ref="AA7" ca="1">INDEX($C$7:$N$38,MATCH(TRUE,EXACT($S$3,$E$7:$E$38),0),MATCH(AA$6,$P$6:$AA$6,0))</f>
        <v>520</v>
      </c>
    </row>
    <row r="8" spans="2:27" x14ac:dyDescent="0.2">
      <c r="B8" s="5" t="str">
        <f>D8&amp;""&amp;COUNTIF($D$7:$D$38,D8)</f>
        <v>452993</v>
      </c>
      <c r="C8" s="1">
        <v>2</v>
      </c>
      <c r="D8" s="5">
        <v>45299</v>
      </c>
      <c r="E8" s="1" t="s">
        <v>55</v>
      </c>
      <c r="F8" s="1" t="str">
        <f ca="1">CHOOSE(RANDBETWEEN(1,3),$F$41,$F$42,$F$43)</f>
        <v>1L</v>
      </c>
      <c r="G8" s="6">
        <f ca="1">CHOOSE(RANDBETWEEN(1,5),$H$41,$H$42,$H$43,$H$44,$H$45)</f>
        <v>20</v>
      </c>
      <c r="H8" s="1" t="str">
        <f>VLOOKUP(E8,$C$41:$D$45,2,0)</f>
        <v>SP</v>
      </c>
      <c r="I8" s="6">
        <f ca="1">VLOOKUP(F8,CHOOSE(VLOOKUP(E8,$C$41:$E$45,3,0),$C$47:$E$49,$C$50:$E$52,$C$53:$E$55,$C$56:$E$58,$C$59:$E$61),3,0)*G8</f>
        <v>340</v>
      </c>
      <c r="J8" s="6">
        <f ca="1">RANDBETWEEN(10,100)</f>
        <v>47</v>
      </c>
      <c r="K8" s="6">
        <f ca="1">J8+G8</f>
        <v>67</v>
      </c>
      <c r="L8" s="1">
        <f ca="1">RANDBETWEEN(1,20)</f>
        <v>16</v>
      </c>
      <c r="M8" s="1">
        <f ca="1">K8-L8</f>
        <v>51</v>
      </c>
      <c r="N8" s="1">
        <f ca="1">VLOOKUP(F8,CHOOSE(VLOOKUP(E8,$C$41:$E$45,3,0),$C$47:$E$49,$C$50:$E$52,$C$53:$E$55,$C$56:$E$58,$C$59:$E$61),3,0)*M8</f>
        <v>867</v>
      </c>
    </row>
    <row r="9" spans="2:27" ht="12" x14ac:dyDescent="0.25">
      <c r="B9" s="5" t="str">
        <f>D9&amp;""&amp;COUNTIF($D$7:$D$38,D9)</f>
        <v>452942</v>
      </c>
      <c r="C9" s="1">
        <v>3</v>
      </c>
      <c r="D9" s="5">
        <v>45294</v>
      </c>
      <c r="E9" s="1" t="s">
        <v>60</v>
      </c>
      <c r="F9" s="1" t="str">
        <f ca="1">CHOOSE(RANDBETWEEN(1,3),$F$41,$F$42,$F$43)</f>
        <v>1L</v>
      </c>
      <c r="G9" s="6">
        <f ca="1">CHOOSE(RANDBETWEEN(1,5),$H$41,$H$42,$H$43,$H$44,$H$45)</f>
        <v>16</v>
      </c>
      <c r="H9" s="1" t="str">
        <f>VLOOKUP(E9,$C$41:$D$45,2,0)</f>
        <v>SE</v>
      </c>
      <c r="I9" s="6">
        <f ca="1">VLOOKUP(F9,CHOOSE(VLOOKUP(E9,$C$41:$E$45,3,0),$C$47:$E$49,$C$50:$E$52,$C$53:$E$55,$C$56:$E$58,$C$59:$E$61),3,0)*G9</f>
        <v>368</v>
      </c>
      <c r="J9" s="6">
        <f ca="1">RANDBETWEEN(10,100)</f>
        <v>96</v>
      </c>
      <c r="K9" s="6">
        <f ca="1">J9+G9</f>
        <v>112</v>
      </c>
      <c r="L9" s="1">
        <f ca="1">RANDBETWEEN(1,20)</f>
        <v>19</v>
      </c>
      <c r="M9" s="1">
        <f ca="1">K9-L9</f>
        <v>93</v>
      </c>
      <c r="N9" s="1">
        <f ca="1">VLOOKUP(F9,CHOOSE(VLOOKUP(E9,$C$41:$E$45,3,0),$C$47:$E$49,$C$50:$E$52,$C$53:$E$55,$C$56:$E$58,$C$59:$E$61),3,0)*M9</f>
        <v>2139</v>
      </c>
      <c r="Q9" s="7"/>
    </row>
    <row r="10" spans="2:27" ht="12" x14ac:dyDescent="0.25">
      <c r="B10" s="5" t="str">
        <f>D10&amp;""&amp;COUNTIF($D$7:$D$38,D10)</f>
        <v>453025</v>
      </c>
      <c r="C10" s="1">
        <v>4</v>
      </c>
      <c r="D10" s="5">
        <v>45302</v>
      </c>
      <c r="E10" s="1" t="s">
        <v>59</v>
      </c>
      <c r="F10" s="1" t="str">
        <f ca="1">CHOOSE(RANDBETWEEN(1,3),$F$41,$F$42,$F$43)</f>
        <v>1L</v>
      </c>
      <c r="G10" s="6">
        <f ca="1">CHOOSE(RANDBETWEEN(1,5),$H$41,$H$42,$H$43,$H$44,$H$45)</f>
        <v>16</v>
      </c>
      <c r="H10" s="1" t="str">
        <f>VLOOKUP(E10,$C$41:$D$45,2,0)</f>
        <v>PR</v>
      </c>
      <c r="I10" s="6">
        <f ca="1">VLOOKUP(F10,CHOOSE(VLOOKUP(E10,$C$41:$E$45,3,0),$C$47:$E$49,$C$50:$E$52,$C$53:$E$55,$C$56:$E$58,$C$59:$E$61),3,0)*G10</f>
        <v>448</v>
      </c>
      <c r="J10" s="6">
        <f ca="1">RANDBETWEEN(10,100)</f>
        <v>85</v>
      </c>
      <c r="K10" s="6">
        <f ca="1">J10+G10</f>
        <v>101</v>
      </c>
      <c r="L10" s="1">
        <f ca="1">RANDBETWEEN(1,20)</f>
        <v>3</v>
      </c>
      <c r="M10" s="1">
        <f ca="1">K10-L10</f>
        <v>98</v>
      </c>
      <c r="N10" s="1">
        <f ca="1">VLOOKUP(F10,CHOOSE(VLOOKUP(E10,$C$41:$E$45,3,0),$C$47:$E$49,$C$50:$E$52,$C$53:$E$55,$C$56:$E$58,$C$59:$E$61),3,0)*M10</f>
        <v>2744</v>
      </c>
      <c r="Y10" s="7"/>
    </row>
    <row r="11" spans="2:27" ht="12" x14ac:dyDescent="0.25">
      <c r="B11" s="5" t="str">
        <f>D11&amp;""&amp;COUNTIF($D$7:$D$38,D11)</f>
        <v>453073</v>
      </c>
      <c r="C11" s="1">
        <v>5</v>
      </c>
      <c r="D11" s="5">
        <v>45307</v>
      </c>
      <c r="E11" s="1" t="s">
        <v>62</v>
      </c>
      <c r="F11" s="1" t="str">
        <f ca="1">CHOOSE(RANDBETWEEN(1,3),$F$41,$F$42,$F$43)</f>
        <v>1L</v>
      </c>
      <c r="G11" s="6">
        <f ca="1">CHOOSE(RANDBETWEEN(1,5),$H$41,$H$42,$H$43,$H$44,$H$45)</f>
        <v>8</v>
      </c>
      <c r="H11" s="1" t="str">
        <f>VLOOKUP(E11,$C$41:$D$45,2,0)</f>
        <v>CO</v>
      </c>
      <c r="I11" s="6">
        <f ca="1">VLOOKUP(F11,CHOOSE(VLOOKUP(E11,$C$41:$E$45,3,0),$C$47:$E$49,$C$50:$E$52,$C$53:$E$55,$C$56:$E$58,$C$59:$E$61),3,0)*G11</f>
        <v>184</v>
      </c>
      <c r="J11" s="6">
        <f ca="1">RANDBETWEEN(10,100)</f>
        <v>26</v>
      </c>
      <c r="K11" s="6">
        <f ca="1">J11+G11</f>
        <v>34</v>
      </c>
      <c r="L11" s="1">
        <f ca="1">RANDBETWEEN(1,20)</f>
        <v>19</v>
      </c>
      <c r="M11" s="1">
        <f ca="1">K11-L11</f>
        <v>15</v>
      </c>
      <c r="N11" s="1">
        <f ca="1">VLOOKUP(F11,CHOOSE(VLOOKUP(E11,$C$41:$E$45,3,0),$C$47:$E$49,$C$50:$E$52,$C$53:$E$55,$C$56:$E$58,$C$59:$E$61),3,0)*M11</f>
        <v>345</v>
      </c>
      <c r="Q11" s="7"/>
    </row>
    <row r="12" spans="2:27" ht="12" x14ac:dyDescent="0.25">
      <c r="B12" s="5" t="str">
        <f>D12&amp;""&amp;COUNTIF($D$7:$D$38,D12)</f>
        <v>453192</v>
      </c>
      <c r="C12" s="1">
        <v>6</v>
      </c>
      <c r="D12" s="5">
        <v>45319</v>
      </c>
      <c r="E12" s="1" t="s">
        <v>62</v>
      </c>
      <c r="F12" s="1" t="str">
        <f ca="1">CHOOSE(RANDBETWEEN(1,3),$F$41,$F$42,$F$43)</f>
        <v>250m</v>
      </c>
      <c r="G12" s="6">
        <f ca="1">CHOOSE(RANDBETWEEN(1,5),$H$41,$H$42,$H$43,$H$44,$H$45)</f>
        <v>12</v>
      </c>
      <c r="H12" s="1" t="str">
        <f>VLOOKUP(E12,$C$41:$D$45,2,0)</f>
        <v>CO</v>
      </c>
      <c r="I12" s="6">
        <f ca="1">VLOOKUP(F12,CHOOSE(VLOOKUP(E12,$C$41:$E$45,3,0),$C$47:$E$49,$C$50:$E$52,$C$53:$E$55,$C$56:$E$58,$C$59:$E$61),3,0)*G12</f>
        <v>120</v>
      </c>
      <c r="J12" s="6">
        <f ca="1">RANDBETWEEN(10,100)</f>
        <v>53</v>
      </c>
      <c r="K12" s="6">
        <f ca="1">J12+G12</f>
        <v>65</v>
      </c>
      <c r="L12" s="1">
        <f ca="1">RANDBETWEEN(1,20)</f>
        <v>18</v>
      </c>
      <c r="M12" s="1">
        <f ca="1">K12-L12</f>
        <v>47</v>
      </c>
      <c r="N12" s="1">
        <f ca="1">VLOOKUP(F12,CHOOSE(VLOOKUP(E12,$C$41:$E$45,3,0),$C$47:$E$49,$C$50:$E$52,$C$53:$E$55,$C$56:$E$58,$C$59:$E$61),3,0)*M12</f>
        <v>470</v>
      </c>
      <c r="Q12" s="7"/>
    </row>
    <row r="13" spans="2:27" ht="12" x14ac:dyDescent="0.25">
      <c r="B13" s="5" t="str">
        <f>D13&amp;""&amp;COUNTIF($D$7:$D$38,D13)</f>
        <v>453081</v>
      </c>
      <c r="C13" s="1">
        <v>7</v>
      </c>
      <c r="D13" s="5">
        <v>45308</v>
      </c>
      <c r="E13" s="1" t="s">
        <v>60</v>
      </c>
      <c r="F13" s="1" t="str">
        <f ca="1">CHOOSE(RANDBETWEEN(1,3),$F$41,$F$42,$F$43)</f>
        <v>250m</v>
      </c>
      <c r="G13" s="6">
        <f ca="1">CHOOSE(RANDBETWEEN(1,5),$H$41,$H$42,$H$43,$H$44,$H$45)</f>
        <v>4</v>
      </c>
      <c r="H13" s="1" t="str">
        <f>VLOOKUP(E13,$C$41:$D$45,2,0)</f>
        <v>SE</v>
      </c>
      <c r="I13" s="6">
        <f ca="1">VLOOKUP(F13,CHOOSE(VLOOKUP(E13,$C$41:$E$45,3,0),$C$47:$E$49,$C$50:$E$52,$C$53:$E$55,$C$56:$E$58,$C$59:$E$61),3,0)*G13</f>
        <v>40</v>
      </c>
      <c r="J13" s="6">
        <f ca="1">RANDBETWEEN(10,100)</f>
        <v>56</v>
      </c>
      <c r="K13" s="6">
        <f ca="1">J13+G13</f>
        <v>60</v>
      </c>
      <c r="L13" s="1">
        <f ca="1">RANDBETWEEN(1,20)</f>
        <v>7</v>
      </c>
      <c r="M13" s="1">
        <f ca="1">K13-L13</f>
        <v>53</v>
      </c>
      <c r="N13" s="1">
        <f ca="1">VLOOKUP(F13,CHOOSE(VLOOKUP(E13,$C$41:$E$45,3,0),$C$47:$E$49,$C$50:$E$52,$C$53:$E$55,$C$56:$E$58,$C$59:$E$61),3,0)*M13</f>
        <v>530</v>
      </c>
      <c r="Q13" s="7"/>
    </row>
    <row r="14" spans="2:27" ht="12" x14ac:dyDescent="0.25">
      <c r="B14" s="5" t="str">
        <f>D14&amp;""&amp;COUNTIF($D$7:$D$38,D14)</f>
        <v>453001</v>
      </c>
      <c r="C14" s="1">
        <v>8</v>
      </c>
      <c r="D14" s="5">
        <v>45300</v>
      </c>
      <c r="E14" s="1" t="s">
        <v>55</v>
      </c>
      <c r="F14" s="1" t="str">
        <f ca="1">CHOOSE(RANDBETWEEN(1,3),$F$41,$F$42,$F$43)</f>
        <v>500m</v>
      </c>
      <c r="G14" s="6">
        <f ca="1">CHOOSE(RANDBETWEEN(1,5),$H$41,$H$42,$H$43,$H$44,$H$45)</f>
        <v>20</v>
      </c>
      <c r="H14" s="1" t="str">
        <f>VLOOKUP(E14,$C$41:$D$45,2,0)</f>
        <v>SP</v>
      </c>
      <c r="I14" s="6">
        <f ca="1">VLOOKUP(F14,CHOOSE(VLOOKUP(E14,$C$41:$E$45,3,0),$C$47:$E$49,$C$50:$E$52,$C$53:$E$55,$C$56:$E$58,$C$59:$E$61),3,0)*G14</f>
        <v>240</v>
      </c>
      <c r="J14" s="6">
        <f ca="1">RANDBETWEEN(10,100)</f>
        <v>83</v>
      </c>
      <c r="K14" s="6">
        <f ca="1">J14+G14</f>
        <v>103</v>
      </c>
      <c r="L14" s="1">
        <f ca="1">RANDBETWEEN(1,20)</f>
        <v>15</v>
      </c>
      <c r="M14" s="1">
        <f ca="1">K14-L14</f>
        <v>88</v>
      </c>
      <c r="N14" s="1">
        <f ca="1">VLOOKUP(F14,CHOOSE(VLOOKUP(E14,$C$41:$E$45,3,0),$C$47:$E$49,$C$50:$E$52,$C$53:$E$55,$C$56:$E$58,$C$59:$E$61),3,0)*M14</f>
        <v>1056</v>
      </c>
      <c r="Q14" s="7"/>
    </row>
    <row r="15" spans="2:27" ht="12" x14ac:dyDescent="0.25">
      <c r="B15" s="5" t="str">
        <f>D15&amp;""&amp;COUNTIF($D$7:$D$38,D15)</f>
        <v>452921</v>
      </c>
      <c r="C15" s="1">
        <v>9</v>
      </c>
      <c r="D15" s="5">
        <v>45292</v>
      </c>
      <c r="E15" s="1" t="s">
        <v>62</v>
      </c>
      <c r="F15" s="1" t="str">
        <f ca="1">CHOOSE(RANDBETWEEN(1,3),$F$41,$F$42,$F$43)</f>
        <v>1L</v>
      </c>
      <c r="G15" s="6">
        <f ca="1">CHOOSE(RANDBETWEEN(1,5),$H$41,$H$42,$H$43,$H$44,$H$45)</f>
        <v>8</v>
      </c>
      <c r="H15" s="1" t="str">
        <f>VLOOKUP(E15,$C$41:$D$45,2,0)</f>
        <v>CO</v>
      </c>
      <c r="I15" s="6">
        <f ca="1">VLOOKUP(F15,CHOOSE(VLOOKUP(E15,$C$41:$E$45,3,0),$C$47:$E$49,$C$50:$E$52,$C$53:$E$55,$C$56:$E$58,$C$59:$E$61),3,0)*G15</f>
        <v>184</v>
      </c>
      <c r="J15" s="6">
        <f ca="1">RANDBETWEEN(10,100)</f>
        <v>75</v>
      </c>
      <c r="K15" s="6">
        <f ca="1">J15+G15</f>
        <v>83</v>
      </c>
      <c r="L15" s="1">
        <f ca="1">RANDBETWEEN(1,20)</f>
        <v>7</v>
      </c>
      <c r="M15" s="1">
        <f ca="1">K15-L15</f>
        <v>76</v>
      </c>
      <c r="N15" s="1">
        <f ca="1">VLOOKUP(F15,CHOOSE(VLOOKUP(E15,$C$41:$E$45,3,0),$C$47:$E$49,$C$50:$E$52,$C$53:$E$55,$C$56:$E$58,$C$59:$E$61),3,0)*M15</f>
        <v>1748</v>
      </c>
      <c r="Q15" s="7"/>
    </row>
    <row r="16" spans="2:27" ht="12" x14ac:dyDescent="0.25">
      <c r="B16" s="5" t="str">
        <f>D16&amp;""&amp;COUNTIF($D$7:$D$38,D16)</f>
        <v>453042</v>
      </c>
      <c r="C16" s="1">
        <v>10</v>
      </c>
      <c r="D16" s="5">
        <v>45304</v>
      </c>
      <c r="E16" s="1" t="s">
        <v>55</v>
      </c>
      <c r="F16" s="1" t="str">
        <f ca="1">CHOOSE(RANDBETWEEN(1,3),$F$41,$F$42,$F$43)</f>
        <v>1L</v>
      </c>
      <c r="G16" s="6">
        <f ca="1">CHOOSE(RANDBETWEEN(1,5),$H$41,$H$42,$H$43,$H$44,$H$45)</f>
        <v>12</v>
      </c>
      <c r="H16" s="1" t="str">
        <f>VLOOKUP(E16,$C$41:$D$45,2,0)</f>
        <v>SP</v>
      </c>
      <c r="I16" s="6">
        <f ca="1">VLOOKUP(F16,CHOOSE(VLOOKUP(E16,$C$41:$E$45,3,0),$C$47:$E$49,$C$50:$E$52,$C$53:$E$55,$C$56:$E$58,$C$59:$E$61),3,0)*G16</f>
        <v>204</v>
      </c>
      <c r="J16" s="6">
        <f ca="1">RANDBETWEEN(10,100)</f>
        <v>17</v>
      </c>
      <c r="K16" s="6">
        <f ca="1">J16+G16</f>
        <v>29</v>
      </c>
      <c r="L16" s="1">
        <f ca="1">RANDBETWEEN(1,20)</f>
        <v>17</v>
      </c>
      <c r="M16" s="1">
        <f ca="1">K16-L16</f>
        <v>12</v>
      </c>
      <c r="N16" s="1">
        <f ca="1">VLOOKUP(F16,CHOOSE(VLOOKUP(E16,$C$41:$E$45,3,0),$C$47:$E$49,$C$50:$E$52,$C$53:$E$55,$C$56:$E$58,$C$59:$E$61),3,0)*M16</f>
        <v>204</v>
      </c>
      <c r="Q16" s="7"/>
    </row>
    <row r="17" spans="2:17" ht="12" x14ac:dyDescent="0.25">
      <c r="B17" s="5" t="str">
        <f>D17&amp;""&amp;COUNTIF($D$7:$D$38,D17)</f>
        <v>453073</v>
      </c>
      <c r="C17" s="1">
        <v>11</v>
      </c>
      <c r="D17" s="5">
        <v>45307</v>
      </c>
      <c r="E17" s="1" t="s">
        <v>60</v>
      </c>
      <c r="F17" s="1" t="str">
        <f ca="1">CHOOSE(RANDBETWEEN(1,3),$F$41,$F$42,$F$43)</f>
        <v>250m</v>
      </c>
      <c r="G17" s="6">
        <f ca="1">CHOOSE(RANDBETWEEN(1,5),$H$41,$H$42,$H$43,$H$44,$H$45)</f>
        <v>20</v>
      </c>
      <c r="H17" s="1" t="str">
        <f>VLOOKUP(E17,$C$41:$D$45,2,0)</f>
        <v>SE</v>
      </c>
      <c r="I17" s="6">
        <f ca="1">VLOOKUP(F17,CHOOSE(VLOOKUP(E17,$C$41:$E$45,3,0),$C$47:$E$49,$C$50:$E$52,$C$53:$E$55,$C$56:$E$58,$C$59:$E$61),3,0)*G17</f>
        <v>200</v>
      </c>
      <c r="J17" s="6">
        <f ca="1">RANDBETWEEN(10,100)</f>
        <v>98</v>
      </c>
      <c r="K17" s="6">
        <f ca="1">J17+G17</f>
        <v>118</v>
      </c>
      <c r="L17" s="1">
        <f ca="1">RANDBETWEEN(1,20)</f>
        <v>7</v>
      </c>
      <c r="M17" s="1">
        <f ca="1">K17-L17</f>
        <v>111</v>
      </c>
      <c r="N17" s="1">
        <f ca="1">VLOOKUP(F17,CHOOSE(VLOOKUP(E17,$C$41:$E$45,3,0),$C$47:$E$49,$C$50:$E$52,$C$53:$E$55,$C$56:$E$58,$C$59:$E$61),3,0)*M17</f>
        <v>1110</v>
      </c>
      <c r="Q17" s="7"/>
    </row>
    <row r="18" spans="2:17" ht="12" x14ac:dyDescent="0.25">
      <c r="B18" s="5" t="str">
        <f>D18&amp;""&amp;COUNTIF($D$7:$D$38,D18)</f>
        <v>453101</v>
      </c>
      <c r="C18" s="1">
        <v>12</v>
      </c>
      <c r="D18" s="5">
        <v>45310</v>
      </c>
      <c r="E18" s="1" t="s">
        <v>61</v>
      </c>
      <c r="F18" s="1" t="str">
        <f ca="1">CHOOSE(RANDBETWEEN(1,3),$F$41,$F$42,$F$43)</f>
        <v>1L</v>
      </c>
      <c r="G18" s="6">
        <f ca="1">CHOOSE(RANDBETWEEN(1,5),$H$41,$H$42,$H$43,$H$44,$H$45)</f>
        <v>20</v>
      </c>
      <c r="H18" s="1" t="str">
        <f>VLOOKUP(E18,$C$41:$D$45,2,0)</f>
        <v>PE</v>
      </c>
      <c r="I18" s="6">
        <f ca="1">VLOOKUP(F18,CHOOSE(VLOOKUP(E18,$C$41:$E$45,3,0),$C$47:$E$49,$C$50:$E$52,$C$53:$E$55,$C$56:$E$58,$C$59:$E$61),3,0)*G18</f>
        <v>460</v>
      </c>
      <c r="J18" s="6">
        <f ca="1">RANDBETWEEN(10,100)</f>
        <v>58</v>
      </c>
      <c r="K18" s="6">
        <f ca="1">J18+G18</f>
        <v>78</v>
      </c>
      <c r="L18" s="1">
        <f ca="1">RANDBETWEEN(1,20)</f>
        <v>16</v>
      </c>
      <c r="M18" s="1">
        <f ca="1">K18-L18</f>
        <v>62</v>
      </c>
      <c r="N18" s="1">
        <f ca="1">VLOOKUP(F18,CHOOSE(VLOOKUP(E18,$C$41:$E$45,3,0),$C$47:$E$49,$C$50:$E$52,$C$53:$E$55,$C$56:$E$58,$C$59:$E$61),3,0)*M18</f>
        <v>1426</v>
      </c>
      <c r="Q18" s="7"/>
    </row>
    <row r="19" spans="2:17" ht="12" x14ac:dyDescent="0.25">
      <c r="B19" s="5" t="str">
        <f>D19&amp;""&amp;COUNTIF($D$7:$D$38,D19)</f>
        <v>452942</v>
      </c>
      <c r="C19" s="1">
        <v>13</v>
      </c>
      <c r="D19" s="5">
        <v>45294</v>
      </c>
      <c r="E19" s="1" t="s">
        <v>59</v>
      </c>
      <c r="F19" s="1" t="str">
        <f ca="1">CHOOSE(RANDBETWEEN(1,3),$F$41,$F$42,$F$43)</f>
        <v>500m</v>
      </c>
      <c r="G19" s="6">
        <f ca="1">CHOOSE(RANDBETWEEN(1,5),$H$41,$H$42,$H$43,$H$44,$H$45)</f>
        <v>16</v>
      </c>
      <c r="H19" s="1" t="str">
        <f>VLOOKUP(E19,$C$41:$D$45,2,0)</f>
        <v>PR</v>
      </c>
      <c r="I19" s="6">
        <f ca="1">VLOOKUP(F19,CHOOSE(VLOOKUP(E19,$C$41:$E$45,3,0),$C$47:$E$49,$C$50:$E$52,$C$53:$E$55,$C$56:$E$58,$C$59:$E$61),3,0)*G19</f>
        <v>288</v>
      </c>
      <c r="J19" s="6">
        <f ca="1">RANDBETWEEN(10,100)</f>
        <v>29</v>
      </c>
      <c r="K19" s="6">
        <f ca="1">J19+G19</f>
        <v>45</v>
      </c>
      <c r="L19" s="1">
        <f ca="1">RANDBETWEEN(1,20)</f>
        <v>8</v>
      </c>
      <c r="M19" s="1">
        <f ca="1">K19-L19</f>
        <v>37</v>
      </c>
      <c r="N19" s="1">
        <f ca="1">VLOOKUP(F19,CHOOSE(VLOOKUP(E19,$C$41:$E$45,3,0),$C$47:$E$49,$C$50:$E$52,$C$53:$E$55,$C$56:$E$58,$C$59:$E$61),3,0)*M19</f>
        <v>666</v>
      </c>
      <c r="Q19" s="7"/>
    </row>
    <row r="20" spans="2:17" ht="12" x14ac:dyDescent="0.25">
      <c r="B20" s="5" t="str">
        <f>D20&amp;""&amp;COUNTIF($D$7:$D$38,D20)</f>
        <v>453182</v>
      </c>
      <c r="C20" s="1">
        <v>14</v>
      </c>
      <c r="D20" s="5">
        <v>45318</v>
      </c>
      <c r="E20" s="1" t="s">
        <v>60</v>
      </c>
      <c r="F20" s="1" t="str">
        <f ca="1">CHOOSE(RANDBETWEEN(1,3),$F$41,$F$42,$F$43)</f>
        <v>500m</v>
      </c>
      <c r="G20" s="6">
        <f ca="1">CHOOSE(RANDBETWEEN(1,5),$H$41,$H$42,$H$43,$H$44,$H$45)</f>
        <v>20</v>
      </c>
      <c r="H20" s="1" t="str">
        <f>VLOOKUP(E20,$C$41:$D$45,2,0)</f>
        <v>SE</v>
      </c>
      <c r="I20" s="6">
        <f ca="1">VLOOKUP(F20,CHOOSE(VLOOKUP(E20,$C$41:$E$45,3,0),$C$47:$E$49,$C$50:$E$52,$C$53:$E$55,$C$56:$E$58,$C$59:$E$61),3,0)*G20</f>
        <v>300</v>
      </c>
      <c r="J20" s="6">
        <f ca="1">RANDBETWEEN(10,100)</f>
        <v>69</v>
      </c>
      <c r="K20" s="6">
        <f ca="1">J20+G20</f>
        <v>89</v>
      </c>
      <c r="L20" s="1">
        <f ca="1">RANDBETWEEN(1,20)</f>
        <v>2</v>
      </c>
      <c r="M20" s="1">
        <f ca="1">K20-L20</f>
        <v>87</v>
      </c>
      <c r="N20" s="1">
        <f ca="1">VLOOKUP(F20,CHOOSE(VLOOKUP(E20,$C$41:$E$45,3,0),$C$47:$E$49,$C$50:$E$52,$C$53:$E$55,$C$56:$E$58,$C$59:$E$61),3,0)*M20</f>
        <v>1305</v>
      </c>
      <c r="Q20" s="7"/>
    </row>
    <row r="21" spans="2:17" x14ac:dyDescent="0.2">
      <c r="B21" s="5" t="str">
        <f>D21&amp;""&amp;COUNTIF($D$7:$D$38,D21)</f>
        <v>452993</v>
      </c>
      <c r="C21" s="1">
        <v>15</v>
      </c>
      <c r="D21" s="5">
        <v>45299</v>
      </c>
      <c r="E21" s="1" t="s">
        <v>55</v>
      </c>
      <c r="F21" s="1" t="str">
        <f ca="1">CHOOSE(RANDBETWEEN(1,3),$F$41,$F$42,$F$43)</f>
        <v>1L</v>
      </c>
      <c r="G21" s="6">
        <f ca="1">CHOOSE(RANDBETWEEN(1,5),$H$41,$H$42,$H$43,$H$44,$H$45)</f>
        <v>12</v>
      </c>
      <c r="H21" s="1" t="str">
        <f>VLOOKUP(E21,$C$41:$D$45,2,0)</f>
        <v>SP</v>
      </c>
      <c r="I21" s="6">
        <f ca="1">VLOOKUP(F21,CHOOSE(VLOOKUP(E21,$C$41:$E$45,3,0),$C$47:$E$49,$C$50:$E$52,$C$53:$E$55,$C$56:$E$58,$C$59:$E$61),3,0)*G21</f>
        <v>204</v>
      </c>
      <c r="J21" s="6">
        <f ca="1">RANDBETWEEN(10,100)</f>
        <v>12</v>
      </c>
      <c r="K21" s="6">
        <f ca="1">J21+G21</f>
        <v>24</v>
      </c>
      <c r="L21" s="1">
        <f ca="1">RANDBETWEEN(1,20)</f>
        <v>1</v>
      </c>
      <c r="M21" s="1">
        <f ca="1">K21-L21</f>
        <v>23</v>
      </c>
      <c r="N21" s="1">
        <f ca="1">VLOOKUP(F21,CHOOSE(VLOOKUP(E21,$C$41:$E$45,3,0),$C$47:$E$49,$C$50:$E$52,$C$53:$E$55,$C$56:$E$58,$C$59:$E$61),3,0)*M21</f>
        <v>391</v>
      </c>
    </row>
    <row r="22" spans="2:17" x14ac:dyDescent="0.2">
      <c r="B22" s="5" t="str">
        <f>D22&amp;""&amp;COUNTIF($D$7:$D$38,D22)</f>
        <v>453172</v>
      </c>
      <c r="C22" s="1">
        <v>16</v>
      </c>
      <c r="D22" s="5">
        <v>45317</v>
      </c>
      <c r="E22" s="1" t="s">
        <v>55</v>
      </c>
      <c r="F22" s="1" t="str">
        <f ca="1">CHOOSE(RANDBETWEEN(1,3),$F$41,$F$42,$F$43)</f>
        <v>1L</v>
      </c>
      <c r="G22" s="6">
        <f ca="1">CHOOSE(RANDBETWEEN(1,5),$H$41,$H$42,$H$43,$H$44,$H$45)</f>
        <v>4</v>
      </c>
      <c r="H22" s="1" t="str">
        <f>VLOOKUP(E22,$C$41:$D$45,2,0)</f>
        <v>SP</v>
      </c>
      <c r="I22" s="6">
        <f ca="1">VLOOKUP(F22,CHOOSE(VLOOKUP(E22,$C$41:$E$45,3,0),$C$47:$E$49,$C$50:$E$52,$C$53:$E$55,$C$56:$E$58,$C$59:$E$61),3,0)*G22</f>
        <v>68</v>
      </c>
      <c r="J22" s="6">
        <f ca="1">RANDBETWEEN(10,100)</f>
        <v>61</v>
      </c>
      <c r="K22" s="6">
        <f ca="1">J22+G22</f>
        <v>65</v>
      </c>
      <c r="L22" s="1">
        <f ca="1">RANDBETWEEN(1,20)</f>
        <v>4</v>
      </c>
      <c r="M22" s="1">
        <f ca="1">K22-L22</f>
        <v>61</v>
      </c>
      <c r="N22" s="1">
        <f ca="1">VLOOKUP(F22,CHOOSE(VLOOKUP(E22,$C$41:$E$45,3,0),$C$47:$E$49,$C$50:$E$52,$C$53:$E$55,$C$56:$E$58,$C$59:$E$61),3,0)*M22</f>
        <v>1037</v>
      </c>
    </row>
    <row r="23" spans="2:17" x14ac:dyDescent="0.2">
      <c r="B23" s="5" t="str">
        <f>D23&amp;""&amp;COUNTIF($D$7:$D$38,D23)</f>
        <v>453025</v>
      </c>
      <c r="C23" s="1">
        <v>17</v>
      </c>
      <c r="D23" s="5">
        <v>45302</v>
      </c>
      <c r="E23" s="1" t="s">
        <v>55</v>
      </c>
      <c r="F23" s="1" t="str">
        <f ca="1">CHOOSE(RANDBETWEEN(1,3),$F$41,$F$42,$F$43)</f>
        <v>1L</v>
      </c>
      <c r="G23" s="6">
        <f ca="1">CHOOSE(RANDBETWEEN(1,5),$H$41,$H$42,$H$43,$H$44,$H$45)</f>
        <v>16</v>
      </c>
      <c r="H23" s="1" t="str">
        <f>VLOOKUP(E23,$C$41:$D$45,2,0)</f>
        <v>SP</v>
      </c>
      <c r="I23" s="6">
        <f ca="1">VLOOKUP(F23,CHOOSE(VLOOKUP(E23,$C$41:$E$45,3,0),$C$47:$E$49,$C$50:$E$52,$C$53:$E$55,$C$56:$E$58,$C$59:$E$61),3,0)*G23</f>
        <v>272</v>
      </c>
      <c r="J23" s="6">
        <f ca="1">RANDBETWEEN(10,100)</f>
        <v>63</v>
      </c>
      <c r="K23" s="6">
        <f ca="1">J23+G23</f>
        <v>79</v>
      </c>
      <c r="L23" s="1">
        <f ca="1">RANDBETWEEN(1,20)</f>
        <v>8</v>
      </c>
      <c r="M23" s="1">
        <f ca="1">K23-L23</f>
        <v>71</v>
      </c>
      <c r="N23" s="1">
        <f ca="1">VLOOKUP(F23,CHOOSE(VLOOKUP(E23,$C$41:$E$45,3,0),$C$47:$E$49,$C$50:$E$52,$C$53:$E$55,$C$56:$E$58,$C$59:$E$61),3,0)*M23</f>
        <v>1207</v>
      </c>
    </row>
    <row r="24" spans="2:17" x14ac:dyDescent="0.2">
      <c r="B24" s="5" t="str">
        <f>D24&amp;""&amp;COUNTIF($D$7:$D$38,D24)</f>
        <v>453051</v>
      </c>
      <c r="C24" s="1">
        <v>18</v>
      </c>
      <c r="D24" s="5">
        <v>45305</v>
      </c>
      <c r="E24" s="1" t="s">
        <v>61</v>
      </c>
      <c r="F24" s="1" t="str">
        <f ca="1">CHOOSE(RANDBETWEEN(1,3),$F$41,$F$42,$F$43)</f>
        <v>500m</v>
      </c>
      <c r="G24" s="6">
        <f ca="1">CHOOSE(RANDBETWEEN(1,5),$H$41,$H$42,$H$43,$H$44,$H$45)</f>
        <v>16</v>
      </c>
      <c r="H24" s="1" t="str">
        <f>VLOOKUP(E24,$C$41:$D$45,2,0)</f>
        <v>PE</v>
      </c>
      <c r="I24" s="6">
        <f ca="1">VLOOKUP(F24,CHOOSE(VLOOKUP(E24,$C$41:$E$45,3,0),$C$47:$E$49,$C$50:$E$52,$C$53:$E$55,$C$56:$E$58,$C$59:$E$61),3,0)*G24</f>
        <v>240</v>
      </c>
      <c r="J24" s="6">
        <f ca="1">RANDBETWEEN(10,100)</f>
        <v>84</v>
      </c>
      <c r="K24" s="6">
        <f ca="1">J24+G24</f>
        <v>100</v>
      </c>
      <c r="L24" s="1">
        <f ca="1">RANDBETWEEN(1,20)</f>
        <v>10</v>
      </c>
      <c r="M24" s="1">
        <f ca="1">K24-L24</f>
        <v>90</v>
      </c>
      <c r="N24" s="1">
        <f ca="1">VLOOKUP(F24,CHOOSE(VLOOKUP(E24,$C$41:$E$45,3,0),$C$47:$E$49,$C$50:$E$52,$C$53:$E$55,$C$56:$E$58,$C$59:$E$61),3,0)*M24</f>
        <v>1350</v>
      </c>
    </row>
    <row r="25" spans="2:17" x14ac:dyDescent="0.2">
      <c r="B25" s="5" t="str">
        <f>D25&amp;""&amp;COUNTIF($D$7:$D$38,D25)</f>
        <v>452932</v>
      </c>
      <c r="C25" s="1">
        <v>19</v>
      </c>
      <c r="D25" s="5">
        <v>45293</v>
      </c>
      <c r="E25" s="1" t="s">
        <v>61</v>
      </c>
      <c r="F25" s="1" t="str">
        <f ca="1">CHOOSE(RANDBETWEEN(1,3),$F$41,$F$42,$F$43)</f>
        <v>250m</v>
      </c>
      <c r="G25" s="6">
        <f ca="1">CHOOSE(RANDBETWEEN(1,5),$H$41,$H$42,$H$43,$H$44,$H$45)</f>
        <v>12</v>
      </c>
      <c r="H25" s="1" t="str">
        <f>VLOOKUP(E25,$C$41:$D$45,2,0)</f>
        <v>PE</v>
      </c>
      <c r="I25" s="6">
        <f ca="1">VLOOKUP(F25,CHOOSE(VLOOKUP(E25,$C$41:$E$45,3,0),$C$47:$E$49,$C$50:$E$52,$C$53:$E$55,$C$56:$E$58,$C$59:$E$61),3,0)*G25</f>
        <v>120</v>
      </c>
      <c r="J25" s="6">
        <f ca="1">RANDBETWEEN(10,100)</f>
        <v>22</v>
      </c>
      <c r="K25" s="6">
        <f ca="1">J25+G25</f>
        <v>34</v>
      </c>
      <c r="L25" s="1">
        <f ca="1">RANDBETWEEN(1,20)</f>
        <v>4</v>
      </c>
      <c r="M25" s="1">
        <f ca="1">K25-L25</f>
        <v>30</v>
      </c>
      <c r="N25" s="1">
        <f ca="1">VLOOKUP(F25,CHOOSE(VLOOKUP(E25,$C$41:$E$45,3,0),$C$47:$E$49,$C$50:$E$52,$C$53:$E$55,$C$56:$E$58,$C$59:$E$61),3,0)*M25</f>
        <v>300</v>
      </c>
    </row>
    <row r="26" spans="2:17" x14ac:dyDescent="0.2">
      <c r="B26" s="5" t="str">
        <f>D26&amp;""&amp;COUNTIF($D$7:$D$38,D26)</f>
        <v>453182</v>
      </c>
      <c r="C26" s="1">
        <v>20</v>
      </c>
      <c r="D26" s="5">
        <v>45318</v>
      </c>
      <c r="E26" s="1" t="s">
        <v>62</v>
      </c>
      <c r="F26" s="1" t="str">
        <f ca="1">CHOOSE(RANDBETWEEN(1,3),$F$41,$F$42,$F$43)</f>
        <v>500m</v>
      </c>
      <c r="G26" s="6">
        <f ca="1">CHOOSE(RANDBETWEEN(1,5),$H$41,$H$42,$H$43,$H$44,$H$45)</f>
        <v>12</v>
      </c>
      <c r="H26" s="1" t="str">
        <f>VLOOKUP(E26,$C$41:$D$45,2,0)</f>
        <v>CO</v>
      </c>
      <c r="I26" s="6">
        <f ca="1">VLOOKUP(F26,CHOOSE(VLOOKUP(E26,$C$41:$E$45,3,0),$C$47:$E$49,$C$50:$E$52,$C$53:$E$55,$C$56:$E$58,$C$59:$E$61),3,0)*G26</f>
        <v>180</v>
      </c>
      <c r="J26" s="6">
        <f ca="1">RANDBETWEEN(10,100)</f>
        <v>34</v>
      </c>
      <c r="K26" s="6">
        <f ca="1">J26+G26</f>
        <v>46</v>
      </c>
      <c r="L26" s="1">
        <f ca="1">RANDBETWEEN(1,20)</f>
        <v>7</v>
      </c>
      <c r="M26" s="1">
        <f ca="1">K26-L26</f>
        <v>39</v>
      </c>
      <c r="N26" s="1">
        <f ca="1">VLOOKUP(F26,CHOOSE(VLOOKUP(E26,$C$41:$E$45,3,0),$C$47:$E$49,$C$50:$E$52,$C$53:$E$55,$C$56:$E$58,$C$59:$E$61),3,0)*M26</f>
        <v>585</v>
      </c>
    </row>
    <row r="27" spans="2:17" x14ac:dyDescent="0.2">
      <c r="B27" s="5" t="str">
        <f>D27&amp;""&amp;COUNTIF($D$7:$D$38,D27)</f>
        <v>452932</v>
      </c>
      <c r="C27" s="1">
        <v>21</v>
      </c>
      <c r="D27" s="5">
        <v>45293</v>
      </c>
      <c r="E27" s="1" t="s">
        <v>61</v>
      </c>
      <c r="F27" s="1" t="str">
        <f ca="1">CHOOSE(RANDBETWEEN(1,3),$F$41,$F$42,$F$43)</f>
        <v>250m</v>
      </c>
      <c r="G27" s="6">
        <f ca="1">CHOOSE(RANDBETWEEN(1,5),$H$41,$H$42,$H$43,$H$44,$H$45)</f>
        <v>20</v>
      </c>
      <c r="H27" s="1" t="str">
        <f>VLOOKUP(E27,$C$41:$D$45,2,0)</f>
        <v>PE</v>
      </c>
      <c r="I27" s="6">
        <f ca="1">VLOOKUP(F27,CHOOSE(VLOOKUP(E27,$C$41:$E$45,3,0),$C$47:$E$49,$C$50:$E$52,$C$53:$E$55,$C$56:$E$58,$C$59:$E$61),3,0)*G27</f>
        <v>200</v>
      </c>
      <c r="J27" s="6">
        <f ca="1">RANDBETWEEN(10,100)</f>
        <v>50</v>
      </c>
      <c r="K27" s="6">
        <f ca="1">J27+G27</f>
        <v>70</v>
      </c>
      <c r="L27" s="1">
        <f ca="1">RANDBETWEEN(1,20)</f>
        <v>9</v>
      </c>
      <c r="M27" s="1">
        <f ca="1">K27-L27</f>
        <v>61</v>
      </c>
      <c r="N27" s="1">
        <f ca="1">VLOOKUP(F27,CHOOSE(VLOOKUP(E27,$C$41:$E$45,3,0),$C$47:$E$49,$C$50:$E$52,$C$53:$E$55,$C$56:$E$58,$C$59:$E$61),3,0)*M27</f>
        <v>610</v>
      </c>
    </row>
    <row r="28" spans="2:17" x14ac:dyDescent="0.2">
      <c r="B28" s="5" t="str">
        <f>D28&amp;""&amp;COUNTIF($D$7:$D$38,D28)</f>
        <v>453025</v>
      </c>
      <c r="C28" s="1">
        <v>22</v>
      </c>
      <c r="D28" s="5">
        <v>45302</v>
      </c>
      <c r="E28" s="1" t="s">
        <v>62</v>
      </c>
      <c r="F28" s="1" t="str">
        <f ca="1">CHOOSE(RANDBETWEEN(1,3),$F$41,$F$42,$F$43)</f>
        <v>1L</v>
      </c>
      <c r="G28" s="6">
        <f ca="1">CHOOSE(RANDBETWEEN(1,5),$H$41,$H$42,$H$43,$H$44,$H$45)</f>
        <v>20</v>
      </c>
      <c r="H28" s="1" t="str">
        <f>VLOOKUP(E28,$C$41:$D$45,2,0)</f>
        <v>CO</v>
      </c>
      <c r="I28" s="6">
        <f ca="1">VLOOKUP(F28,CHOOSE(VLOOKUP(E28,$C$41:$E$45,3,0),$C$47:$E$49,$C$50:$E$52,$C$53:$E$55,$C$56:$E$58,$C$59:$E$61),3,0)*G28</f>
        <v>460</v>
      </c>
      <c r="J28" s="6">
        <f ca="1">RANDBETWEEN(10,100)</f>
        <v>81</v>
      </c>
      <c r="K28" s="6">
        <f ca="1">J28+G28</f>
        <v>101</v>
      </c>
      <c r="L28" s="1">
        <f ca="1">RANDBETWEEN(1,20)</f>
        <v>18</v>
      </c>
      <c r="M28" s="1">
        <f ca="1">K28-L28</f>
        <v>83</v>
      </c>
      <c r="N28" s="1">
        <f ca="1">VLOOKUP(F28,CHOOSE(VLOOKUP(E28,$C$41:$E$45,3,0),$C$47:$E$49,$C$50:$E$52,$C$53:$E$55,$C$56:$E$58,$C$59:$E$61),3,0)*M28</f>
        <v>1909</v>
      </c>
    </row>
    <row r="29" spans="2:17" x14ac:dyDescent="0.2">
      <c r="B29" s="5" t="str">
        <f>D29&amp;""&amp;COUNTIF($D$7:$D$38,D29)</f>
        <v>453042</v>
      </c>
      <c r="C29" s="1">
        <v>23</v>
      </c>
      <c r="D29" s="5">
        <v>45304</v>
      </c>
      <c r="E29" s="1" t="s">
        <v>55</v>
      </c>
      <c r="F29" s="1" t="str">
        <f ca="1">CHOOSE(RANDBETWEEN(1,3),$F$41,$F$42,$F$43)</f>
        <v>1L</v>
      </c>
      <c r="G29" s="6">
        <f ca="1">CHOOSE(RANDBETWEEN(1,5),$H$41,$H$42,$H$43,$H$44,$H$45)</f>
        <v>4</v>
      </c>
      <c r="H29" s="1" t="str">
        <f>VLOOKUP(E29,$C$41:$D$45,2,0)</f>
        <v>SP</v>
      </c>
      <c r="I29" s="6">
        <f ca="1">VLOOKUP(F29,CHOOSE(VLOOKUP(E29,$C$41:$E$45,3,0),$C$47:$E$49,$C$50:$E$52,$C$53:$E$55,$C$56:$E$58,$C$59:$E$61),3,0)*G29</f>
        <v>68</v>
      </c>
      <c r="J29" s="6">
        <f ca="1">RANDBETWEEN(10,100)</f>
        <v>30</v>
      </c>
      <c r="K29" s="6">
        <f ca="1">J29+G29</f>
        <v>34</v>
      </c>
      <c r="L29" s="1">
        <f ca="1">RANDBETWEEN(1,20)</f>
        <v>8</v>
      </c>
      <c r="M29" s="1">
        <f ca="1">K29-L29</f>
        <v>26</v>
      </c>
      <c r="N29" s="1">
        <f ca="1">VLOOKUP(F29,CHOOSE(VLOOKUP(E29,$C$41:$E$45,3,0),$C$47:$E$49,$C$50:$E$52,$C$53:$E$55,$C$56:$E$58,$C$59:$E$61),3,0)*M29</f>
        <v>442</v>
      </c>
    </row>
    <row r="30" spans="2:17" x14ac:dyDescent="0.2">
      <c r="B30" s="5" t="str">
        <f>D30&amp;""&amp;COUNTIF($D$7:$D$38,D30)</f>
        <v>452993</v>
      </c>
      <c r="C30" s="1">
        <v>24</v>
      </c>
      <c r="D30" s="5">
        <v>45299</v>
      </c>
      <c r="E30" s="1" t="s">
        <v>60</v>
      </c>
      <c r="F30" s="1" t="str">
        <f ca="1">CHOOSE(RANDBETWEEN(1,3),$F$41,$F$42,$F$43)</f>
        <v>1L</v>
      </c>
      <c r="G30" s="6">
        <f ca="1">CHOOSE(RANDBETWEEN(1,5),$H$41,$H$42,$H$43,$H$44,$H$45)</f>
        <v>20</v>
      </c>
      <c r="H30" s="1" t="str">
        <f>VLOOKUP(E30,$C$41:$D$45,2,0)</f>
        <v>SE</v>
      </c>
      <c r="I30" s="6">
        <f ca="1">VLOOKUP(F30,CHOOSE(VLOOKUP(E30,$C$41:$E$45,3,0),$C$47:$E$49,$C$50:$E$52,$C$53:$E$55,$C$56:$E$58,$C$59:$E$61),3,0)*G30</f>
        <v>460</v>
      </c>
      <c r="J30" s="6">
        <f ca="1">RANDBETWEEN(10,100)</f>
        <v>79</v>
      </c>
      <c r="K30" s="6">
        <f ca="1">J30+G30</f>
        <v>99</v>
      </c>
      <c r="L30" s="1">
        <f ca="1">RANDBETWEEN(1,20)</f>
        <v>6</v>
      </c>
      <c r="M30" s="1">
        <f ca="1">K30-L30</f>
        <v>93</v>
      </c>
      <c r="N30" s="1">
        <f ca="1">VLOOKUP(F30,CHOOSE(VLOOKUP(E30,$C$41:$E$45,3,0),$C$47:$E$49,$C$50:$E$52,$C$53:$E$55,$C$56:$E$58,$C$59:$E$61),3,0)*M30</f>
        <v>2139</v>
      </c>
    </row>
    <row r="31" spans="2:17" x14ac:dyDescent="0.2">
      <c r="B31" s="5" t="str">
        <f>D31&amp;""&amp;COUNTIF($D$7:$D$38,D31)</f>
        <v>452972</v>
      </c>
      <c r="C31" s="1">
        <v>25</v>
      </c>
      <c r="D31" s="5">
        <v>45297</v>
      </c>
      <c r="E31" s="1" t="s">
        <v>59</v>
      </c>
      <c r="F31" s="1" t="str">
        <f ca="1">CHOOSE(RANDBETWEEN(1,3),$F$41,$F$42,$F$43)</f>
        <v>250m</v>
      </c>
      <c r="G31" s="6">
        <f ca="1">CHOOSE(RANDBETWEEN(1,5),$H$41,$H$42,$H$43,$H$44,$H$45)</f>
        <v>12</v>
      </c>
      <c r="H31" s="1" t="str">
        <f>VLOOKUP(E31,$C$41:$D$45,2,0)</f>
        <v>PR</v>
      </c>
      <c r="I31" s="6">
        <f ca="1">VLOOKUP(F31,CHOOSE(VLOOKUP(E31,$C$41:$E$45,3,0),$C$47:$E$49,$C$50:$E$52,$C$53:$E$55,$C$56:$E$58,$C$59:$E$61),3,0)*G31</f>
        <v>180</v>
      </c>
      <c r="J31" s="6">
        <f ca="1">RANDBETWEEN(10,100)</f>
        <v>38</v>
      </c>
      <c r="K31" s="6">
        <f ca="1">J31+G31</f>
        <v>50</v>
      </c>
      <c r="L31" s="1">
        <f ca="1">RANDBETWEEN(1,20)</f>
        <v>2</v>
      </c>
      <c r="M31" s="1">
        <f ca="1">K31-L31</f>
        <v>48</v>
      </c>
      <c r="N31" s="1">
        <f ca="1">VLOOKUP(F31,CHOOSE(VLOOKUP(E31,$C$41:$E$45,3,0),$C$47:$E$49,$C$50:$E$52,$C$53:$E$55,$C$56:$E$58,$C$59:$E$61),3,0)*M31</f>
        <v>720</v>
      </c>
    </row>
    <row r="32" spans="2:17" x14ac:dyDescent="0.2">
      <c r="B32" s="5" t="str">
        <f>D32&amp;""&amp;COUNTIF($D$7:$D$38,D32)</f>
        <v>453025</v>
      </c>
      <c r="C32" s="1">
        <v>26</v>
      </c>
      <c r="D32" s="5">
        <v>45302</v>
      </c>
      <c r="E32" s="1" t="s">
        <v>59</v>
      </c>
      <c r="F32" s="1" t="str">
        <f ca="1">CHOOSE(RANDBETWEEN(1,3),$F$41,$F$42,$F$43)</f>
        <v>500m</v>
      </c>
      <c r="G32" s="6">
        <f ca="1">CHOOSE(RANDBETWEEN(1,5),$H$41,$H$42,$H$43,$H$44,$H$45)</f>
        <v>12</v>
      </c>
      <c r="H32" s="1" t="str">
        <f>VLOOKUP(E32,$C$41:$D$45,2,0)</f>
        <v>PR</v>
      </c>
      <c r="I32" s="6">
        <f ca="1">VLOOKUP(F32,CHOOSE(VLOOKUP(E32,$C$41:$E$45,3,0),$C$47:$E$49,$C$50:$E$52,$C$53:$E$55,$C$56:$E$58,$C$59:$E$61),3,0)*G32</f>
        <v>216</v>
      </c>
      <c r="J32" s="6">
        <f ca="1">RANDBETWEEN(10,100)</f>
        <v>14</v>
      </c>
      <c r="K32" s="6">
        <f ca="1">J32+G32</f>
        <v>26</v>
      </c>
      <c r="L32" s="1">
        <f ca="1">RANDBETWEEN(1,20)</f>
        <v>3</v>
      </c>
      <c r="M32" s="1">
        <f ca="1">K32-L32</f>
        <v>23</v>
      </c>
      <c r="N32" s="1">
        <f ca="1">VLOOKUP(F32,CHOOSE(VLOOKUP(E32,$C$41:$E$45,3,0),$C$47:$E$49,$C$50:$E$52,$C$53:$E$55,$C$56:$E$58,$C$59:$E$61),3,0)*M32</f>
        <v>414</v>
      </c>
    </row>
    <row r="33" spans="2:14" x14ac:dyDescent="0.2">
      <c r="B33" s="5" t="str">
        <f>D33&amp;""&amp;COUNTIF($D$7:$D$38,D33)</f>
        <v>452972</v>
      </c>
      <c r="C33" s="1">
        <v>27</v>
      </c>
      <c r="D33" s="5">
        <v>45297</v>
      </c>
      <c r="E33" s="1" t="s">
        <v>61</v>
      </c>
      <c r="F33" s="1" t="str">
        <f ca="1">CHOOSE(RANDBETWEEN(1,3),$F$41,$F$42,$F$43)</f>
        <v>1L</v>
      </c>
      <c r="G33" s="6">
        <f ca="1">CHOOSE(RANDBETWEEN(1,5),$H$41,$H$42,$H$43,$H$44,$H$45)</f>
        <v>16</v>
      </c>
      <c r="H33" s="1" t="str">
        <f>VLOOKUP(E33,$C$41:$D$45,2,0)</f>
        <v>PE</v>
      </c>
      <c r="I33" s="6">
        <f ca="1">VLOOKUP(F33,CHOOSE(VLOOKUP(E33,$C$41:$E$45,3,0),$C$47:$E$49,$C$50:$E$52,$C$53:$E$55,$C$56:$E$58,$C$59:$E$61),3,0)*G33</f>
        <v>368</v>
      </c>
      <c r="J33" s="6">
        <f ca="1">RANDBETWEEN(10,100)</f>
        <v>92</v>
      </c>
      <c r="K33" s="6">
        <f ca="1">J33+G33</f>
        <v>108</v>
      </c>
      <c r="L33" s="1">
        <f ca="1">RANDBETWEEN(1,20)</f>
        <v>1</v>
      </c>
      <c r="M33" s="1">
        <f ca="1">K33-L33</f>
        <v>107</v>
      </c>
      <c r="N33" s="1">
        <f ca="1">VLOOKUP(F33,CHOOSE(VLOOKUP(E33,$C$41:$E$45,3,0),$C$47:$E$49,$C$50:$E$52,$C$53:$E$55,$C$56:$E$58,$C$59:$E$61),3,0)*M33</f>
        <v>2461</v>
      </c>
    </row>
    <row r="34" spans="2:14" x14ac:dyDescent="0.2">
      <c r="B34" s="5" t="str">
        <f>D34&amp;""&amp;COUNTIF($D$7:$D$38,D34)</f>
        <v>453201</v>
      </c>
      <c r="C34" s="1">
        <v>28</v>
      </c>
      <c r="D34" s="5">
        <v>45320</v>
      </c>
      <c r="E34" s="1" t="s">
        <v>59</v>
      </c>
      <c r="F34" s="1" t="str">
        <f ca="1">CHOOSE(RANDBETWEEN(1,3),$F$41,$F$42,$F$43)</f>
        <v>1L</v>
      </c>
      <c r="G34" s="6">
        <f ca="1">CHOOSE(RANDBETWEEN(1,5),$H$41,$H$42,$H$43,$H$44,$H$45)</f>
        <v>20</v>
      </c>
      <c r="H34" s="1" t="str">
        <f>VLOOKUP(E34,$C$41:$D$45,2,0)</f>
        <v>PR</v>
      </c>
      <c r="I34" s="6">
        <f ca="1">VLOOKUP(F34,CHOOSE(VLOOKUP(E34,$C$41:$E$45,3,0),$C$47:$E$49,$C$50:$E$52,$C$53:$E$55,$C$56:$E$58,$C$59:$E$61),3,0)*G34</f>
        <v>560</v>
      </c>
      <c r="J34" s="6">
        <f ca="1">RANDBETWEEN(10,100)</f>
        <v>13</v>
      </c>
      <c r="K34" s="6">
        <f ca="1">J34+G34</f>
        <v>33</v>
      </c>
      <c r="L34" s="1">
        <f ca="1">RANDBETWEEN(1,20)</f>
        <v>16</v>
      </c>
      <c r="M34" s="1">
        <f ca="1">K34-L34</f>
        <v>17</v>
      </c>
      <c r="N34" s="1">
        <f ca="1">VLOOKUP(F34,CHOOSE(VLOOKUP(E34,$C$41:$E$45,3,0),$C$47:$E$49,$C$50:$E$52,$C$53:$E$55,$C$56:$E$58,$C$59:$E$61),3,0)*M34</f>
        <v>476</v>
      </c>
    </row>
    <row r="35" spans="2:14" x14ac:dyDescent="0.2">
      <c r="B35" s="5" t="str">
        <f>D35&amp;""&amp;COUNTIF($D$7:$D$38,D35)</f>
        <v>453025</v>
      </c>
      <c r="C35" s="1">
        <v>29</v>
      </c>
      <c r="D35" s="5">
        <v>45302</v>
      </c>
      <c r="E35" s="1" t="s">
        <v>59</v>
      </c>
      <c r="F35" s="1" t="str">
        <f ca="1">CHOOSE(RANDBETWEEN(1,3),$F$41,$F$42,$F$43)</f>
        <v>250m</v>
      </c>
      <c r="G35" s="6">
        <f ca="1">CHOOSE(RANDBETWEEN(1,5),$H$41,$H$42,$H$43,$H$44,$H$45)</f>
        <v>20</v>
      </c>
      <c r="H35" s="1" t="str">
        <f>VLOOKUP(E35,$C$41:$D$45,2,0)</f>
        <v>PR</v>
      </c>
      <c r="I35" s="6">
        <f ca="1">VLOOKUP(F35,CHOOSE(VLOOKUP(E35,$C$41:$E$45,3,0),$C$47:$E$49,$C$50:$E$52,$C$53:$E$55,$C$56:$E$58,$C$59:$E$61),3,0)*G35</f>
        <v>300</v>
      </c>
      <c r="J35" s="6">
        <f ca="1">RANDBETWEEN(10,100)</f>
        <v>24</v>
      </c>
      <c r="K35" s="6">
        <f ca="1">J35+G35</f>
        <v>44</v>
      </c>
      <c r="L35" s="1">
        <f ca="1">RANDBETWEEN(1,20)</f>
        <v>1</v>
      </c>
      <c r="M35" s="1">
        <f ca="1">K35-L35</f>
        <v>43</v>
      </c>
      <c r="N35" s="1">
        <f ca="1">VLOOKUP(F35,CHOOSE(VLOOKUP(E35,$C$41:$E$45,3,0),$C$47:$E$49,$C$50:$E$52,$C$53:$E$55,$C$56:$E$58,$C$59:$E$61),3,0)*M35</f>
        <v>645</v>
      </c>
    </row>
    <row r="36" spans="2:14" x14ac:dyDescent="0.2">
      <c r="B36" s="5" t="str">
        <f>D36&amp;""&amp;COUNTIF($D$7:$D$38,D36)</f>
        <v>453211</v>
      </c>
      <c r="C36" s="1">
        <v>30</v>
      </c>
      <c r="D36" s="5">
        <v>45321</v>
      </c>
      <c r="E36" s="1" t="s">
        <v>60</v>
      </c>
      <c r="F36" s="1" t="str">
        <f ca="1">CHOOSE(RANDBETWEEN(1,3),$F$41,$F$42,$F$43)</f>
        <v>1L</v>
      </c>
      <c r="G36" s="6">
        <f ca="1">CHOOSE(RANDBETWEEN(1,5),$H$41,$H$42,$H$43,$H$44,$H$45)</f>
        <v>8</v>
      </c>
      <c r="H36" s="1" t="str">
        <f>VLOOKUP(E36,$C$41:$D$45,2,0)</f>
        <v>SE</v>
      </c>
      <c r="I36" s="6">
        <f ca="1">VLOOKUP(F36,CHOOSE(VLOOKUP(E36,$C$41:$E$45,3,0),$C$47:$E$49,$C$50:$E$52,$C$53:$E$55,$C$56:$E$58,$C$59:$E$61),3,0)*G36</f>
        <v>184</v>
      </c>
      <c r="J36" s="6">
        <f ca="1">RANDBETWEEN(10,100)</f>
        <v>39</v>
      </c>
      <c r="K36" s="6">
        <f ca="1">J36+G36</f>
        <v>47</v>
      </c>
      <c r="L36" s="1">
        <f ca="1">RANDBETWEEN(1,20)</f>
        <v>9</v>
      </c>
      <c r="M36" s="1">
        <f ca="1">K36-L36</f>
        <v>38</v>
      </c>
      <c r="N36" s="1">
        <f ca="1">VLOOKUP(F36,CHOOSE(VLOOKUP(E36,$C$41:$E$45,3,0),$C$47:$E$49,$C$50:$E$52,$C$53:$E$55,$C$56:$E$58,$C$59:$E$61),3,0)*M36</f>
        <v>874</v>
      </c>
    </row>
    <row r="37" spans="2:14" x14ac:dyDescent="0.2">
      <c r="B37" s="5" t="str">
        <f>D37&amp;""&amp;COUNTIF($D$7:$D$38,D37)</f>
        <v>453073</v>
      </c>
      <c r="C37" s="1">
        <v>31</v>
      </c>
      <c r="D37" s="5">
        <v>45307</v>
      </c>
      <c r="E37" s="1" t="s">
        <v>59</v>
      </c>
      <c r="F37" s="1" t="str">
        <f ca="1">CHOOSE(RANDBETWEEN(1,3),$F$41,$F$42,$F$43)</f>
        <v>1L</v>
      </c>
      <c r="G37" s="6">
        <f ca="1">CHOOSE(RANDBETWEEN(1,5),$H$41,$H$42,$H$43,$H$44,$H$45)</f>
        <v>16</v>
      </c>
      <c r="H37" s="1" t="str">
        <f>VLOOKUP(E37,$C$41:$D$45,2,0)</f>
        <v>PR</v>
      </c>
      <c r="I37" s="6">
        <f ca="1">VLOOKUP(F37,CHOOSE(VLOOKUP(E37,$C$41:$E$45,3,0),$C$47:$E$49,$C$50:$E$52,$C$53:$E$55,$C$56:$E$58,$C$59:$E$61),3,0)*G37</f>
        <v>448</v>
      </c>
      <c r="J37" s="6">
        <f ca="1">RANDBETWEEN(10,100)</f>
        <v>95</v>
      </c>
      <c r="K37" s="6">
        <f ca="1">J37+G37</f>
        <v>111</v>
      </c>
      <c r="L37" s="1">
        <f ca="1">RANDBETWEEN(1,20)</f>
        <v>20</v>
      </c>
      <c r="M37" s="1">
        <f ca="1">K37-L37</f>
        <v>91</v>
      </c>
      <c r="N37" s="1">
        <f ca="1">VLOOKUP(F37,CHOOSE(VLOOKUP(E37,$C$41:$E$45,3,0),$C$47:$E$49,$C$50:$E$52,$C$53:$E$55,$C$56:$E$58,$C$59:$E$61),3,0)*M37</f>
        <v>2548</v>
      </c>
    </row>
    <row r="38" spans="2:14" x14ac:dyDescent="0.2">
      <c r="B38" s="5" t="str">
        <f>D38&amp;""&amp;COUNTIF($D$7:$D$38,D38)</f>
        <v>453192</v>
      </c>
      <c r="C38" s="1">
        <v>32</v>
      </c>
      <c r="D38" s="5">
        <v>45319</v>
      </c>
      <c r="E38" s="1" t="s">
        <v>62</v>
      </c>
      <c r="F38" s="1" t="str">
        <f ca="1">CHOOSE(RANDBETWEEN(1,3),$F$41,$F$42,$F$43)</f>
        <v>500m</v>
      </c>
      <c r="G38" s="6">
        <f ca="1">CHOOSE(RANDBETWEEN(1,5),$H$41,$H$42,$H$43,$H$44,$H$45)</f>
        <v>16</v>
      </c>
      <c r="H38" s="1" t="str">
        <f>VLOOKUP(E38,$C$41:$D$45,2,0)</f>
        <v>CO</v>
      </c>
      <c r="I38" s="6">
        <f ca="1">VLOOKUP(F38,CHOOSE(VLOOKUP(E38,$C$41:$E$45,3,0),$C$47:$E$49,$C$50:$E$52,$C$53:$E$55,$C$56:$E$58,$C$59:$E$61),3,0)*G38</f>
        <v>240</v>
      </c>
      <c r="J38" s="6">
        <f ca="1">RANDBETWEEN(10,100)</f>
        <v>80</v>
      </c>
      <c r="K38" s="6">
        <f ca="1">J38+G38</f>
        <v>96</v>
      </c>
      <c r="L38" s="1">
        <f ca="1">RANDBETWEEN(1,20)</f>
        <v>16</v>
      </c>
      <c r="M38" s="1">
        <f ca="1">K38-L38</f>
        <v>80</v>
      </c>
      <c r="N38" s="1">
        <f ca="1">VLOOKUP(F38,CHOOSE(VLOOKUP(E38,$C$41:$E$45,3,0),$C$47:$E$49,$C$50:$E$52,$C$53:$E$55,$C$56:$E$58,$C$59:$E$61),3,0)*M38</f>
        <v>1200</v>
      </c>
    </row>
    <row r="41" spans="2:14" x14ac:dyDescent="0.2">
      <c r="C41" s="5" t="s">
        <v>62</v>
      </c>
      <c r="D41" s="5" t="s">
        <v>67</v>
      </c>
      <c r="E41" s="1">
        <v>1</v>
      </c>
      <c r="F41" s="5" t="s">
        <v>58</v>
      </c>
      <c r="H41" s="1">
        <v>4</v>
      </c>
    </row>
    <row r="42" spans="2:14" x14ac:dyDescent="0.2">
      <c r="C42" s="1" t="s">
        <v>61</v>
      </c>
      <c r="D42" s="1" t="s">
        <v>66</v>
      </c>
      <c r="E42" s="1">
        <v>2</v>
      </c>
      <c r="F42" s="1" t="s">
        <v>57</v>
      </c>
      <c r="H42" s="1">
        <v>8</v>
      </c>
    </row>
    <row r="43" spans="2:14" x14ac:dyDescent="0.2">
      <c r="C43" s="1" t="s">
        <v>60</v>
      </c>
      <c r="D43" s="1" t="s">
        <v>65</v>
      </c>
      <c r="E43" s="1">
        <v>3</v>
      </c>
      <c r="F43" s="1" t="s">
        <v>56</v>
      </c>
      <c r="H43" s="1">
        <v>12</v>
      </c>
    </row>
    <row r="44" spans="2:14" x14ac:dyDescent="0.2">
      <c r="C44" s="1" t="s">
        <v>59</v>
      </c>
      <c r="D44" s="1" t="s">
        <v>64</v>
      </c>
      <c r="E44" s="1">
        <v>4</v>
      </c>
      <c r="H44" s="1">
        <v>16</v>
      </c>
    </row>
    <row r="45" spans="2:14" x14ac:dyDescent="0.2">
      <c r="C45" s="1" t="s">
        <v>55</v>
      </c>
      <c r="D45" s="1" t="s">
        <v>63</v>
      </c>
      <c r="E45" s="1">
        <v>5</v>
      </c>
      <c r="H45" s="1">
        <v>20</v>
      </c>
    </row>
    <row r="47" spans="2:14" x14ac:dyDescent="0.2">
      <c r="C47" s="5" t="s">
        <v>58</v>
      </c>
      <c r="D47" s="1" t="s">
        <v>62</v>
      </c>
      <c r="E47" s="1">
        <v>23</v>
      </c>
    </row>
    <row r="48" spans="2:14" x14ac:dyDescent="0.2">
      <c r="C48" s="1" t="s">
        <v>57</v>
      </c>
      <c r="D48" s="1" t="s">
        <v>62</v>
      </c>
      <c r="E48" s="1">
        <v>15</v>
      </c>
    </row>
    <row r="49" spans="3:5" x14ac:dyDescent="0.2">
      <c r="C49" s="1" t="s">
        <v>56</v>
      </c>
      <c r="D49" s="1" t="s">
        <v>62</v>
      </c>
      <c r="E49" s="1">
        <v>10</v>
      </c>
    </row>
    <row r="50" spans="3:5" x14ac:dyDescent="0.2">
      <c r="C50" s="5" t="s">
        <v>58</v>
      </c>
      <c r="D50" s="1" t="s">
        <v>61</v>
      </c>
      <c r="E50" s="1">
        <v>23</v>
      </c>
    </row>
    <row r="51" spans="3:5" x14ac:dyDescent="0.2">
      <c r="C51" s="1" t="s">
        <v>57</v>
      </c>
      <c r="D51" s="1" t="s">
        <v>61</v>
      </c>
      <c r="E51" s="1">
        <v>15</v>
      </c>
    </row>
    <row r="52" spans="3:5" x14ac:dyDescent="0.2">
      <c r="C52" s="1" t="s">
        <v>56</v>
      </c>
      <c r="D52" s="1" t="s">
        <v>61</v>
      </c>
      <c r="E52" s="1">
        <v>10</v>
      </c>
    </row>
    <row r="53" spans="3:5" x14ac:dyDescent="0.2">
      <c r="C53" s="5" t="s">
        <v>58</v>
      </c>
      <c r="D53" s="1" t="s">
        <v>60</v>
      </c>
      <c r="E53" s="1">
        <v>23</v>
      </c>
    </row>
    <row r="54" spans="3:5" x14ac:dyDescent="0.2">
      <c r="C54" s="1" t="s">
        <v>57</v>
      </c>
      <c r="D54" s="1" t="s">
        <v>60</v>
      </c>
      <c r="E54" s="1">
        <v>15</v>
      </c>
    </row>
    <row r="55" spans="3:5" x14ac:dyDescent="0.2">
      <c r="C55" s="1" t="s">
        <v>56</v>
      </c>
      <c r="D55" s="1" t="s">
        <v>60</v>
      </c>
      <c r="E55" s="1">
        <v>10</v>
      </c>
    </row>
    <row r="56" spans="3:5" x14ac:dyDescent="0.2">
      <c r="C56" s="5" t="s">
        <v>58</v>
      </c>
      <c r="D56" s="1" t="s">
        <v>59</v>
      </c>
      <c r="E56" s="1">
        <v>28</v>
      </c>
    </row>
    <row r="57" spans="3:5" x14ac:dyDescent="0.2">
      <c r="C57" s="1" t="s">
        <v>57</v>
      </c>
      <c r="D57" s="1" t="s">
        <v>59</v>
      </c>
      <c r="E57" s="1">
        <v>18</v>
      </c>
    </row>
    <row r="58" spans="3:5" x14ac:dyDescent="0.2">
      <c r="C58" s="1" t="s">
        <v>56</v>
      </c>
      <c r="D58" s="1" t="s">
        <v>59</v>
      </c>
      <c r="E58" s="1">
        <v>15</v>
      </c>
    </row>
    <row r="59" spans="3:5" x14ac:dyDescent="0.2">
      <c r="C59" s="5" t="s">
        <v>58</v>
      </c>
      <c r="D59" s="1" t="s">
        <v>55</v>
      </c>
      <c r="E59" s="1">
        <v>17</v>
      </c>
    </row>
    <row r="60" spans="3:5" x14ac:dyDescent="0.2">
      <c r="C60" s="1" t="s">
        <v>57</v>
      </c>
      <c r="D60" s="1" t="s">
        <v>55</v>
      </c>
      <c r="E60" s="1">
        <v>12</v>
      </c>
    </row>
    <row r="61" spans="3:5" x14ac:dyDescent="0.2">
      <c r="C61" s="1" t="s">
        <v>56</v>
      </c>
      <c r="D61" s="1" t="s">
        <v>55</v>
      </c>
      <c r="E61" s="1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1"/>
  <sheetViews>
    <sheetView tabSelected="1" topLeftCell="C1" workbookViewId="0">
      <selection activeCell="V13" sqref="V13"/>
    </sheetView>
  </sheetViews>
  <sheetFormatPr defaultRowHeight="11.4" x14ac:dyDescent="0.2"/>
  <cols>
    <col min="1" max="1" width="2" style="1" customWidth="1"/>
    <col min="2" max="2" width="18.5" style="1" customWidth="1"/>
    <col min="3" max="3" width="8.796875" style="1"/>
    <col min="4" max="4" width="7.8984375" style="1" bestFit="1" customWidth="1"/>
    <col min="5" max="5" width="4.59765625" style="1" bestFit="1" customWidth="1"/>
    <col min="6" max="6" width="4.3984375" style="1" bestFit="1" customWidth="1"/>
    <col min="7" max="7" width="4.09765625" style="1" bestFit="1" customWidth="1"/>
    <col min="8" max="8" width="4.5" style="1" bestFit="1" customWidth="1"/>
    <col min="9" max="9" width="4.3984375" style="1" bestFit="1" customWidth="1"/>
    <col min="10" max="10" width="5.3984375" style="1" bestFit="1" customWidth="1"/>
    <col min="11" max="11" width="4" style="1" bestFit="1" customWidth="1"/>
    <col min="12" max="12" width="3.69921875" style="1" bestFit="1" customWidth="1"/>
    <col min="13" max="13" width="5.5" style="1" bestFit="1" customWidth="1"/>
    <col min="14" max="14" width="8" style="1" bestFit="1" customWidth="1"/>
    <col min="15" max="16384" width="8.796875" style="1"/>
  </cols>
  <sheetData>
    <row r="1" spans="2:27" ht="14.4" thickBot="1" x14ac:dyDescent="0.3">
      <c r="C1" s="4" t="s">
        <v>80</v>
      </c>
    </row>
    <row r="2" spans="2:27" ht="13.8" x14ac:dyDescent="0.25">
      <c r="C2" s="8"/>
      <c r="Q2" s="7"/>
      <c r="R2" s="5"/>
    </row>
    <row r="3" spans="2:27" ht="13.8" x14ac:dyDescent="0.25">
      <c r="C3" s="8"/>
      <c r="Q3" s="7"/>
      <c r="R3" s="7" t="s">
        <v>77</v>
      </c>
      <c r="S3" s="1" t="s">
        <v>60</v>
      </c>
    </row>
    <row r="4" spans="2:27" ht="13.8" x14ac:dyDescent="0.25">
      <c r="C4" s="8"/>
      <c r="Q4" s="7"/>
      <c r="R4" s="5"/>
    </row>
    <row r="5" spans="2:27" ht="13.8" x14ac:dyDescent="0.25">
      <c r="C5" s="8"/>
      <c r="Q5" s="7"/>
      <c r="R5" s="5"/>
    </row>
    <row r="6" spans="2:27" ht="12" x14ac:dyDescent="0.25">
      <c r="C6" s="3" t="s">
        <v>79</v>
      </c>
      <c r="D6" s="3" t="s">
        <v>78</v>
      </c>
      <c r="E6" s="3" t="s">
        <v>77</v>
      </c>
      <c r="F6" s="3" t="s">
        <v>76</v>
      </c>
      <c r="G6" s="3" t="s">
        <v>75</v>
      </c>
      <c r="H6" s="3" t="s">
        <v>74</v>
      </c>
      <c r="I6" s="3" t="s">
        <v>73</v>
      </c>
      <c r="J6" s="3" t="s">
        <v>72</v>
      </c>
      <c r="K6" s="3" t="s">
        <v>71</v>
      </c>
      <c r="L6" s="3" t="s">
        <v>70</v>
      </c>
      <c r="M6" s="3" t="s">
        <v>69</v>
      </c>
      <c r="N6" s="3" t="s">
        <v>68</v>
      </c>
      <c r="P6" s="3" t="s">
        <v>79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2:27" x14ac:dyDescent="0.2">
      <c r="B7" s="5" t="str">
        <f>D7&amp;""&amp;COUNTIF($D$7:$D$38,D7)</f>
        <v>453172</v>
      </c>
      <c r="C7" s="1">
        <v>1</v>
      </c>
      <c r="D7" s="5">
        <v>45317</v>
      </c>
      <c r="E7" s="1" t="s">
        <v>55</v>
      </c>
      <c r="F7" s="1" t="str">
        <f ca="1">CHOOSE(RANDBETWEEN(1,3),$F$41,$F$42,$F$43)</f>
        <v>1L</v>
      </c>
      <c r="G7" s="6">
        <f ca="1">CHOOSE(RANDBETWEEN(1,5),$H$41,$H$42,$H$43,$H$44,$H$45)</f>
        <v>20</v>
      </c>
      <c r="H7" s="1" t="str">
        <f>VLOOKUP(E7,$C$41:$D$45,2,0)</f>
        <v>SP</v>
      </c>
      <c r="I7" s="6">
        <f ca="1">VLOOKUP(F7,CHOOSE(VLOOKUP(E7,$C$41:$E$45,3,0),$C$47:$E$49,$C$50:$E$52,$C$53:$E$55,$C$56:$E$58,$C$59:$E$61),3,0)*G7</f>
        <v>340</v>
      </c>
      <c r="J7" s="6">
        <f ca="1">RANDBETWEEN(10,100)</f>
        <v>85</v>
      </c>
      <c r="K7" s="6">
        <f ca="1">J7+G7</f>
        <v>105</v>
      </c>
      <c r="L7" s="1">
        <f ca="1">RANDBETWEEN(1,20)</f>
        <v>1</v>
      </c>
      <c r="M7" s="1">
        <f ca="1">K7-L7</f>
        <v>104</v>
      </c>
      <c r="N7" s="1">
        <f ca="1">VLOOKUP(F7,CHOOSE(VLOOKUP(E7,$C$41:$E$45,3,0),$C$47:$E$49,$C$50:$E$52,$C$53:$E$55,$C$56:$E$58,$C$59:$E$61),3,0)*M7</f>
        <v>1768</v>
      </c>
      <c r="O7" s="5"/>
      <c r="P7" s="1">
        <f>MATCH($S$3,$E$7:$E$38,0)</f>
        <v>3</v>
      </c>
    </row>
    <row r="8" spans="2:27" x14ac:dyDescent="0.2">
      <c r="B8" s="5" t="str">
        <f>D8&amp;""&amp;COUNTIF($D$7:$D$38,D8)</f>
        <v>452993</v>
      </c>
      <c r="C8" s="1">
        <v>2</v>
      </c>
      <c r="D8" s="5">
        <v>45299</v>
      </c>
      <c r="E8" s="1" t="s">
        <v>55</v>
      </c>
      <c r="F8" s="1" t="str">
        <f ca="1">CHOOSE(RANDBETWEEN(1,3),$F$41,$F$42,$F$43)</f>
        <v>1L</v>
      </c>
      <c r="G8" s="6">
        <f ca="1">CHOOSE(RANDBETWEEN(1,5),$H$41,$H$42,$H$43,$H$44,$H$45)</f>
        <v>16</v>
      </c>
      <c r="H8" s="1" t="str">
        <f>VLOOKUP(E8,$C$41:$D$45,2,0)</f>
        <v>SP</v>
      </c>
      <c r="I8" s="6">
        <f ca="1">VLOOKUP(F8,CHOOSE(VLOOKUP(E8,$C$41:$E$45,3,0),$C$47:$E$49,$C$50:$E$52,$C$53:$E$55,$C$56:$E$58,$C$59:$E$61),3,0)*G8</f>
        <v>272</v>
      </c>
      <c r="J8" s="6">
        <f ca="1">RANDBETWEEN(10,100)</f>
        <v>11</v>
      </c>
      <c r="K8" s="6">
        <f ca="1">J8+G8</f>
        <v>27</v>
      </c>
      <c r="L8" s="1">
        <f ca="1">RANDBETWEEN(1,20)</f>
        <v>13</v>
      </c>
      <c r="M8" s="1">
        <f ca="1">K8-L8</f>
        <v>14</v>
      </c>
      <c r="N8" s="1">
        <f ca="1">VLOOKUP(F8,CHOOSE(VLOOKUP(E8,$C$41:$E$45,3,0),$C$47:$E$49,$C$50:$E$52,$C$53:$E$55,$C$56:$E$58,$C$59:$E$61),3,0)*M8</f>
        <v>238</v>
      </c>
    </row>
    <row r="9" spans="2:27" ht="12" x14ac:dyDescent="0.25">
      <c r="B9" s="5" t="str">
        <f>D9&amp;""&amp;COUNTIF($D$7:$D$38,D9)</f>
        <v>452942</v>
      </c>
      <c r="C9" s="1">
        <v>3</v>
      </c>
      <c r="D9" s="5">
        <v>45294</v>
      </c>
      <c r="E9" s="1" t="s">
        <v>60</v>
      </c>
      <c r="F9" s="1" t="str">
        <f ca="1">CHOOSE(RANDBETWEEN(1,3),$F$41,$F$42,$F$43)</f>
        <v>1L</v>
      </c>
      <c r="G9" s="6">
        <f ca="1">CHOOSE(RANDBETWEEN(1,5),$H$41,$H$42,$H$43,$H$44,$H$45)</f>
        <v>4</v>
      </c>
      <c r="H9" s="1" t="str">
        <f>VLOOKUP(E9,$C$41:$D$45,2,0)</f>
        <v>SE</v>
      </c>
      <c r="I9" s="6">
        <f ca="1">VLOOKUP(F9,CHOOSE(VLOOKUP(E9,$C$41:$E$45,3,0),$C$47:$E$49,$C$50:$E$52,$C$53:$E$55,$C$56:$E$58,$C$59:$E$61),3,0)*G9</f>
        <v>92</v>
      </c>
      <c r="J9" s="6">
        <f ca="1">RANDBETWEEN(10,100)</f>
        <v>30</v>
      </c>
      <c r="K9" s="6">
        <f ca="1">J9+G9</f>
        <v>34</v>
      </c>
      <c r="L9" s="1">
        <f ca="1">RANDBETWEEN(1,20)</f>
        <v>19</v>
      </c>
      <c r="M9" s="1">
        <f ca="1">K9-L9</f>
        <v>15</v>
      </c>
      <c r="N9" s="1">
        <f ca="1">VLOOKUP(F9,CHOOSE(VLOOKUP(E9,$C$41:$E$45,3,0),$C$47:$E$49,$C$50:$E$52,$C$53:$E$55,$C$56:$E$58,$C$59:$E$61),3,0)*M9</f>
        <v>345</v>
      </c>
      <c r="Q9" s="7"/>
    </row>
    <row r="10" spans="2:27" ht="12" x14ac:dyDescent="0.25">
      <c r="B10" s="5" t="str">
        <f>D10&amp;""&amp;COUNTIF($D$7:$D$38,D10)</f>
        <v>453025</v>
      </c>
      <c r="C10" s="1">
        <v>4</v>
      </c>
      <c r="D10" s="5">
        <v>45302</v>
      </c>
      <c r="E10" s="1" t="s">
        <v>59</v>
      </c>
      <c r="F10" s="1" t="str">
        <f ca="1">CHOOSE(RANDBETWEEN(1,3),$F$41,$F$42,$F$43)</f>
        <v>250m</v>
      </c>
      <c r="G10" s="6">
        <f ca="1">CHOOSE(RANDBETWEEN(1,5),$H$41,$H$42,$H$43,$H$44,$H$45)</f>
        <v>4</v>
      </c>
      <c r="H10" s="1" t="str">
        <f>VLOOKUP(E10,$C$41:$D$45,2,0)</f>
        <v>PR</v>
      </c>
      <c r="I10" s="6">
        <f ca="1">VLOOKUP(F10,CHOOSE(VLOOKUP(E10,$C$41:$E$45,3,0),$C$47:$E$49,$C$50:$E$52,$C$53:$E$55,$C$56:$E$58,$C$59:$E$61),3,0)*G10</f>
        <v>60</v>
      </c>
      <c r="J10" s="6">
        <f ca="1">RANDBETWEEN(10,100)</f>
        <v>54</v>
      </c>
      <c r="K10" s="6">
        <f ca="1">J10+G10</f>
        <v>58</v>
      </c>
      <c r="L10" s="1">
        <f ca="1">RANDBETWEEN(1,20)</f>
        <v>19</v>
      </c>
      <c r="M10" s="1">
        <f ca="1">K10-L10</f>
        <v>39</v>
      </c>
      <c r="N10" s="1">
        <f ca="1">VLOOKUP(F10,CHOOSE(VLOOKUP(E10,$C$41:$E$45,3,0),$C$47:$E$49,$C$50:$E$52,$C$53:$E$55,$C$56:$E$58,$C$59:$E$61),3,0)*M10</f>
        <v>585</v>
      </c>
      <c r="Y10" s="7"/>
    </row>
    <row r="11" spans="2:27" ht="12" x14ac:dyDescent="0.25">
      <c r="B11" s="5" t="str">
        <f>D11&amp;""&amp;COUNTIF($D$7:$D$38,D11)</f>
        <v>453073</v>
      </c>
      <c r="C11" s="1">
        <v>5</v>
      </c>
      <c r="D11" s="5">
        <v>45307</v>
      </c>
      <c r="E11" s="1" t="s">
        <v>62</v>
      </c>
      <c r="F11" s="1" t="str">
        <f ca="1">CHOOSE(RANDBETWEEN(1,3),$F$41,$F$42,$F$43)</f>
        <v>1L</v>
      </c>
      <c r="G11" s="6">
        <f ca="1">CHOOSE(RANDBETWEEN(1,5),$H$41,$H$42,$H$43,$H$44,$H$45)</f>
        <v>8</v>
      </c>
      <c r="H11" s="1" t="str">
        <f>VLOOKUP(E11,$C$41:$D$45,2,0)</f>
        <v>CO</v>
      </c>
      <c r="I11" s="6">
        <f ca="1">VLOOKUP(F11,CHOOSE(VLOOKUP(E11,$C$41:$E$45,3,0),$C$47:$E$49,$C$50:$E$52,$C$53:$E$55,$C$56:$E$58,$C$59:$E$61),3,0)*G11</f>
        <v>184</v>
      </c>
      <c r="J11" s="6">
        <f ca="1">RANDBETWEEN(10,100)</f>
        <v>35</v>
      </c>
      <c r="K11" s="6">
        <f ca="1">J11+G11</f>
        <v>43</v>
      </c>
      <c r="L11" s="1">
        <f ca="1">RANDBETWEEN(1,20)</f>
        <v>14</v>
      </c>
      <c r="M11" s="1">
        <f ca="1">K11-L11</f>
        <v>29</v>
      </c>
      <c r="N11" s="1">
        <f ca="1">VLOOKUP(F11,CHOOSE(VLOOKUP(E11,$C$41:$E$45,3,0),$C$47:$E$49,$C$50:$E$52,$C$53:$E$55,$C$56:$E$58,$C$59:$E$61),3,0)*M11</f>
        <v>667</v>
      </c>
      <c r="Q11" s="7"/>
    </row>
    <row r="12" spans="2:27" ht="12" x14ac:dyDescent="0.25">
      <c r="B12" s="5" t="str">
        <f>D12&amp;""&amp;COUNTIF($D$7:$D$38,D12)</f>
        <v>453192</v>
      </c>
      <c r="C12" s="1">
        <v>6</v>
      </c>
      <c r="D12" s="5">
        <v>45319</v>
      </c>
      <c r="E12" s="1" t="s">
        <v>62</v>
      </c>
      <c r="F12" s="1" t="str">
        <f ca="1">CHOOSE(RANDBETWEEN(1,3),$F$41,$F$42,$F$43)</f>
        <v>500m</v>
      </c>
      <c r="G12" s="6">
        <f ca="1">CHOOSE(RANDBETWEEN(1,5),$H$41,$H$42,$H$43,$H$44,$H$45)</f>
        <v>16</v>
      </c>
      <c r="H12" s="1" t="str">
        <f>VLOOKUP(E12,$C$41:$D$45,2,0)</f>
        <v>CO</v>
      </c>
      <c r="I12" s="6">
        <f ca="1">VLOOKUP(F12,CHOOSE(VLOOKUP(E12,$C$41:$E$45,3,0),$C$47:$E$49,$C$50:$E$52,$C$53:$E$55,$C$56:$E$58,$C$59:$E$61),3,0)*G12</f>
        <v>240</v>
      </c>
      <c r="J12" s="6">
        <f ca="1">RANDBETWEEN(10,100)</f>
        <v>46</v>
      </c>
      <c r="K12" s="6">
        <f ca="1">J12+G12</f>
        <v>62</v>
      </c>
      <c r="L12" s="1">
        <f ca="1">RANDBETWEEN(1,20)</f>
        <v>9</v>
      </c>
      <c r="M12" s="1">
        <f ca="1">K12-L12</f>
        <v>53</v>
      </c>
      <c r="N12" s="1">
        <f ca="1">VLOOKUP(F12,CHOOSE(VLOOKUP(E12,$C$41:$E$45,3,0),$C$47:$E$49,$C$50:$E$52,$C$53:$E$55,$C$56:$E$58,$C$59:$E$61),3,0)*M12</f>
        <v>795</v>
      </c>
      <c r="Q12" s="7"/>
    </row>
    <row r="13" spans="2:27" ht="12" x14ac:dyDescent="0.25">
      <c r="B13" s="5" t="str">
        <f>D13&amp;""&amp;COUNTIF($D$7:$D$38,D13)</f>
        <v>453081</v>
      </c>
      <c r="C13" s="1">
        <v>7</v>
      </c>
      <c r="D13" s="5">
        <v>45308</v>
      </c>
      <c r="E13" s="1" t="s">
        <v>60</v>
      </c>
      <c r="F13" s="1" t="str">
        <f ca="1">CHOOSE(RANDBETWEEN(1,3),$F$41,$F$42,$F$43)</f>
        <v>500m</v>
      </c>
      <c r="G13" s="6">
        <f ca="1">CHOOSE(RANDBETWEEN(1,5),$H$41,$H$42,$H$43,$H$44,$H$45)</f>
        <v>8</v>
      </c>
      <c r="H13" s="1" t="str">
        <f>VLOOKUP(E13,$C$41:$D$45,2,0)</f>
        <v>SE</v>
      </c>
      <c r="I13" s="6">
        <f ca="1">VLOOKUP(F13,CHOOSE(VLOOKUP(E13,$C$41:$E$45,3,0),$C$47:$E$49,$C$50:$E$52,$C$53:$E$55,$C$56:$E$58,$C$59:$E$61),3,0)*G13</f>
        <v>120</v>
      </c>
      <c r="J13" s="6">
        <f ca="1">RANDBETWEEN(10,100)</f>
        <v>90</v>
      </c>
      <c r="K13" s="6">
        <f ca="1">J13+G13</f>
        <v>98</v>
      </c>
      <c r="L13" s="1">
        <f ca="1">RANDBETWEEN(1,20)</f>
        <v>18</v>
      </c>
      <c r="M13" s="1">
        <f ca="1">K13-L13</f>
        <v>80</v>
      </c>
      <c r="N13" s="1">
        <f ca="1">VLOOKUP(F13,CHOOSE(VLOOKUP(E13,$C$41:$E$45,3,0),$C$47:$E$49,$C$50:$E$52,$C$53:$E$55,$C$56:$E$58,$C$59:$E$61),3,0)*M13</f>
        <v>1200</v>
      </c>
      <c r="Q13" s="7"/>
    </row>
    <row r="14" spans="2:27" ht="12" x14ac:dyDescent="0.25">
      <c r="B14" s="5" t="str">
        <f>D14&amp;""&amp;COUNTIF($D$7:$D$38,D14)</f>
        <v>453001</v>
      </c>
      <c r="C14" s="1">
        <v>8</v>
      </c>
      <c r="D14" s="5">
        <v>45300</v>
      </c>
      <c r="E14" s="1" t="s">
        <v>55</v>
      </c>
      <c r="F14" s="1" t="str">
        <f ca="1">CHOOSE(RANDBETWEEN(1,3),$F$41,$F$42,$F$43)</f>
        <v>1L</v>
      </c>
      <c r="G14" s="6">
        <f ca="1">CHOOSE(RANDBETWEEN(1,5),$H$41,$H$42,$H$43,$H$44,$H$45)</f>
        <v>12</v>
      </c>
      <c r="H14" s="1" t="str">
        <f>VLOOKUP(E14,$C$41:$D$45,2,0)</f>
        <v>SP</v>
      </c>
      <c r="I14" s="6">
        <f ca="1">VLOOKUP(F14,CHOOSE(VLOOKUP(E14,$C$41:$E$45,3,0),$C$47:$E$49,$C$50:$E$52,$C$53:$E$55,$C$56:$E$58,$C$59:$E$61),3,0)*G14</f>
        <v>204</v>
      </c>
      <c r="J14" s="6">
        <f ca="1">RANDBETWEEN(10,100)</f>
        <v>22</v>
      </c>
      <c r="K14" s="6">
        <f ca="1">J14+G14</f>
        <v>34</v>
      </c>
      <c r="L14" s="1">
        <f ca="1">RANDBETWEEN(1,20)</f>
        <v>4</v>
      </c>
      <c r="M14" s="1">
        <f ca="1">K14-L14</f>
        <v>30</v>
      </c>
      <c r="N14" s="1">
        <f ca="1">VLOOKUP(F14,CHOOSE(VLOOKUP(E14,$C$41:$E$45,3,0),$C$47:$E$49,$C$50:$E$52,$C$53:$E$55,$C$56:$E$58,$C$59:$E$61),3,0)*M14</f>
        <v>510</v>
      </c>
      <c r="Q14" s="7"/>
    </row>
    <row r="15" spans="2:27" ht="12" x14ac:dyDescent="0.25">
      <c r="B15" s="5" t="str">
        <f>D15&amp;""&amp;COUNTIF($D$7:$D$38,D15)</f>
        <v>452921</v>
      </c>
      <c r="C15" s="1">
        <v>9</v>
      </c>
      <c r="D15" s="5">
        <v>45292</v>
      </c>
      <c r="E15" s="1" t="s">
        <v>62</v>
      </c>
      <c r="F15" s="1" t="str">
        <f ca="1">CHOOSE(RANDBETWEEN(1,3),$F$41,$F$42,$F$43)</f>
        <v>500m</v>
      </c>
      <c r="G15" s="6">
        <f ca="1">CHOOSE(RANDBETWEEN(1,5),$H$41,$H$42,$H$43,$H$44,$H$45)</f>
        <v>8</v>
      </c>
      <c r="H15" s="1" t="str">
        <f>VLOOKUP(E15,$C$41:$D$45,2,0)</f>
        <v>CO</v>
      </c>
      <c r="I15" s="6">
        <f ca="1">VLOOKUP(F15,CHOOSE(VLOOKUP(E15,$C$41:$E$45,3,0),$C$47:$E$49,$C$50:$E$52,$C$53:$E$55,$C$56:$E$58,$C$59:$E$61),3,0)*G15</f>
        <v>120</v>
      </c>
      <c r="J15" s="6">
        <f ca="1">RANDBETWEEN(10,100)</f>
        <v>65</v>
      </c>
      <c r="K15" s="6">
        <f ca="1">J15+G15</f>
        <v>73</v>
      </c>
      <c r="L15" s="1">
        <f ca="1">RANDBETWEEN(1,20)</f>
        <v>16</v>
      </c>
      <c r="M15" s="1">
        <f ca="1">K15-L15</f>
        <v>57</v>
      </c>
      <c r="N15" s="1">
        <f ca="1">VLOOKUP(F15,CHOOSE(VLOOKUP(E15,$C$41:$E$45,3,0),$C$47:$E$49,$C$50:$E$52,$C$53:$E$55,$C$56:$E$58,$C$59:$E$61),3,0)*M15</f>
        <v>855</v>
      </c>
      <c r="Q15" s="7"/>
    </row>
    <row r="16" spans="2:27" ht="12" x14ac:dyDescent="0.25">
      <c r="B16" s="5" t="str">
        <f>D16&amp;""&amp;COUNTIF($D$7:$D$38,D16)</f>
        <v>453042</v>
      </c>
      <c r="C16" s="1">
        <v>10</v>
      </c>
      <c r="D16" s="5">
        <v>45304</v>
      </c>
      <c r="E16" s="1" t="s">
        <v>55</v>
      </c>
      <c r="F16" s="1" t="str">
        <f ca="1">CHOOSE(RANDBETWEEN(1,3),$F$41,$F$42,$F$43)</f>
        <v>1L</v>
      </c>
      <c r="G16" s="6">
        <f ca="1">CHOOSE(RANDBETWEEN(1,5),$H$41,$H$42,$H$43,$H$44,$H$45)</f>
        <v>16</v>
      </c>
      <c r="H16" s="1" t="str">
        <f>VLOOKUP(E16,$C$41:$D$45,2,0)</f>
        <v>SP</v>
      </c>
      <c r="I16" s="6">
        <f ca="1">VLOOKUP(F16,CHOOSE(VLOOKUP(E16,$C$41:$E$45,3,0),$C$47:$E$49,$C$50:$E$52,$C$53:$E$55,$C$56:$E$58,$C$59:$E$61),3,0)*G16</f>
        <v>272</v>
      </c>
      <c r="J16" s="6">
        <f ca="1">RANDBETWEEN(10,100)</f>
        <v>71</v>
      </c>
      <c r="K16" s="6">
        <f ca="1">J16+G16</f>
        <v>87</v>
      </c>
      <c r="L16" s="1">
        <f ca="1">RANDBETWEEN(1,20)</f>
        <v>8</v>
      </c>
      <c r="M16" s="1">
        <f ca="1">K16-L16</f>
        <v>79</v>
      </c>
      <c r="N16" s="1">
        <f ca="1">VLOOKUP(F16,CHOOSE(VLOOKUP(E16,$C$41:$E$45,3,0),$C$47:$E$49,$C$50:$E$52,$C$53:$E$55,$C$56:$E$58,$C$59:$E$61),3,0)*M16</f>
        <v>1343</v>
      </c>
      <c r="Q16" s="7"/>
    </row>
    <row r="17" spans="2:17" ht="12" x14ac:dyDescent="0.25">
      <c r="B17" s="5" t="str">
        <f>D17&amp;""&amp;COUNTIF($D$7:$D$38,D17)</f>
        <v>453073</v>
      </c>
      <c r="C17" s="1">
        <v>11</v>
      </c>
      <c r="D17" s="5">
        <v>45307</v>
      </c>
      <c r="E17" s="1" t="s">
        <v>60</v>
      </c>
      <c r="F17" s="1" t="str">
        <f ca="1">CHOOSE(RANDBETWEEN(1,3),$F$41,$F$42,$F$43)</f>
        <v>250m</v>
      </c>
      <c r="G17" s="6">
        <f ca="1">CHOOSE(RANDBETWEEN(1,5),$H$41,$H$42,$H$43,$H$44,$H$45)</f>
        <v>12</v>
      </c>
      <c r="H17" s="1" t="str">
        <f>VLOOKUP(E17,$C$41:$D$45,2,0)</f>
        <v>SE</v>
      </c>
      <c r="I17" s="6">
        <f ca="1">VLOOKUP(F17,CHOOSE(VLOOKUP(E17,$C$41:$E$45,3,0),$C$47:$E$49,$C$50:$E$52,$C$53:$E$55,$C$56:$E$58,$C$59:$E$61),3,0)*G17</f>
        <v>120</v>
      </c>
      <c r="J17" s="6">
        <f ca="1">RANDBETWEEN(10,100)</f>
        <v>88</v>
      </c>
      <c r="K17" s="6">
        <f ca="1">J17+G17</f>
        <v>100</v>
      </c>
      <c r="L17" s="1">
        <f ca="1">RANDBETWEEN(1,20)</f>
        <v>13</v>
      </c>
      <c r="M17" s="1">
        <f ca="1">K17-L17</f>
        <v>87</v>
      </c>
      <c r="N17" s="1">
        <f ca="1">VLOOKUP(F17,CHOOSE(VLOOKUP(E17,$C$41:$E$45,3,0),$C$47:$E$49,$C$50:$E$52,$C$53:$E$55,$C$56:$E$58,$C$59:$E$61),3,0)*M17</f>
        <v>870</v>
      </c>
      <c r="Q17" s="7"/>
    </row>
    <row r="18" spans="2:17" ht="12" x14ac:dyDescent="0.25">
      <c r="B18" s="5" t="str">
        <f>D18&amp;""&amp;COUNTIF($D$7:$D$38,D18)</f>
        <v>453101</v>
      </c>
      <c r="C18" s="1">
        <v>12</v>
      </c>
      <c r="D18" s="5">
        <v>45310</v>
      </c>
      <c r="E18" s="1" t="s">
        <v>61</v>
      </c>
      <c r="F18" s="1" t="str">
        <f ca="1">CHOOSE(RANDBETWEEN(1,3),$F$41,$F$42,$F$43)</f>
        <v>1L</v>
      </c>
      <c r="G18" s="6">
        <f ca="1">CHOOSE(RANDBETWEEN(1,5),$H$41,$H$42,$H$43,$H$44,$H$45)</f>
        <v>12</v>
      </c>
      <c r="H18" s="1" t="str">
        <f>VLOOKUP(E18,$C$41:$D$45,2,0)</f>
        <v>PE</v>
      </c>
      <c r="I18" s="6">
        <f ca="1">VLOOKUP(F18,CHOOSE(VLOOKUP(E18,$C$41:$E$45,3,0),$C$47:$E$49,$C$50:$E$52,$C$53:$E$55,$C$56:$E$58,$C$59:$E$61),3,0)*G18</f>
        <v>276</v>
      </c>
      <c r="J18" s="6">
        <f ca="1">RANDBETWEEN(10,100)</f>
        <v>97</v>
      </c>
      <c r="K18" s="6">
        <f ca="1">J18+G18</f>
        <v>109</v>
      </c>
      <c r="L18" s="1">
        <f ca="1">RANDBETWEEN(1,20)</f>
        <v>17</v>
      </c>
      <c r="M18" s="1">
        <f ca="1">K18-L18</f>
        <v>92</v>
      </c>
      <c r="N18" s="1">
        <f ca="1">VLOOKUP(F18,CHOOSE(VLOOKUP(E18,$C$41:$E$45,3,0),$C$47:$E$49,$C$50:$E$52,$C$53:$E$55,$C$56:$E$58,$C$59:$E$61),3,0)*M18</f>
        <v>2116</v>
      </c>
      <c r="Q18" s="7"/>
    </row>
    <row r="19" spans="2:17" ht="12" x14ac:dyDescent="0.25">
      <c r="B19" s="5" t="str">
        <f>D19&amp;""&amp;COUNTIF($D$7:$D$38,D19)</f>
        <v>452942</v>
      </c>
      <c r="C19" s="1">
        <v>13</v>
      </c>
      <c r="D19" s="5">
        <v>45294</v>
      </c>
      <c r="E19" s="1" t="s">
        <v>59</v>
      </c>
      <c r="F19" s="1" t="str">
        <f ca="1">CHOOSE(RANDBETWEEN(1,3),$F$41,$F$42,$F$43)</f>
        <v>500m</v>
      </c>
      <c r="G19" s="6">
        <f ca="1">CHOOSE(RANDBETWEEN(1,5),$H$41,$H$42,$H$43,$H$44,$H$45)</f>
        <v>12</v>
      </c>
      <c r="H19" s="1" t="str">
        <f>VLOOKUP(E19,$C$41:$D$45,2,0)</f>
        <v>PR</v>
      </c>
      <c r="I19" s="6">
        <f ca="1">VLOOKUP(F19,CHOOSE(VLOOKUP(E19,$C$41:$E$45,3,0),$C$47:$E$49,$C$50:$E$52,$C$53:$E$55,$C$56:$E$58,$C$59:$E$61),3,0)*G19</f>
        <v>216</v>
      </c>
      <c r="J19" s="6">
        <f ca="1">RANDBETWEEN(10,100)</f>
        <v>59</v>
      </c>
      <c r="K19" s="6">
        <f ca="1">J19+G19</f>
        <v>71</v>
      </c>
      <c r="L19" s="1">
        <f ca="1">RANDBETWEEN(1,20)</f>
        <v>4</v>
      </c>
      <c r="M19" s="1">
        <f ca="1">K19-L19</f>
        <v>67</v>
      </c>
      <c r="N19" s="1">
        <f ca="1">VLOOKUP(F19,CHOOSE(VLOOKUP(E19,$C$41:$E$45,3,0),$C$47:$E$49,$C$50:$E$52,$C$53:$E$55,$C$56:$E$58,$C$59:$E$61),3,0)*M19</f>
        <v>1206</v>
      </c>
      <c r="Q19" s="7"/>
    </row>
    <row r="20" spans="2:17" ht="12" x14ac:dyDescent="0.25">
      <c r="B20" s="5" t="str">
        <f>D20&amp;""&amp;COUNTIF($D$7:$D$38,D20)</f>
        <v>453182</v>
      </c>
      <c r="C20" s="1">
        <v>14</v>
      </c>
      <c r="D20" s="5">
        <v>45318</v>
      </c>
      <c r="E20" s="1" t="s">
        <v>60</v>
      </c>
      <c r="F20" s="1" t="str">
        <f ca="1">CHOOSE(RANDBETWEEN(1,3),$F$41,$F$42,$F$43)</f>
        <v>1L</v>
      </c>
      <c r="G20" s="6">
        <f ca="1">CHOOSE(RANDBETWEEN(1,5),$H$41,$H$42,$H$43,$H$44,$H$45)</f>
        <v>4</v>
      </c>
      <c r="H20" s="1" t="str">
        <f>VLOOKUP(E20,$C$41:$D$45,2,0)</f>
        <v>SE</v>
      </c>
      <c r="I20" s="6">
        <f ca="1">VLOOKUP(F20,CHOOSE(VLOOKUP(E20,$C$41:$E$45,3,0),$C$47:$E$49,$C$50:$E$52,$C$53:$E$55,$C$56:$E$58,$C$59:$E$61),3,0)*G20</f>
        <v>92</v>
      </c>
      <c r="J20" s="6">
        <f ca="1">RANDBETWEEN(10,100)</f>
        <v>98</v>
      </c>
      <c r="K20" s="6">
        <f ca="1">J20+G20</f>
        <v>102</v>
      </c>
      <c r="L20" s="1">
        <f ca="1">RANDBETWEEN(1,20)</f>
        <v>16</v>
      </c>
      <c r="M20" s="1">
        <f ca="1">K20-L20</f>
        <v>86</v>
      </c>
      <c r="N20" s="1">
        <f ca="1">VLOOKUP(F20,CHOOSE(VLOOKUP(E20,$C$41:$E$45,3,0),$C$47:$E$49,$C$50:$E$52,$C$53:$E$55,$C$56:$E$58,$C$59:$E$61),3,0)*M20</f>
        <v>1978</v>
      </c>
      <c r="Q20" s="7"/>
    </row>
    <row r="21" spans="2:17" x14ac:dyDescent="0.2">
      <c r="B21" s="5" t="str">
        <f>D21&amp;""&amp;COUNTIF($D$7:$D$38,D21)</f>
        <v>452993</v>
      </c>
      <c r="C21" s="1">
        <v>15</v>
      </c>
      <c r="D21" s="5">
        <v>45299</v>
      </c>
      <c r="E21" s="1" t="s">
        <v>55</v>
      </c>
      <c r="F21" s="1" t="str">
        <f ca="1">CHOOSE(RANDBETWEEN(1,3),$F$41,$F$42,$F$43)</f>
        <v>1L</v>
      </c>
      <c r="G21" s="6">
        <f ca="1">CHOOSE(RANDBETWEEN(1,5),$H$41,$H$42,$H$43,$H$44,$H$45)</f>
        <v>20</v>
      </c>
      <c r="H21" s="1" t="str">
        <f>VLOOKUP(E21,$C$41:$D$45,2,0)</f>
        <v>SP</v>
      </c>
      <c r="I21" s="6">
        <f ca="1">VLOOKUP(F21,CHOOSE(VLOOKUP(E21,$C$41:$E$45,3,0),$C$47:$E$49,$C$50:$E$52,$C$53:$E$55,$C$56:$E$58,$C$59:$E$61),3,0)*G21</f>
        <v>340</v>
      </c>
      <c r="J21" s="6">
        <f ca="1">RANDBETWEEN(10,100)</f>
        <v>95</v>
      </c>
      <c r="K21" s="6">
        <f ca="1">J21+G21</f>
        <v>115</v>
      </c>
      <c r="L21" s="1">
        <f ca="1">RANDBETWEEN(1,20)</f>
        <v>4</v>
      </c>
      <c r="M21" s="1">
        <f ca="1">K21-L21</f>
        <v>111</v>
      </c>
      <c r="N21" s="1">
        <f ca="1">VLOOKUP(F21,CHOOSE(VLOOKUP(E21,$C$41:$E$45,3,0),$C$47:$E$49,$C$50:$E$52,$C$53:$E$55,$C$56:$E$58,$C$59:$E$61),3,0)*M21</f>
        <v>1887</v>
      </c>
    </row>
    <row r="22" spans="2:17" x14ac:dyDescent="0.2">
      <c r="B22" s="5" t="str">
        <f>D22&amp;""&amp;COUNTIF($D$7:$D$38,D22)</f>
        <v>453172</v>
      </c>
      <c r="C22" s="1">
        <v>16</v>
      </c>
      <c r="D22" s="5">
        <v>45317</v>
      </c>
      <c r="E22" s="1" t="s">
        <v>55</v>
      </c>
      <c r="F22" s="1" t="str">
        <f ca="1">CHOOSE(RANDBETWEEN(1,3),$F$41,$F$42,$F$43)</f>
        <v>1L</v>
      </c>
      <c r="G22" s="6">
        <f ca="1">CHOOSE(RANDBETWEEN(1,5),$H$41,$H$42,$H$43,$H$44,$H$45)</f>
        <v>8</v>
      </c>
      <c r="H22" s="1" t="str">
        <f>VLOOKUP(E22,$C$41:$D$45,2,0)</f>
        <v>SP</v>
      </c>
      <c r="I22" s="6">
        <f ca="1">VLOOKUP(F22,CHOOSE(VLOOKUP(E22,$C$41:$E$45,3,0),$C$47:$E$49,$C$50:$E$52,$C$53:$E$55,$C$56:$E$58,$C$59:$E$61),3,0)*G22</f>
        <v>136</v>
      </c>
      <c r="J22" s="6">
        <f ca="1">RANDBETWEEN(10,100)</f>
        <v>94</v>
      </c>
      <c r="K22" s="6">
        <f ca="1">J22+G22</f>
        <v>102</v>
      </c>
      <c r="L22" s="1">
        <f ca="1">RANDBETWEEN(1,20)</f>
        <v>12</v>
      </c>
      <c r="M22" s="1">
        <f ca="1">K22-L22</f>
        <v>90</v>
      </c>
      <c r="N22" s="1">
        <f ca="1">VLOOKUP(F22,CHOOSE(VLOOKUP(E22,$C$41:$E$45,3,0),$C$47:$E$49,$C$50:$E$52,$C$53:$E$55,$C$56:$E$58,$C$59:$E$61),3,0)*M22</f>
        <v>1530</v>
      </c>
    </row>
    <row r="23" spans="2:17" x14ac:dyDescent="0.2">
      <c r="B23" s="5" t="str">
        <f>D23&amp;""&amp;COUNTIF($D$7:$D$38,D23)</f>
        <v>453025</v>
      </c>
      <c r="C23" s="1">
        <v>17</v>
      </c>
      <c r="D23" s="5">
        <v>45302</v>
      </c>
      <c r="E23" s="1" t="s">
        <v>55</v>
      </c>
      <c r="F23" s="1" t="str">
        <f ca="1">CHOOSE(RANDBETWEEN(1,3),$F$41,$F$42,$F$43)</f>
        <v>250m</v>
      </c>
      <c r="G23" s="6">
        <f ca="1">CHOOSE(RANDBETWEEN(1,5),$H$41,$H$42,$H$43,$H$44,$H$45)</f>
        <v>12</v>
      </c>
      <c r="H23" s="1" t="str">
        <f>VLOOKUP(E23,$C$41:$D$45,2,0)</f>
        <v>SP</v>
      </c>
      <c r="I23" s="6">
        <f ca="1">VLOOKUP(F23,CHOOSE(VLOOKUP(E23,$C$41:$E$45,3,0),$C$47:$E$49,$C$50:$E$52,$C$53:$E$55,$C$56:$E$58,$C$59:$E$61),3,0)*G23</f>
        <v>96</v>
      </c>
      <c r="J23" s="6">
        <f ca="1">RANDBETWEEN(10,100)</f>
        <v>61</v>
      </c>
      <c r="K23" s="6">
        <f ca="1">J23+G23</f>
        <v>73</v>
      </c>
      <c r="L23" s="1">
        <f ca="1">RANDBETWEEN(1,20)</f>
        <v>3</v>
      </c>
      <c r="M23" s="1">
        <f ca="1">K23-L23</f>
        <v>70</v>
      </c>
      <c r="N23" s="1">
        <f ca="1">VLOOKUP(F23,CHOOSE(VLOOKUP(E23,$C$41:$E$45,3,0),$C$47:$E$49,$C$50:$E$52,$C$53:$E$55,$C$56:$E$58,$C$59:$E$61),3,0)*M23</f>
        <v>560</v>
      </c>
    </row>
    <row r="24" spans="2:17" x14ac:dyDescent="0.2">
      <c r="B24" s="5" t="str">
        <f>D24&amp;""&amp;COUNTIF($D$7:$D$38,D24)</f>
        <v>453051</v>
      </c>
      <c r="C24" s="1">
        <v>18</v>
      </c>
      <c r="D24" s="5">
        <v>45305</v>
      </c>
      <c r="E24" s="1" t="s">
        <v>61</v>
      </c>
      <c r="F24" s="1" t="str">
        <f ca="1">CHOOSE(RANDBETWEEN(1,3),$F$41,$F$42,$F$43)</f>
        <v>250m</v>
      </c>
      <c r="G24" s="6">
        <f ca="1">CHOOSE(RANDBETWEEN(1,5),$H$41,$H$42,$H$43,$H$44,$H$45)</f>
        <v>8</v>
      </c>
      <c r="H24" s="1" t="str">
        <f>VLOOKUP(E24,$C$41:$D$45,2,0)</f>
        <v>PE</v>
      </c>
      <c r="I24" s="6">
        <f ca="1">VLOOKUP(F24,CHOOSE(VLOOKUP(E24,$C$41:$E$45,3,0),$C$47:$E$49,$C$50:$E$52,$C$53:$E$55,$C$56:$E$58,$C$59:$E$61),3,0)*G24</f>
        <v>80</v>
      </c>
      <c r="J24" s="6">
        <f ca="1">RANDBETWEEN(10,100)</f>
        <v>87</v>
      </c>
      <c r="K24" s="6">
        <f ca="1">J24+G24</f>
        <v>95</v>
      </c>
      <c r="L24" s="1">
        <f ca="1">RANDBETWEEN(1,20)</f>
        <v>8</v>
      </c>
      <c r="M24" s="1">
        <f ca="1">K24-L24</f>
        <v>87</v>
      </c>
      <c r="N24" s="1">
        <f ca="1">VLOOKUP(F24,CHOOSE(VLOOKUP(E24,$C$41:$E$45,3,0),$C$47:$E$49,$C$50:$E$52,$C$53:$E$55,$C$56:$E$58,$C$59:$E$61),3,0)*M24</f>
        <v>870</v>
      </c>
    </row>
    <row r="25" spans="2:17" x14ac:dyDescent="0.2">
      <c r="B25" s="5" t="str">
        <f>D25&amp;""&amp;COUNTIF($D$7:$D$38,D25)</f>
        <v>452932</v>
      </c>
      <c r="C25" s="1">
        <v>19</v>
      </c>
      <c r="D25" s="5">
        <v>45293</v>
      </c>
      <c r="E25" s="1" t="s">
        <v>61</v>
      </c>
      <c r="F25" s="1" t="str">
        <f ca="1">CHOOSE(RANDBETWEEN(1,3),$F$41,$F$42,$F$43)</f>
        <v>250m</v>
      </c>
      <c r="G25" s="6">
        <f ca="1">CHOOSE(RANDBETWEEN(1,5),$H$41,$H$42,$H$43,$H$44,$H$45)</f>
        <v>12</v>
      </c>
      <c r="H25" s="1" t="str">
        <f>VLOOKUP(E25,$C$41:$D$45,2,0)</f>
        <v>PE</v>
      </c>
      <c r="I25" s="6">
        <f ca="1">VLOOKUP(F25,CHOOSE(VLOOKUP(E25,$C$41:$E$45,3,0),$C$47:$E$49,$C$50:$E$52,$C$53:$E$55,$C$56:$E$58,$C$59:$E$61),3,0)*G25</f>
        <v>120</v>
      </c>
      <c r="J25" s="6">
        <f ca="1">RANDBETWEEN(10,100)</f>
        <v>24</v>
      </c>
      <c r="K25" s="6">
        <f ca="1">J25+G25</f>
        <v>36</v>
      </c>
      <c r="L25" s="1">
        <f ca="1">RANDBETWEEN(1,20)</f>
        <v>17</v>
      </c>
      <c r="M25" s="1">
        <f ca="1">K25-L25</f>
        <v>19</v>
      </c>
      <c r="N25" s="1">
        <f ca="1">VLOOKUP(F25,CHOOSE(VLOOKUP(E25,$C$41:$E$45,3,0),$C$47:$E$49,$C$50:$E$52,$C$53:$E$55,$C$56:$E$58,$C$59:$E$61),3,0)*M25</f>
        <v>190</v>
      </c>
    </row>
    <row r="26" spans="2:17" x14ac:dyDescent="0.2">
      <c r="B26" s="5" t="str">
        <f>D26&amp;""&amp;COUNTIF($D$7:$D$38,D26)</f>
        <v>453182</v>
      </c>
      <c r="C26" s="1">
        <v>20</v>
      </c>
      <c r="D26" s="5">
        <v>45318</v>
      </c>
      <c r="E26" s="1" t="s">
        <v>62</v>
      </c>
      <c r="F26" s="1" t="str">
        <f ca="1">CHOOSE(RANDBETWEEN(1,3),$F$41,$F$42,$F$43)</f>
        <v>1L</v>
      </c>
      <c r="G26" s="6">
        <f ca="1">CHOOSE(RANDBETWEEN(1,5),$H$41,$H$42,$H$43,$H$44,$H$45)</f>
        <v>4</v>
      </c>
      <c r="H26" s="1" t="str">
        <f>VLOOKUP(E26,$C$41:$D$45,2,0)</f>
        <v>CO</v>
      </c>
      <c r="I26" s="6">
        <f ca="1">VLOOKUP(F26,CHOOSE(VLOOKUP(E26,$C$41:$E$45,3,0),$C$47:$E$49,$C$50:$E$52,$C$53:$E$55,$C$56:$E$58,$C$59:$E$61),3,0)*G26</f>
        <v>92</v>
      </c>
      <c r="J26" s="6">
        <f ca="1">RANDBETWEEN(10,100)</f>
        <v>66</v>
      </c>
      <c r="K26" s="6">
        <f ca="1">J26+G26</f>
        <v>70</v>
      </c>
      <c r="L26" s="1">
        <f ca="1">RANDBETWEEN(1,20)</f>
        <v>2</v>
      </c>
      <c r="M26" s="1">
        <f ca="1">K26-L26</f>
        <v>68</v>
      </c>
      <c r="N26" s="1">
        <f ca="1">VLOOKUP(F26,CHOOSE(VLOOKUP(E26,$C$41:$E$45,3,0),$C$47:$E$49,$C$50:$E$52,$C$53:$E$55,$C$56:$E$58,$C$59:$E$61),3,0)*M26</f>
        <v>1564</v>
      </c>
    </row>
    <row r="27" spans="2:17" x14ac:dyDescent="0.2">
      <c r="B27" s="5" t="str">
        <f>D27&amp;""&amp;COUNTIF($D$7:$D$38,D27)</f>
        <v>452932</v>
      </c>
      <c r="C27" s="1">
        <v>21</v>
      </c>
      <c r="D27" s="5">
        <v>45293</v>
      </c>
      <c r="E27" s="1" t="s">
        <v>61</v>
      </c>
      <c r="F27" s="1" t="str">
        <f ca="1">CHOOSE(RANDBETWEEN(1,3),$F$41,$F$42,$F$43)</f>
        <v>250m</v>
      </c>
      <c r="G27" s="6">
        <f ca="1">CHOOSE(RANDBETWEEN(1,5),$H$41,$H$42,$H$43,$H$44,$H$45)</f>
        <v>8</v>
      </c>
      <c r="H27" s="1" t="str">
        <f>VLOOKUP(E27,$C$41:$D$45,2,0)</f>
        <v>PE</v>
      </c>
      <c r="I27" s="6">
        <f ca="1">VLOOKUP(F27,CHOOSE(VLOOKUP(E27,$C$41:$E$45,3,0),$C$47:$E$49,$C$50:$E$52,$C$53:$E$55,$C$56:$E$58,$C$59:$E$61),3,0)*G27</f>
        <v>80</v>
      </c>
      <c r="J27" s="6">
        <f ca="1">RANDBETWEEN(10,100)</f>
        <v>96</v>
      </c>
      <c r="K27" s="6">
        <f ca="1">J27+G27</f>
        <v>104</v>
      </c>
      <c r="L27" s="1">
        <f ca="1">RANDBETWEEN(1,20)</f>
        <v>10</v>
      </c>
      <c r="M27" s="1">
        <f ca="1">K27-L27</f>
        <v>94</v>
      </c>
      <c r="N27" s="1">
        <f ca="1">VLOOKUP(F27,CHOOSE(VLOOKUP(E27,$C$41:$E$45,3,0),$C$47:$E$49,$C$50:$E$52,$C$53:$E$55,$C$56:$E$58,$C$59:$E$61),3,0)*M27</f>
        <v>940</v>
      </c>
    </row>
    <row r="28" spans="2:17" x14ac:dyDescent="0.2">
      <c r="B28" s="5" t="str">
        <f>D28&amp;""&amp;COUNTIF($D$7:$D$38,D28)</f>
        <v>453025</v>
      </c>
      <c r="C28" s="1">
        <v>22</v>
      </c>
      <c r="D28" s="5">
        <v>45302</v>
      </c>
      <c r="E28" s="1" t="s">
        <v>62</v>
      </c>
      <c r="F28" s="1" t="str">
        <f ca="1">CHOOSE(RANDBETWEEN(1,3),$F$41,$F$42,$F$43)</f>
        <v>1L</v>
      </c>
      <c r="G28" s="6">
        <f ca="1">CHOOSE(RANDBETWEEN(1,5),$H$41,$H$42,$H$43,$H$44,$H$45)</f>
        <v>12</v>
      </c>
      <c r="H28" s="1" t="str">
        <f>VLOOKUP(E28,$C$41:$D$45,2,0)</f>
        <v>CO</v>
      </c>
      <c r="I28" s="6">
        <f ca="1">VLOOKUP(F28,CHOOSE(VLOOKUP(E28,$C$41:$E$45,3,0),$C$47:$E$49,$C$50:$E$52,$C$53:$E$55,$C$56:$E$58,$C$59:$E$61),3,0)*G28</f>
        <v>276</v>
      </c>
      <c r="J28" s="6">
        <f ca="1">RANDBETWEEN(10,100)</f>
        <v>16</v>
      </c>
      <c r="K28" s="6">
        <f ca="1">J28+G28</f>
        <v>28</v>
      </c>
      <c r="L28" s="1">
        <f ca="1">RANDBETWEEN(1,20)</f>
        <v>12</v>
      </c>
      <c r="M28" s="1">
        <f ca="1">K28-L28</f>
        <v>16</v>
      </c>
      <c r="N28" s="1">
        <f ca="1">VLOOKUP(F28,CHOOSE(VLOOKUP(E28,$C$41:$E$45,3,0),$C$47:$E$49,$C$50:$E$52,$C$53:$E$55,$C$56:$E$58,$C$59:$E$61),3,0)*M28</f>
        <v>368</v>
      </c>
    </row>
    <row r="29" spans="2:17" x14ac:dyDescent="0.2">
      <c r="B29" s="5" t="str">
        <f>D29&amp;""&amp;COUNTIF($D$7:$D$38,D29)</f>
        <v>453042</v>
      </c>
      <c r="C29" s="1">
        <v>23</v>
      </c>
      <c r="D29" s="5">
        <v>45304</v>
      </c>
      <c r="E29" s="1" t="s">
        <v>55</v>
      </c>
      <c r="F29" s="1" t="str">
        <f ca="1">CHOOSE(RANDBETWEEN(1,3),$F$41,$F$42,$F$43)</f>
        <v>500m</v>
      </c>
      <c r="G29" s="6">
        <f ca="1">CHOOSE(RANDBETWEEN(1,5),$H$41,$H$42,$H$43,$H$44,$H$45)</f>
        <v>12</v>
      </c>
      <c r="H29" s="1" t="str">
        <f>VLOOKUP(E29,$C$41:$D$45,2,0)</f>
        <v>SP</v>
      </c>
      <c r="I29" s="6">
        <f ca="1">VLOOKUP(F29,CHOOSE(VLOOKUP(E29,$C$41:$E$45,3,0),$C$47:$E$49,$C$50:$E$52,$C$53:$E$55,$C$56:$E$58,$C$59:$E$61),3,0)*G29</f>
        <v>144</v>
      </c>
      <c r="J29" s="6">
        <f ca="1">RANDBETWEEN(10,100)</f>
        <v>22</v>
      </c>
      <c r="K29" s="6">
        <f ca="1">J29+G29</f>
        <v>34</v>
      </c>
      <c r="L29" s="1">
        <f ca="1">RANDBETWEEN(1,20)</f>
        <v>6</v>
      </c>
      <c r="M29" s="1">
        <f ca="1">K29-L29</f>
        <v>28</v>
      </c>
      <c r="N29" s="1">
        <f ca="1">VLOOKUP(F29,CHOOSE(VLOOKUP(E29,$C$41:$E$45,3,0),$C$47:$E$49,$C$50:$E$52,$C$53:$E$55,$C$56:$E$58,$C$59:$E$61),3,0)*M29</f>
        <v>336</v>
      </c>
    </row>
    <row r="30" spans="2:17" x14ac:dyDescent="0.2">
      <c r="B30" s="5" t="str">
        <f>D30&amp;""&amp;COUNTIF($D$7:$D$38,D30)</f>
        <v>452993</v>
      </c>
      <c r="C30" s="1">
        <v>24</v>
      </c>
      <c r="D30" s="5">
        <v>45299</v>
      </c>
      <c r="E30" s="1" t="s">
        <v>60</v>
      </c>
      <c r="F30" s="1" t="str">
        <f ca="1">CHOOSE(RANDBETWEEN(1,3),$F$41,$F$42,$F$43)</f>
        <v>500m</v>
      </c>
      <c r="G30" s="6">
        <f ca="1">CHOOSE(RANDBETWEEN(1,5),$H$41,$H$42,$H$43,$H$44,$H$45)</f>
        <v>16</v>
      </c>
      <c r="H30" s="1" t="str">
        <f>VLOOKUP(E30,$C$41:$D$45,2,0)</f>
        <v>SE</v>
      </c>
      <c r="I30" s="6">
        <f ca="1">VLOOKUP(F30,CHOOSE(VLOOKUP(E30,$C$41:$E$45,3,0),$C$47:$E$49,$C$50:$E$52,$C$53:$E$55,$C$56:$E$58,$C$59:$E$61),3,0)*G30</f>
        <v>240</v>
      </c>
      <c r="J30" s="6">
        <f ca="1">RANDBETWEEN(10,100)</f>
        <v>20</v>
      </c>
      <c r="K30" s="6">
        <f ca="1">J30+G30</f>
        <v>36</v>
      </c>
      <c r="L30" s="1">
        <f ca="1">RANDBETWEEN(1,20)</f>
        <v>16</v>
      </c>
      <c r="M30" s="1">
        <f ca="1">K30-L30</f>
        <v>20</v>
      </c>
      <c r="N30" s="1">
        <f ca="1">VLOOKUP(F30,CHOOSE(VLOOKUP(E30,$C$41:$E$45,3,0),$C$47:$E$49,$C$50:$E$52,$C$53:$E$55,$C$56:$E$58,$C$59:$E$61),3,0)*M30</f>
        <v>300</v>
      </c>
    </row>
    <row r="31" spans="2:17" x14ac:dyDescent="0.2">
      <c r="B31" s="5" t="str">
        <f>D31&amp;""&amp;COUNTIF($D$7:$D$38,D31)</f>
        <v>452972</v>
      </c>
      <c r="C31" s="1">
        <v>25</v>
      </c>
      <c r="D31" s="5">
        <v>45297</v>
      </c>
      <c r="E31" s="1" t="s">
        <v>59</v>
      </c>
      <c r="F31" s="1" t="str">
        <f ca="1">CHOOSE(RANDBETWEEN(1,3),$F$41,$F$42,$F$43)</f>
        <v>250m</v>
      </c>
      <c r="G31" s="6">
        <f ca="1">CHOOSE(RANDBETWEEN(1,5),$H$41,$H$42,$H$43,$H$44,$H$45)</f>
        <v>20</v>
      </c>
      <c r="H31" s="1" t="str">
        <f>VLOOKUP(E31,$C$41:$D$45,2,0)</f>
        <v>PR</v>
      </c>
      <c r="I31" s="6">
        <f ca="1">VLOOKUP(F31,CHOOSE(VLOOKUP(E31,$C$41:$E$45,3,0),$C$47:$E$49,$C$50:$E$52,$C$53:$E$55,$C$56:$E$58,$C$59:$E$61),3,0)*G31</f>
        <v>300</v>
      </c>
      <c r="J31" s="6">
        <f ca="1">RANDBETWEEN(10,100)</f>
        <v>12</v>
      </c>
      <c r="K31" s="6">
        <f ca="1">J31+G31</f>
        <v>32</v>
      </c>
      <c r="L31" s="1">
        <f ca="1">RANDBETWEEN(1,20)</f>
        <v>8</v>
      </c>
      <c r="M31" s="1">
        <f ca="1">K31-L31</f>
        <v>24</v>
      </c>
      <c r="N31" s="1">
        <f ca="1">VLOOKUP(F31,CHOOSE(VLOOKUP(E31,$C$41:$E$45,3,0),$C$47:$E$49,$C$50:$E$52,$C$53:$E$55,$C$56:$E$58,$C$59:$E$61),3,0)*M31</f>
        <v>360</v>
      </c>
    </row>
    <row r="32" spans="2:17" x14ac:dyDescent="0.2">
      <c r="B32" s="5" t="str">
        <f>D32&amp;""&amp;COUNTIF($D$7:$D$38,D32)</f>
        <v>453025</v>
      </c>
      <c r="C32" s="1">
        <v>26</v>
      </c>
      <c r="D32" s="5">
        <v>45302</v>
      </c>
      <c r="E32" s="1" t="s">
        <v>59</v>
      </c>
      <c r="F32" s="1" t="str">
        <f ca="1">CHOOSE(RANDBETWEEN(1,3),$F$41,$F$42,$F$43)</f>
        <v>1L</v>
      </c>
      <c r="G32" s="6">
        <f ca="1">CHOOSE(RANDBETWEEN(1,5),$H$41,$H$42,$H$43,$H$44,$H$45)</f>
        <v>20</v>
      </c>
      <c r="H32" s="1" t="str">
        <f>VLOOKUP(E32,$C$41:$D$45,2,0)</f>
        <v>PR</v>
      </c>
      <c r="I32" s="6">
        <f ca="1">VLOOKUP(F32,CHOOSE(VLOOKUP(E32,$C$41:$E$45,3,0),$C$47:$E$49,$C$50:$E$52,$C$53:$E$55,$C$56:$E$58,$C$59:$E$61),3,0)*G32</f>
        <v>560</v>
      </c>
      <c r="J32" s="6">
        <f ca="1">RANDBETWEEN(10,100)</f>
        <v>69</v>
      </c>
      <c r="K32" s="6">
        <f ca="1">J32+G32</f>
        <v>89</v>
      </c>
      <c r="L32" s="1">
        <f ca="1">RANDBETWEEN(1,20)</f>
        <v>11</v>
      </c>
      <c r="M32" s="1">
        <f ca="1">K32-L32</f>
        <v>78</v>
      </c>
      <c r="N32" s="1">
        <f ca="1">VLOOKUP(F32,CHOOSE(VLOOKUP(E32,$C$41:$E$45,3,0),$C$47:$E$49,$C$50:$E$52,$C$53:$E$55,$C$56:$E$58,$C$59:$E$61),3,0)*M32</f>
        <v>2184</v>
      </c>
    </row>
    <row r="33" spans="2:14" x14ac:dyDescent="0.2">
      <c r="B33" s="5" t="str">
        <f>D33&amp;""&amp;COUNTIF($D$7:$D$38,D33)</f>
        <v>452972</v>
      </c>
      <c r="C33" s="1">
        <v>27</v>
      </c>
      <c r="D33" s="5">
        <v>45297</v>
      </c>
      <c r="E33" s="1" t="s">
        <v>61</v>
      </c>
      <c r="F33" s="1" t="str">
        <f ca="1">CHOOSE(RANDBETWEEN(1,3),$F$41,$F$42,$F$43)</f>
        <v>500m</v>
      </c>
      <c r="G33" s="6">
        <f ca="1">CHOOSE(RANDBETWEEN(1,5),$H$41,$H$42,$H$43,$H$44,$H$45)</f>
        <v>20</v>
      </c>
      <c r="H33" s="1" t="str">
        <f>VLOOKUP(E33,$C$41:$D$45,2,0)</f>
        <v>PE</v>
      </c>
      <c r="I33" s="6">
        <f ca="1">VLOOKUP(F33,CHOOSE(VLOOKUP(E33,$C$41:$E$45,3,0),$C$47:$E$49,$C$50:$E$52,$C$53:$E$55,$C$56:$E$58,$C$59:$E$61),3,0)*G33</f>
        <v>300</v>
      </c>
      <c r="J33" s="6">
        <f ca="1">RANDBETWEEN(10,100)</f>
        <v>83</v>
      </c>
      <c r="K33" s="6">
        <f ca="1">J33+G33</f>
        <v>103</v>
      </c>
      <c r="L33" s="1">
        <f ca="1">RANDBETWEEN(1,20)</f>
        <v>10</v>
      </c>
      <c r="M33" s="1">
        <f ca="1">K33-L33</f>
        <v>93</v>
      </c>
      <c r="N33" s="1">
        <f ca="1">VLOOKUP(F33,CHOOSE(VLOOKUP(E33,$C$41:$E$45,3,0),$C$47:$E$49,$C$50:$E$52,$C$53:$E$55,$C$56:$E$58,$C$59:$E$61),3,0)*M33</f>
        <v>1395</v>
      </c>
    </row>
    <row r="34" spans="2:14" x14ac:dyDescent="0.2">
      <c r="B34" s="5" t="str">
        <f>D34&amp;""&amp;COUNTIF($D$7:$D$38,D34)</f>
        <v>453201</v>
      </c>
      <c r="C34" s="1">
        <v>28</v>
      </c>
      <c r="D34" s="5">
        <v>45320</v>
      </c>
      <c r="E34" s="1" t="s">
        <v>59</v>
      </c>
      <c r="F34" s="1" t="str">
        <f ca="1">CHOOSE(RANDBETWEEN(1,3),$F$41,$F$42,$F$43)</f>
        <v>500m</v>
      </c>
      <c r="G34" s="6">
        <f ca="1">CHOOSE(RANDBETWEEN(1,5),$H$41,$H$42,$H$43,$H$44,$H$45)</f>
        <v>20</v>
      </c>
      <c r="H34" s="1" t="str">
        <f>VLOOKUP(E34,$C$41:$D$45,2,0)</f>
        <v>PR</v>
      </c>
      <c r="I34" s="6">
        <f ca="1">VLOOKUP(F34,CHOOSE(VLOOKUP(E34,$C$41:$E$45,3,0),$C$47:$E$49,$C$50:$E$52,$C$53:$E$55,$C$56:$E$58,$C$59:$E$61),3,0)*G34</f>
        <v>360</v>
      </c>
      <c r="J34" s="6">
        <f ca="1">RANDBETWEEN(10,100)</f>
        <v>28</v>
      </c>
      <c r="K34" s="6">
        <f ca="1">J34+G34</f>
        <v>48</v>
      </c>
      <c r="L34" s="1">
        <f ca="1">RANDBETWEEN(1,20)</f>
        <v>15</v>
      </c>
      <c r="M34" s="1">
        <f ca="1">K34-L34</f>
        <v>33</v>
      </c>
      <c r="N34" s="1">
        <f ca="1">VLOOKUP(F34,CHOOSE(VLOOKUP(E34,$C$41:$E$45,3,0),$C$47:$E$49,$C$50:$E$52,$C$53:$E$55,$C$56:$E$58,$C$59:$E$61),3,0)*M34</f>
        <v>594</v>
      </c>
    </row>
    <row r="35" spans="2:14" x14ac:dyDescent="0.2">
      <c r="B35" s="5" t="str">
        <f>D35&amp;""&amp;COUNTIF($D$7:$D$38,D35)</f>
        <v>453025</v>
      </c>
      <c r="C35" s="1">
        <v>29</v>
      </c>
      <c r="D35" s="5">
        <v>45302</v>
      </c>
      <c r="E35" s="1" t="s">
        <v>59</v>
      </c>
      <c r="F35" s="1" t="str">
        <f ca="1">CHOOSE(RANDBETWEEN(1,3),$F$41,$F$42,$F$43)</f>
        <v>1L</v>
      </c>
      <c r="G35" s="6">
        <f ca="1">CHOOSE(RANDBETWEEN(1,5),$H$41,$H$42,$H$43,$H$44,$H$45)</f>
        <v>12</v>
      </c>
      <c r="H35" s="1" t="str">
        <f>VLOOKUP(E35,$C$41:$D$45,2,0)</f>
        <v>PR</v>
      </c>
      <c r="I35" s="6">
        <f ca="1">VLOOKUP(F35,CHOOSE(VLOOKUP(E35,$C$41:$E$45,3,0),$C$47:$E$49,$C$50:$E$52,$C$53:$E$55,$C$56:$E$58,$C$59:$E$61),3,0)*G35</f>
        <v>336</v>
      </c>
      <c r="J35" s="6">
        <f ca="1">RANDBETWEEN(10,100)</f>
        <v>43</v>
      </c>
      <c r="K35" s="6">
        <f ca="1">J35+G35</f>
        <v>55</v>
      </c>
      <c r="L35" s="1">
        <f ca="1">RANDBETWEEN(1,20)</f>
        <v>17</v>
      </c>
      <c r="M35" s="1">
        <f ca="1">K35-L35</f>
        <v>38</v>
      </c>
      <c r="N35" s="1">
        <f ca="1">VLOOKUP(F35,CHOOSE(VLOOKUP(E35,$C$41:$E$45,3,0),$C$47:$E$49,$C$50:$E$52,$C$53:$E$55,$C$56:$E$58,$C$59:$E$61),3,0)*M35</f>
        <v>1064</v>
      </c>
    </row>
    <row r="36" spans="2:14" x14ac:dyDescent="0.2">
      <c r="B36" s="5" t="str">
        <f>D36&amp;""&amp;COUNTIF($D$7:$D$38,D36)</f>
        <v>453211</v>
      </c>
      <c r="C36" s="1">
        <v>30</v>
      </c>
      <c r="D36" s="5">
        <v>45321</v>
      </c>
      <c r="E36" s="1" t="s">
        <v>60</v>
      </c>
      <c r="F36" s="1" t="str">
        <f ca="1">CHOOSE(RANDBETWEEN(1,3),$F$41,$F$42,$F$43)</f>
        <v>250m</v>
      </c>
      <c r="G36" s="6">
        <f ca="1">CHOOSE(RANDBETWEEN(1,5),$H$41,$H$42,$H$43,$H$44,$H$45)</f>
        <v>20</v>
      </c>
      <c r="H36" s="1" t="str">
        <f>VLOOKUP(E36,$C$41:$D$45,2,0)</f>
        <v>SE</v>
      </c>
      <c r="I36" s="6">
        <f ca="1">VLOOKUP(F36,CHOOSE(VLOOKUP(E36,$C$41:$E$45,3,0),$C$47:$E$49,$C$50:$E$52,$C$53:$E$55,$C$56:$E$58,$C$59:$E$61),3,0)*G36</f>
        <v>200</v>
      </c>
      <c r="J36" s="6">
        <f ca="1">RANDBETWEEN(10,100)</f>
        <v>76</v>
      </c>
      <c r="K36" s="6">
        <f ca="1">J36+G36</f>
        <v>96</v>
      </c>
      <c r="L36" s="1">
        <f ca="1">RANDBETWEEN(1,20)</f>
        <v>13</v>
      </c>
      <c r="M36" s="1">
        <f ca="1">K36-L36</f>
        <v>83</v>
      </c>
      <c r="N36" s="1">
        <f ca="1">VLOOKUP(F36,CHOOSE(VLOOKUP(E36,$C$41:$E$45,3,0),$C$47:$E$49,$C$50:$E$52,$C$53:$E$55,$C$56:$E$58,$C$59:$E$61),3,0)*M36</f>
        <v>830</v>
      </c>
    </row>
    <row r="37" spans="2:14" x14ac:dyDescent="0.2">
      <c r="B37" s="5" t="str">
        <f>D37&amp;""&amp;COUNTIF($D$7:$D$38,D37)</f>
        <v>453073</v>
      </c>
      <c r="C37" s="1">
        <v>31</v>
      </c>
      <c r="D37" s="5">
        <v>45307</v>
      </c>
      <c r="E37" s="1" t="s">
        <v>59</v>
      </c>
      <c r="F37" s="1" t="str">
        <f ca="1">CHOOSE(RANDBETWEEN(1,3),$F$41,$F$42,$F$43)</f>
        <v>500m</v>
      </c>
      <c r="G37" s="6">
        <f ca="1">CHOOSE(RANDBETWEEN(1,5),$H$41,$H$42,$H$43,$H$44,$H$45)</f>
        <v>16</v>
      </c>
      <c r="H37" s="1" t="str">
        <f>VLOOKUP(E37,$C$41:$D$45,2,0)</f>
        <v>PR</v>
      </c>
      <c r="I37" s="6">
        <f ca="1">VLOOKUP(F37,CHOOSE(VLOOKUP(E37,$C$41:$E$45,3,0),$C$47:$E$49,$C$50:$E$52,$C$53:$E$55,$C$56:$E$58,$C$59:$E$61),3,0)*G37</f>
        <v>288</v>
      </c>
      <c r="J37" s="6">
        <f ca="1">RANDBETWEEN(10,100)</f>
        <v>54</v>
      </c>
      <c r="K37" s="6">
        <f ca="1">J37+G37</f>
        <v>70</v>
      </c>
      <c r="L37" s="1">
        <f ca="1">RANDBETWEEN(1,20)</f>
        <v>19</v>
      </c>
      <c r="M37" s="1">
        <f ca="1">K37-L37</f>
        <v>51</v>
      </c>
      <c r="N37" s="1">
        <f ca="1">VLOOKUP(F37,CHOOSE(VLOOKUP(E37,$C$41:$E$45,3,0),$C$47:$E$49,$C$50:$E$52,$C$53:$E$55,$C$56:$E$58,$C$59:$E$61),3,0)*M37</f>
        <v>918</v>
      </c>
    </row>
    <row r="38" spans="2:14" x14ac:dyDescent="0.2">
      <c r="B38" s="5" t="str">
        <f>D38&amp;""&amp;COUNTIF($D$7:$D$38,D38)</f>
        <v>453192</v>
      </c>
      <c r="C38" s="1">
        <v>32</v>
      </c>
      <c r="D38" s="5">
        <v>45319</v>
      </c>
      <c r="E38" s="1" t="s">
        <v>62</v>
      </c>
      <c r="F38" s="1" t="str">
        <f ca="1">CHOOSE(RANDBETWEEN(1,3),$F$41,$F$42,$F$43)</f>
        <v>250m</v>
      </c>
      <c r="G38" s="6">
        <f ca="1">CHOOSE(RANDBETWEEN(1,5),$H$41,$H$42,$H$43,$H$44,$H$45)</f>
        <v>12</v>
      </c>
      <c r="H38" s="1" t="str">
        <f>VLOOKUP(E38,$C$41:$D$45,2,0)</f>
        <v>CO</v>
      </c>
      <c r="I38" s="6">
        <f ca="1">VLOOKUP(F38,CHOOSE(VLOOKUP(E38,$C$41:$E$45,3,0),$C$47:$E$49,$C$50:$E$52,$C$53:$E$55,$C$56:$E$58,$C$59:$E$61),3,0)*G38</f>
        <v>120</v>
      </c>
      <c r="J38" s="6">
        <f ca="1">RANDBETWEEN(10,100)</f>
        <v>13</v>
      </c>
      <c r="K38" s="6">
        <f ca="1">J38+G38</f>
        <v>25</v>
      </c>
      <c r="L38" s="1">
        <f ca="1">RANDBETWEEN(1,20)</f>
        <v>18</v>
      </c>
      <c r="M38" s="1">
        <f ca="1">K38-L38</f>
        <v>7</v>
      </c>
      <c r="N38" s="1">
        <f ca="1">VLOOKUP(F38,CHOOSE(VLOOKUP(E38,$C$41:$E$45,3,0),$C$47:$E$49,$C$50:$E$52,$C$53:$E$55,$C$56:$E$58,$C$59:$E$61),3,0)*M38</f>
        <v>70</v>
      </c>
    </row>
    <row r="41" spans="2:14" x14ac:dyDescent="0.2">
      <c r="C41" s="5" t="s">
        <v>62</v>
      </c>
      <c r="D41" s="5" t="s">
        <v>67</v>
      </c>
      <c r="E41" s="1">
        <v>1</v>
      </c>
      <c r="F41" s="5" t="s">
        <v>58</v>
      </c>
      <c r="H41" s="1">
        <v>4</v>
      </c>
    </row>
    <row r="42" spans="2:14" x14ac:dyDescent="0.2">
      <c r="C42" s="1" t="s">
        <v>61</v>
      </c>
      <c r="D42" s="1" t="s">
        <v>66</v>
      </c>
      <c r="E42" s="1">
        <v>2</v>
      </c>
      <c r="F42" s="1" t="s">
        <v>57</v>
      </c>
      <c r="H42" s="1">
        <v>8</v>
      </c>
    </row>
    <row r="43" spans="2:14" x14ac:dyDescent="0.2">
      <c r="C43" s="1" t="s">
        <v>60</v>
      </c>
      <c r="D43" s="1" t="s">
        <v>65</v>
      </c>
      <c r="E43" s="1">
        <v>3</v>
      </c>
      <c r="F43" s="1" t="s">
        <v>56</v>
      </c>
      <c r="H43" s="1">
        <v>12</v>
      </c>
    </row>
    <row r="44" spans="2:14" x14ac:dyDescent="0.2">
      <c r="C44" s="1" t="s">
        <v>59</v>
      </c>
      <c r="D44" s="1" t="s">
        <v>64</v>
      </c>
      <c r="E44" s="1">
        <v>4</v>
      </c>
      <c r="H44" s="1">
        <v>16</v>
      </c>
    </row>
    <row r="45" spans="2:14" x14ac:dyDescent="0.2">
      <c r="C45" s="1" t="s">
        <v>55</v>
      </c>
      <c r="D45" s="1" t="s">
        <v>63</v>
      </c>
      <c r="E45" s="1">
        <v>5</v>
      </c>
      <c r="H45" s="1">
        <v>20</v>
      </c>
    </row>
    <row r="47" spans="2:14" x14ac:dyDescent="0.2">
      <c r="C47" s="5" t="s">
        <v>58</v>
      </c>
      <c r="D47" s="1" t="s">
        <v>62</v>
      </c>
      <c r="E47" s="1">
        <v>23</v>
      </c>
    </row>
    <row r="48" spans="2:14" x14ac:dyDescent="0.2">
      <c r="C48" s="1" t="s">
        <v>57</v>
      </c>
      <c r="D48" s="1" t="s">
        <v>62</v>
      </c>
      <c r="E48" s="1">
        <v>15</v>
      </c>
    </row>
    <row r="49" spans="3:5" x14ac:dyDescent="0.2">
      <c r="C49" s="1" t="s">
        <v>56</v>
      </c>
      <c r="D49" s="1" t="s">
        <v>62</v>
      </c>
      <c r="E49" s="1">
        <v>10</v>
      </c>
    </row>
    <row r="50" spans="3:5" x14ac:dyDescent="0.2">
      <c r="C50" s="5" t="s">
        <v>58</v>
      </c>
      <c r="D50" s="1" t="s">
        <v>61</v>
      </c>
      <c r="E50" s="1">
        <v>23</v>
      </c>
    </row>
    <row r="51" spans="3:5" x14ac:dyDescent="0.2">
      <c r="C51" s="1" t="s">
        <v>57</v>
      </c>
      <c r="D51" s="1" t="s">
        <v>61</v>
      </c>
      <c r="E51" s="1">
        <v>15</v>
      </c>
    </row>
    <row r="52" spans="3:5" x14ac:dyDescent="0.2">
      <c r="C52" s="1" t="s">
        <v>56</v>
      </c>
      <c r="D52" s="1" t="s">
        <v>61</v>
      </c>
      <c r="E52" s="1">
        <v>10</v>
      </c>
    </row>
    <row r="53" spans="3:5" x14ac:dyDescent="0.2">
      <c r="C53" s="5" t="s">
        <v>58</v>
      </c>
      <c r="D53" s="1" t="s">
        <v>60</v>
      </c>
      <c r="E53" s="1">
        <v>23</v>
      </c>
    </row>
    <row r="54" spans="3:5" x14ac:dyDescent="0.2">
      <c r="C54" s="1" t="s">
        <v>57</v>
      </c>
      <c r="D54" s="1" t="s">
        <v>60</v>
      </c>
      <c r="E54" s="1">
        <v>15</v>
      </c>
    </row>
    <row r="55" spans="3:5" x14ac:dyDescent="0.2">
      <c r="C55" s="1" t="s">
        <v>56</v>
      </c>
      <c r="D55" s="1" t="s">
        <v>60</v>
      </c>
      <c r="E55" s="1">
        <v>10</v>
      </c>
    </row>
    <row r="56" spans="3:5" x14ac:dyDescent="0.2">
      <c r="C56" s="5" t="s">
        <v>58</v>
      </c>
      <c r="D56" s="1" t="s">
        <v>59</v>
      </c>
      <c r="E56" s="1">
        <v>28</v>
      </c>
    </row>
    <row r="57" spans="3:5" x14ac:dyDescent="0.2">
      <c r="C57" s="1" t="s">
        <v>57</v>
      </c>
      <c r="D57" s="1" t="s">
        <v>59</v>
      </c>
      <c r="E57" s="1">
        <v>18</v>
      </c>
    </row>
    <row r="58" spans="3:5" x14ac:dyDescent="0.2">
      <c r="C58" s="1" t="s">
        <v>56</v>
      </c>
      <c r="D58" s="1" t="s">
        <v>59</v>
      </c>
      <c r="E58" s="1">
        <v>15</v>
      </c>
    </row>
    <row r="59" spans="3:5" x14ac:dyDescent="0.2">
      <c r="C59" s="5" t="s">
        <v>58</v>
      </c>
      <c r="D59" s="1" t="s">
        <v>55</v>
      </c>
      <c r="E59" s="1">
        <v>17</v>
      </c>
    </row>
    <row r="60" spans="3:5" x14ac:dyDescent="0.2">
      <c r="C60" s="1" t="s">
        <v>57</v>
      </c>
      <c r="D60" s="1" t="s">
        <v>55</v>
      </c>
      <c r="E60" s="1">
        <v>12</v>
      </c>
    </row>
    <row r="61" spans="3:5" x14ac:dyDescent="0.2">
      <c r="C61" s="1" t="s">
        <v>56</v>
      </c>
      <c r="D61" s="1" t="s">
        <v>55</v>
      </c>
      <c r="E61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 &amp; Match</vt:lpstr>
      <vt:lpstr>index &amp; Match &amp; Match</vt:lpstr>
      <vt:lpstr>index &amp; Match &amp; row &amp; Column</vt:lpstr>
      <vt:lpstr>Case-sensitive Lookup</vt:lpstr>
      <vt:lpstr>Two-way 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hendy</dc:creator>
  <cp:lastModifiedBy>amer hendy</cp:lastModifiedBy>
  <dcterms:created xsi:type="dcterms:W3CDTF">2024-04-11T18:40:35Z</dcterms:created>
  <dcterms:modified xsi:type="dcterms:W3CDTF">2024-04-11T18:57:57Z</dcterms:modified>
</cp:coreProperties>
</file>