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americamunoz/Desktop/Data Analyst Portfolio/Data-Analyst-Portfolio/Excel/Bakery Sales March 2020/"/>
    </mc:Choice>
  </mc:AlternateContent>
  <xr:revisionPtr revIDLastSave="0" documentId="13_ncr:1_{3089B05C-A6D7-1D4D-B019-B24ECC8F399D}" xr6:coauthVersionLast="47" xr6:coauthVersionMax="47" xr10:uidLastSave="{00000000-0000-0000-0000-000000000000}"/>
  <bookViews>
    <workbookView xWindow="15000" yWindow="3240" windowWidth="19900" windowHeight="17680" xr2:uid="{00000000-000D-0000-FFFF-FFFF00000000}"/>
  </bookViews>
  <sheets>
    <sheet name="Sheet1" sheetId="1" r:id="rId1"/>
  </sheets>
  <definedNames>
    <definedName name="_xlnm._FilterDatabase" localSheetId="0" hidden="1">Sheet1!$A$1:$E$20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 l="1"/>
  <c r="H16" i="1"/>
  <c r="I16" i="1"/>
  <c r="I25" i="1"/>
  <c r="D23" i="1" a="1"/>
  <c r="D23" i="1" s="1"/>
  <c r="I31" i="1"/>
  <c r="I30" i="1"/>
  <c r="I29" i="1"/>
  <c r="I28" i="1"/>
  <c r="I27" i="1"/>
  <c r="I26" i="1"/>
  <c r="I22" i="1"/>
  <c r="H22" i="1"/>
  <c r="I20" i="1"/>
  <c r="H18" i="1"/>
  <c r="H20" i="1"/>
  <c r="I18" i="1"/>
  <c r="I3" i="1"/>
  <c r="I9" i="1" s="1"/>
  <c r="I6" i="1"/>
  <c r="I12" i="1" s="1"/>
  <c r="I5" i="1"/>
  <c r="I11" i="1" s="1"/>
  <c r="I10" i="1"/>
  <c r="E20" i="1"/>
  <c r="E19" i="1"/>
  <c r="E18" i="1"/>
  <c r="E17" i="1"/>
  <c r="E16" i="1"/>
  <c r="E15" i="1"/>
  <c r="E14" i="1"/>
  <c r="E13" i="1"/>
  <c r="E12" i="1"/>
  <c r="E11" i="1"/>
  <c r="E10" i="1"/>
  <c r="E9" i="1"/>
  <c r="E8" i="1"/>
  <c r="E7" i="1"/>
  <c r="E6" i="1"/>
  <c r="E5" i="1"/>
  <c r="E4" i="1"/>
  <c r="E3" i="1"/>
  <c r="E2" i="1"/>
  <c r="J26" i="1" l="1"/>
  <c r="J28" i="1"/>
  <c r="J30" i="1"/>
  <c r="J27" i="1"/>
  <c r="J25" i="1"/>
  <c r="J29" i="1"/>
  <c r="J3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<sst xmlns="http://schemas.openxmlformats.org/spreadsheetml/2006/main" count="66" uniqueCount="24">
  <si>
    <t>Date</t>
  </si>
  <si>
    <t>Name</t>
  </si>
  <si>
    <t xml:space="preserve">Price </t>
  </si>
  <si>
    <t>Quantity</t>
  </si>
  <si>
    <t>Revenue</t>
  </si>
  <si>
    <t>Cookie</t>
  </si>
  <si>
    <t>Total March Sales</t>
  </si>
  <si>
    <t>Cupcake</t>
  </si>
  <si>
    <t>March Revenue</t>
  </si>
  <si>
    <t>Cookie Revenue</t>
  </si>
  <si>
    <t>Cupcake Revenue</t>
  </si>
  <si>
    <t>Muffin Revenue</t>
  </si>
  <si>
    <t>Pie Revenue</t>
  </si>
  <si>
    <t>Muffin</t>
  </si>
  <si>
    <t>Pie</t>
  </si>
  <si>
    <t xml:space="preserve">Quantity </t>
  </si>
  <si>
    <t xml:space="preserve">Max Sales </t>
  </si>
  <si>
    <t xml:space="preserve">Date </t>
  </si>
  <si>
    <t>Sales Goal 25+</t>
  </si>
  <si>
    <t xml:space="preserve">Revenue </t>
  </si>
  <si>
    <t>Cookies Sold</t>
  </si>
  <si>
    <t>Cupcakes Sold</t>
  </si>
  <si>
    <t>Muffins Sold</t>
  </si>
  <si>
    <t>Pies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</si>
</sst>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m/d"/>
    <numFmt numFmtId="165" formatCode="&quot;$&quot;#,##0.00"/>
  </numFmts>
  <fonts count="19">
    <font>
      <sz val="10"/>
      <color rgb="FF000000"/>
      <name val="Arial"/>
      <scheme val="minor"/>
    </font>
    <font>
      <sz val="12"/>
      <color theme="1"/>
      <name val="Arial"/>
      <family val="2"/>
      <scheme val="minor"/>
    </font>
    <font>
      <sz val="12"/>
      <color theme="1"/>
      <name val="Arial"/>
      <family val="2"/>
      <scheme val="minor"/>
    </font>
    <font>
      <b/>
      <sz val="10"/>
      <color theme="1"/>
      <name val="Arial"/>
      <family val="2"/>
      <scheme val="minor"/>
    </font>
    <font>
      <b/>
      <sz val="12"/>
      <color rgb="FF1F1F1F"/>
      <name val="&quot;Source Sans Pro&quot;"/>
    </font>
    <font>
      <sz val="10"/>
      <color theme="1"/>
      <name val="Arial"/>
      <family val="2"/>
      <scheme val="minor"/>
    </font>
    <font>
      <b/>
      <sz val="10"/>
      <color rgb="FF1F1F1F"/>
      <name val="Courier"/>
    </font>
    <font>
      <sz val="12"/>
      <color rgb="FF1F1F1F"/>
      <name val="Unset"/>
    </font>
    <font>
      <sz val="12"/>
      <color rgb="FF1F1F1F"/>
      <name val="&quot;Source Sans Pro&quot;"/>
    </font>
    <font>
      <sz val="9"/>
      <color rgb="FF000000"/>
      <name val="&quot;Google Sans Mono&quot;"/>
    </font>
    <font>
      <sz val="10"/>
      <color rgb="FF1E1E1E"/>
      <name val="&quot;Segoe UI&quot;"/>
    </font>
    <font>
      <sz val="10"/>
      <color rgb="FF000000"/>
      <name val="Arial"/>
      <family val="2"/>
      <scheme val="minor"/>
    </font>
    <font>
      <b/>
      <sz val="11"/>
      <color theme="3"/>
      <name val="Arial"/>
      <family val="2"/>
      <scheme val="minor"/>
    </font>
    <font>
      <sz val="12"/>
      <color rgb="FF006100"/>
      <name val="Arial"/>
      <family val="2"/>
      <scheme val="minor"/>
    </font>
    <font>
      <sz val="12"/>
      <color rgb="FF9C5700"/>
      <name val="Arial"/>
      <family val="2"/>
      <scheme val="minor"/>
    </font>
    <font>
      <sz val="10"/>
      <color rgb="FF000000"/>
      <name val="Arial"/>
      <family val="2"/>
      <scheme val="minor"/>
    </font>
    <font>
      <b/>
      <sz val="10"/>
      <color rgb="FF000000"/>
      <name val="Arial"/>
      <family val="2"/>
      <scheme val="minor"/>
    </font>
    <font>
      <sz val="10"/>
      <color theme="1"/>
      <name val="Arial"/>
      <family val="2"/>
      <scheme val="minor"/>
    </font>
    <font>
      <b/>
      <sz val="10"/>
      <color theme="1"/>
      <name val="Arial"/>
      <family val="2"/>
      <scheme val="minor"/>
    </font>
  </fonts>
  <fills count="8">
    <fill>
      <patternFill patternType="none"/>
    </fill>
    <fill>
      <patternFill patternType="gray125"/>
    </fill>
    <fill>
      <patternFill patternType="solid">
        <fgColor rgb="FFFFFFFF"/>
        <bgColor rgb="FFFFFFFF"/>
      </patternFill>
    </fill>
    <fill>
      <patternFill patternType="solid">
        <fgColor rgb="FFC6EFCE"/>
      </patternFill>
    </fill>
    <fill>
      <patternFill patternType="solid">
        <fgColor rgb="FFFFEB9C"/>
      </patternFill>
    </fill>
    <fill>
      <patternFill patternType="solid">
        <fgColor theme="6"/>
      </patternFill>
    </fill>
    <fill>
      <patternFill patternType="solid">
        <fgColor theme="6" tint="0.79998168889431442"/>
        <bgColor indexed="65"/>
      </patternFill>
    </fill>
    <fill>
      <patternFill patternType="solid">
        <fgColor theme="7" tint="0.79998168889431442"/>
        <bgColor indexed="65"/>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s>
  <cellStyleXfs count="7">
    <xf numFmtId="0" fontId="0" fillId="0" borderId="0"/>
    <xf numFmtId="44" fontId="11" fillId="0" borderId="0" applyFont="0" applyFill="0" applyBorder="0" applyAlignment="0" applyProtection="0"/>
    <xf numFmtId="0" fontId="12" fillId="0" borderId="0" applyNumberFormat="0" applyFill="0" applyBorder="0" applyAlignment="0" applyProtection="0"/>
    <xf numFmtId="0" fontId="13" fillId="3" borderId="0" applyNumberFormat="0" applyBorder="0" applyAlignment="0" applyProtection="0"/>
    <xf numFmtId="0" fontId="14" fillId="4"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cellStyleXfs>
  <cellXfs count="51">
    <xf numFmtId="0" fontId="0" fillId="0" borderId="0" xfId="0"/>
    <xf numFmtId="0" fontId="3" fillId="0" borderId="1" xfId="0" applyFont="1" applyBorder="1" applyAlignment="1">
      <alignment horizontal="center"/>
    </xf>
    <xf numFmtId="0" fontId="4" fillId="2" borderId="1" xfId="0" applyFont="1" applyFill="1" applyBorder="1" applyAlignment="1">
      <alignment horizontal="center"/>
    </xf>
    <xf numFmtId="0" fontId="5" fillId="0" borderId="0" xfId="0" applyFont="1" applyAlignment="1">
      <alignment horizontal="center"/>
    </xf>
    <xf numFmtId="164" fontId="5" fillId="0" borderId="1" xfId="0" applyNumberFormat="1" applyFont="1" applyBorder="1"/>
    <xf numFmtId="0" fontId="5" fillId="0" borderId="1" xfId="0" applyFont="1" applyBorder="1"/>
    <xf numFmtId="165" fontId="5" fillId="0" borderId="1" xfId="0" applyNumberFormat="1" applyFont="1" applyBorder="1"/>
    <xf numFmtId="165" fontId="6" fillId="2" borderId="1" xfId="0" applyNumberFormat="1" applyFont="1" applyFill="1" applyBorder="1"/>
    <xf numFmtId="0" fontId="7" fillId="2" borderId="1" xfId="0" applyFont="1" applyFill="1" applyBorder="1"/>
    <xf numFmtId="0" fontId="6" fillId="2" borderId="1" xfId="0" applyFont="1" applyFill="1" applyBorder="1"/>
    <xf numFmtId="0" fontId="8" fillId="2" borderId="1" xfId="0" applyFont="1" applyFill="1" applyBorder="1"/>
    <xf numFmtId="165" fontId="9" fillId="2" borderId="1" xfId="0" applyNumberFormat="1" applyFont="1" applyFill="1" applyBorder="1" applyAlignment="1">
      <alignment horizontal="right"/>
    </xf>
    <xf numFmtId="165" fontId="5" fillId="0" borderId="1" xfId="0" applyNumberFormat="1" applyFont="1" applyBorder="1" applyAlignment="1">
      <alignment horizontal="right"/>
    </xf>
    <xf numFmtId="0" fontId="3" fillId="0" borderId="0" xfId="0" applyFont="1" applyAlignment="1">
      <alignment horizontal="right"/>
    </xf>
    <xf numFmtId="0" fontId="10" fillId="0" borderId="0" xfId="0" applyFont="1" applyAlignment="1">
      <alignment vertical="top"/>
    </xf>
    <xf numFmtId="0" fontId="8" fillId="2" borderId="0" xfId="0" applyFont="1" applyFill="1"/>
    <xf numFmtId="0" fontId="15" fillId="0" borderId="3" xfId="0" applyFont="1" applyBorder="1"/>
    <xf numFmtId="0" fontId="0" fillId="0" borderId="3" xfId="0" applyBorder="1"/>
    <xf numFmtId="0" fontId="16" fillId="0" borderId="0" xfId="0" applyFont="1"/>
    <xf numFmtId="0" fontId="15" fillId="0" borderId="0" xfId="0" applyFont="1"/>
    <xf numFmtId="164" fontId="5" fillId="0" borderId="0" xfId="0" applyNumberFormat="1" applyFont="1"/>
    <xf numFmtId="164" fontId="17" fillId="0" borderId="0" xfId="0" applyNumberFormat="1" applyFont="1"/>
    <xf numFmtId="0" fontId="17" fillId="0" borderId="1" xfId="0" applyFont="1" applyBorder="1"/>
    <xf numFmtId="14" fontId="0" fillId="0" borderId="0" xfId="0" applyNumberFormat="1"/>
    <xf numFmtId="0" fontId="13" fillId="3" borderId="1" xfId="3" applyBorder="1"/>
    <xf numFmtId="0" fontId="13" fillId="3" borderId="0" xfId="3"/>
    <xf numFmtId="0" fontId="5" fillId="0" borderId="3" xfId="0" applyFont="1" applyBorder="1"/>
    <xf numFmtId="16" fontId="0" fillId="0" borderId="3" xfId="0" applyNumberFormat="1" applyBorder="1" applyAlignment="1">
      <alignment horizontal="left"/>
    </xf>
    <xf numFmtId="164" fontId="14" fillId="4" borderId="1" xfId="4" applyNumberFormat="1" applyBorder="1"/>
    <xf numFmtId="165" fontId="12" fillId="5" borderId="2" xfId="2" applyNumberFormat="1" applyFill="1" applyBorder="1"/>
    <xf numFmtId="165" fontId="12" fillId="5" borderId="1" xfId="2" applyNumberFormat="1" applyFill="1" applyBorder="1"/>
    <xf numFmtId="165" fontId="13" fillId="3" borderId="1" xfId="3" applyNumberFormat="1" applyBorder="1" applyAlignment="1">
      <alignment horizontal="right"/>
    </xf>
    <xf numFmtId="0" fontId="2" fillId="7" borderId="1" xfId="6" applyBorder="1"/>
    <xf numFmtId="165" fontId="2" fillId="7" borderId="1" xfId="6" applyNumberFormat="1" applyBorder="1" applyAlignment="1">
      <alignment horizontal="right"/>
    </xf>
    <xf numFmtId="0" fontId="18" fillId="0" borderId="1" xfId="0" applyFont="1" applyBorder="1"/>
    <xf numFmtId="0" fontId="4" fillId="2" borderId="3" xfId="0" applyFont="1" applyFill="1" applyBorder="1"/>
    <xf numFmtId="0" fontId="16" fillId="0" borderId="3" xfId="0" applyFont="1" applyBorder="1"/>
    <xf numFmtId="44" fontId="5" fillId="0" borderId="3" xfId="1" applyFont="1" applyBorder="1"/>
    <xf numFmtId="164" fontId="18" fillId="0" borderId="3" xfId="0" applyNumberFormat="1" applyFont="1" applyBorder="1"/>
    <xf numFmtId="16" fontId="13" fillId="3" borderId="3" xfId="3" applyNumberFormat="1" applyBorder="1" applyAlignment="1">
      <alignment horizontal="left"/>
    </xf>
    <xf numFmtId="0" fontId="13" fillId="3" borderId="3" xfId="3" applyNumberFormat="1" applyBorder="1"/>
    <xf numFmtId="44" fontId="13" fillId="3" borderId="3" xfId="3" applyNumberFormat="1" applyBorder="1"/>
    <xf numFmtId="0" fontId="4" fillId="0" borderId="0" xfId="0" applyFont="1" applyAlignment="1">
      <alignment horizontal="center"/>
    </xf>
    <xf numFmtId="165" fontId="6" fillId="0" borderId="0" xfId="0" applyNumberFormat="1" applyFont="1"/>
    <xf numFmtId="165" fontId="12" fillId="0" borderId="0" xfId="2" applyNumberFormat="1" applyFill="1" applyBorder="1"/>
    <xf numFmtId="0" fontId="3" fillId="0" borderId="3" xfId="0" applyFont="1" applyBorder="1" applyAlignment="1">
      <alignment horizontal="center"/>
    </xf>
    <xf numFmtId="164" fontId="5" fillId="0" borderId="3" xfId="0" applyNumberFormat="1" applyFont="1" applyBorder="1"/>
    <xf numFmtId="14" fontId="0" fillId="0" borderId="3" xfId="0" applyNumberFormat="1" applyBorder="1"/>
    <xf numFmtId="0" fontId="1" fillId="7" borderId="1" xfId="6" applyFont="1" applyBorder="1"/>
    <xf numFmtId="0" fontId="11" fillId="0" borderId="0" xfId="0" applyFont="1"/>
    <xf numFmtId="0" fontId="2" fillId="6" borderId="3" xfId="5" applyBorder="1" applyAlignment="1">
      <alignment horizontal="center"/>
    </xf>
  </cellXfs>
  <cellStyles count="7">
    <cellStyle name="20% - Accent3" xfId="5" builtinId="38"/>
    <cellStyle name="20% - Accent4" xfId="6" builtinId="42"/>
    <cellStyle name="Currency" xfId="1" builtinId="4"/>
    <cellStyle name="Good" xfId="3" builtinId="26"/>
    <cellStyle name="Heading 4" xfId="2" builtinId="19"/>
    <cellStyle name="Neutral" xfId="4" builtinId="28"/>
    <cellStyle name="Normal" xfId="0" builtinId="0"/>
  </cellStyles>
  <dxfs count="5">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baseline="0"/>
              <a:t> ITEMS SOLD MARCH 2020</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E7CF-BF45-8F9A-F488CDDCF60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7CF-BF45-8F9A-F488CDDCF60A}"/>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E7CF-BF45-8F9A-F488CDDCF60A}"/>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E7CF-BF45-8F9A-F488CDDCF60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Sheet1!$H$3:$H$6</c:f>
              <c:strCache>
                <c:ptCount val="4"/>
                <c:pt idx="0">
                  <c:v>Cookies Sold</c:v>
                </c:pt>
                <c:pt idx="1">
                  <c:v>Cupcakes Sold</c:v>
                </c:pt>
                <c:pt idx="2">
                  <c:v>Muffins Sold</c:v>
                </c:pt>
                <c:pt idx="3">
                  <c:v>Pies Sold</c:v>
                </c:pt>
              </c:strCache>
            </c:strRef>
          </c:cat>
          <c:val>
            <c:numRef>
              <c:f>Sheet1!$I$3:$I$6</c:f>
              <c:numCache>
                <c:formatCode>General</c:formatCode>
                <c:ptCount val="4"/>
                <c:pt idx="0">
                  <c:v>117</c:v>
                </c:pt>
                <c:pt idx="1">
                  <c:v>291</c:v>
                </c:pt>
                <c:pt idx="2">
                  <c:v>54</c:v>
                </c:pt>
                <c:pt idx="3">
                  <c:v>66</c:v>
                </c:pt>
              </c:numCache>
            </c:numRef>
          </c:val>
          <c:extLst>
            <c:ext xmlns:c16="http://schemas.microsoft.com/office/drawing/2014/chart" uri="{C3380CC4-5D6E-409C-BE32-E72D297353CC}">
              <c16:uniqueId val="{00000008-E7CF-BF45-8F9A-F488CDDCF60A}"/>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1"/>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chemeClr val="dk1"/>
                </a:solidFill>
                <a:latin typeface="+mn-lt"/>
              </a:defRPr>
            </a:pPr>
            <a:r>
              <a:rPr lang="en-US" b="1">
                <a:solidFill>
                  <a:schemeClr val="dk1"/>
                </a:solidFill>
                <a:latin typeface="+mn-lt"/>
              </a:rPr>
              <a:t>March 2020 Total Bakery Revenue</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2705599263189671"/>
          <c:y val="0.13359148112294289"/>
          <c:w val="0.57364496064877213"/>
          <c:h val="0.66229695634609076"/>
        </c:manualLayout>
      </c:layout>
      <c:bar3DChart>
        <c:barDir val="col"/>
        <c:grouping val="clustered"/>
        <c:varyColors val="1"/>
        <c:ser>
          <c:idx val="0"/>
          <c:order val="0"/>
          <c:spPr>
            <a:solidFill>
              <a:srgbClr val="4285F4"/>
            </a:solidFill>
            <a:ln cmpd="sng">
              <a:solidFill>
                <a:srgbClr val="000000"/>
              </a:solidFill>
            </a:ln>
          </c:spPr>
          <c:invertIfNegative val="1"/>
          <c:cat>
            <c:strRef>
              <c:f>Sheet1!$H$9:$H$12</c:f>
              <c:strCache>
                <c:ptCount val="4"/>
                <c:pt idx="0">
                  <c:v>Cookie Revenue</c:v>
                </c:pt>
                <c:pt idx="1">
                  <c:v>Cupcake Revenue</c:v>
                </c:pt>
                <c:pt idx="2">
                  <c:v>Muffin Revenue</c:v>
                </c:pt>
                <c:pt idx="3">
                  <c:v>Pie Revenue</c:v>
                </c:pt>
              </c:strCache>
            </c:strRef>
          </c:cat>
          <c:val>
            <c:numRef>
              <c:f>Sheet1!$I$9:$I$12</c:f>
              <c:numCache>
                <c:formatCode>"$"#,##0.00</c:formatCode>
                <c:ptCount val="4"/>
                <c:pt idx="0">
                  <c:v>117</c:v>
                </c:pt>
                <c:pt idx="1">
                  <c:v>582</c:v>
                </c:pt>
                <c:pt idx="2">
                  <c:v>162</c:v>
                </c:pt>
                <c:pt idx="3">
                  <c:v>330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5E2-074B-B74A-F974CC28242D}"/>
            </c:ext>
          </c:extLst>
        </c:ser>
        <c:dLbls>
          <c:showLegendKey val="0"/>
          <c:showVal val="0"/>
          <c:showCatName val="0"/>
          <c:showSerName val="0"/>
          <c:showPercent val="0"/>
          <c:showBubbleSize val="0"/>
        </c:dLbls>
        <c:gapWidth val="150"/>
        <c:shape val="box"/>
        <c:axId val="640993866"/>
        <c:axId val="527992117"/>
        <c:axId val="0"/>
      </c:bar3DChart>
      <c:catAx>
        <c:axId val="640993866"/>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527992117"/>
        <c:crosses val="autoZero"/>
        <c:auto val="1"/>
        <c:lblAlgn val="ctr"/>
        <c:lblOffset val="100"/>
        <c:noMultiLvlLbl val="1"/>
      </c:catAx>
      <c:valAx>
        <c:axId val="527992117"/>
        <c:scaling>
          <c:orientation val="minMax"/>
          <c:max val="7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64099386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2"/>
                </a:solidFill>
                <a:latin typeface="+mn-lt"/>
                <a:ea typeface="+mn-ea"/>
                <a:cs typeface="+mn-cs"/>
              </a:defRPr>
            </a:pPr>
            <a:r>
              <a:rPr lang="en-US" b="1">
                <a:solidFill>
                  <a:schemeClr val="tx2"/>
                </a:solidFill>
              </a:rPr>
              <a:t>March 2020</a:t>
            </a:r>
            <a:r>
              <a:rPr lang="en-US" b="1" baseline="0">
                <a:solidFill>
                  <a:schemeClr val="tx2"/>
                </a:solidFill>
              </a:rPr>
              <a:t> Quantity vs Revenue</a:t>
            </a:r>
            <a:endParaRPr lang="en-US" b="1">
              <a:solidFill>
                <a:schemeClr val="tx2"/>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2"/>
              </a:solidFill>
              <a:latin typeface="+mn-lt"/>
              <a:ea typeface="+mn-ea"/>
              <a:cs typeface="+mn-cs"/>
            </a:defRPr>
          </a:pPr>
          <a:endParaRPr lang="en-US"/>
        </a:p>
      </c:txPr>
    </c:title>
    <c:autoTitleDeleted val="0"/>
    <c:plotArea>
      <c:layout/>
      <c:lineChart>
        <c:grouping val="stacked"/>
        <c:varyColors val="0"/>
        <c:ser>
          <c:idx val="0"/>
          <c:order val="0"/>
          <c:tx>
            <c:strRef>
              <c:f>Sheet1!$I$24</c:f>
              <c:strCache>
                <c:ptCount val="1"/>
                <c:pt idx="0">
                  <c:v>Quantity </c:v>
                </c:pt>
              </c:strCache>
            </c:strRef>
          </c:tx>
          <c:spPr>
            <a:ln w="28575" cap="rnd">
              <a:solidFill>
                <a:schemeClr val="accent1"/>
              </a:solidFill>
              <a:round/>
            </a:ln>
            <a:effectLst/>
          </c:spPr>
          <c:marker>
            <c:symbol val="none"/>
          </c:marker>
          <c:dLbls>
            <c:dLbl>
              <c:idx val="0"/>
              <c:layout>
                <c:manualLayout>
                  <c:x val="0"/>
                  <c:y val="1.9323671497584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F61-8740-878D-F8DA5740A949}"/>
                </c:ext>
              </c:extLst>
            </c:dLbl>
            <c:dLbl>
              <c:idx val="1"/>
              <c:layout>
                <c:manualLayout>
                  <c:x val="-6.4239828693790539E-3"/>
                  <c:y val="3.86473429951690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F61-8740-878D-F8DA5740A949}"/>
                </c:ext>
              </c:extLst>
            </c:dLbl>
            <c:dLbl>
              <c:idx val="2"/>
              <c:layout>
                <c:manualLayout>
                  <c:x val="0"/>
                  <c:y val="-1.9323671497584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F61-8740-878D-F8DA5740A949}"/>
                </c:ext>
              </c:extLst>
            </c:dLbl>
            <c:dLbl>
              <c:idx val="3"/>
              <c:layout>
                <c:manualLayout>
                  <c:x val="2.1413276231263384E-3"/>
                  <c:y val="2.89855072463768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F61-8740-878D-F8DA5740A949}"/>
                </c:ext>
              </c:extLst>
            </c:dLbl>
            <c:dLbl>
              <c:idx val="4"/>
              <c:layout>
                <c:manualLayout>
                  <c:x val="-2.1413276231264169E-3"/>
                  <c:y val="-1.6103059581320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7F61-8740-878D-F8DA5740A949}"/>
                </c:ext>
              </c:extLst>
            </c:dLbl>
            <c:dLbl>
              <c:idx val="5"/>
              <c:layout>
                <c:manualLayout>
                  <c:x val="4.2826552462526769E-3"/>
                  <c:y val="2.25442834138486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7F61-8740-878D-F8DA5740A94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Sheet1!$H$25:$H$31</c:f>
              <c:numCache>
                <c:formatCode>d\-mmm</c:formatCode>
                <c:ptCount val="7"/>
                <c:pt idx="0">
                  <c:v>45010</c:v>
                </c:pt>
                <c:pt idx="1">
                  <c:v>45011</c:v>
                </c:pt>
                <c:pt idx="2">
                  <c:v>45012</c:v>
                </c:pt>
                <c:pt idx="3">
                  <c:v>45013</c:v>
                </c:pt>
                <c:pt idx="4">
                  <c:v>45014</c:v>
                </c:pt>
                <c:pt idx="5">
                  <c:v>45015</c:v>
                </c:pt>
                <c:pt idx="6">
                  <c:v>45016</c:v>
                </c:pt>
              </c:numCache>
            </c:numRef>
          </c:cat>
          <c:val>
            <c:numRef>
              <c:f>Sheet1!$I$25:$I$31</c:f>
              <c:numCache>
                <c:formatCode>General</c:formatCode>
                <c:ptCount val="7"/>
                <c:pt idx="0">
                  <c:v>62</c:v>
                </c:pt>
                <c:pt idx="1">
                  <c:v>55</c:v>
                </c:pt>
                <c:pt idx="2">
                  <c:v>74</c:v>
                </c:pt>
                <c:pt idx="3">
                  <c:v>48</c:v>
                </c:pt>
                <c:pt idx="4">
                  <c:v>73</c:v>
                </c:pt>
                <c:pt idx="5">
                  <c:v>53</c:v>
                </c:pt>
                <c:pt idx="6">
                  <c:v>163</c:v>
                </c:pt>
              </c:numCache>
            </c:numRef>
          </c:val>
          <c:smooth val="0"/>
          <c:extLst>
            <c:ext xmlns:c16="http://schemas.microsoft.com/office/drawing/2014/chart" uri="{C3380CC4-5D6E-409C-BE32-E72D297353CC}">
              <c16:uniqueId val="{00000000-7F61-8740-878D-F8DA5740A949}"/>
            </c:ext>
          </c:extLst>
        </c:ser>
        <c:ser>
          <c:idx val="1"/>
          <c:order val="1"/>
          <c:tx>
            <c:strRef>
              <c:f>Sheet1!$J$24</c:f>
              <c:strCache>
                <c:ptCount val="1"/>
                <c:pt idx="0">
                  <c:v>Revenue </c:v>
                </c:pt>
              </c:strCache>
            </c:strRef>
          </c:tx>
          <c:spPr>
            <a:ln w="28575" cap="rnd">
              <a:solidFill>
                <a:schemeClr val="accent2"/>
              </a:solidFill>
              <a:round/>
            </a:ln>
            <a:effectLst/>
          </c:spPr>
          <c:marker>
            <c:symbol val="none"/>
          </c:marker>
          <c:dLbls>
            <c:dLbl>
              <c:idx val="0"/>
              <c:layout>
                <c:manualLayout>
                  <c:x val="4.2826552462526769E-3"/>
                  <c:y val="1.9323671497584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F61-8740-878D-F8DA5740A949}"/>
                </c:ext>
              </c:extLst>
            </c:dLbl>
            <c:dLbl>
              <c:idx val="1"/>
              <c:layout>
                <c:manualLayout>
                  <c:x val="-8.5653104925053538E-3"/>
                  <c:y val="2.89855072463768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F61-8740-878D-F8DA5740A949}"/>
                </c:ext>
              </c:extLst>
            </c:dLbl>
            <c:dLbl>
              <c:idx val="2"/>
              <c:layout>
                <c:manualLayout>
                  <c:x val="0"/>
                  <c:y val="4.18679549114331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F61-8740-878D-F8DA5740A949}"/>
                </c:ext>
              </c:extLst>
            </c:dLbl>
            <c:dLbl>
              <c:idx val="3"/>
              <c:layout>
                <c:manualLayout>
                  <c:x val="2.1413276231263384E-3"/>
                  <c:y val="2.25442834138486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F61-8740-878D-F8DA5740A949}"/>
                </c:ext>
              </c:extLst>
            </c:dLbl>
            <c:dLbl>
              <c:idx val="4"/>
              <c:layout>
                <c:manualLayout>
                  <c:x val="4.2826552462526769E-3"/>
                  <c:y val="4.18679549114330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F61-8740-878D-F8DA5740A94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Sheet1!$H$25:$H$31</c:f>
              <c:numCache>
                <c:formatCode>d\-mmm</c:formatCode>
                <c:ptCount val="7"/>
                <c:pt idx="0">
                  <c:v>45010</c:v>
                </c:pt>
                <c:pt idx="1">
                  <c:v>45011</c:v>
                </c:pt>
                <c:pt idx="2">
                  <c:v>45012</c:v>
                </c:pt>
                <c:pt idx="3">
                  <c:v>45013</c:v>
                </c:pt>
                <c:pt idx="4">
                  <c:v>45014</c:v>
                </c:pt>
                <c:pt idx="5">
                  <c:v>45015</c:v>
                </c:pt>
                <c:pt idx="6">
                  <c:v>45016</c:v>
                </c:pt>
              </c:numCache>
            </c:numRef>
          </c:cat>
          <c:val>
            <c:numRef>
              <c:f>Sheet1!$J$25:$J$31</c:f>
              <c:numCache>
                <c:formatCode>_("$"* #,##0.00_);_("$"* \(#,##0.00\);_("$"* "-"??_);_(@_)</c:formatCode>
                <c:ptCount val="7"/>
                <c:pt idx="0">
                  <c:v>116</c:v>
                </c:pt>
                <c:pt idx="1">
                  <c:v>155</c:v>
                </c:pt>
                <c:pt idx="2">
                  <c:v>137</c:v>
                </c:pt>
                <c:pt idx="3">
                  <c:v>144</c:v>
                </c:pt>
                <c:pt idx="4">
                  <c:v>137</c:v>
                </c:pt>
                <c:pt idx="5">
                  <c:v>157</c:v>
                </c:pt>
                <c:pt idx="6">
                  <c:v>345</c:v>
                </c:pt>
              </c:numCache>
            </c:numRef>
          </c:val>
          <c:smooth val="0"/>
          <c:extLst>
            <c:ext xmlns:c16="http://schemas.microsoft.com/office/drawing/2014/chart" uri="{C3380CC4-5D6E-409C-BE32-E72D297353CC}">
              <c16:uniqueId val="{00000001-7F61-8740-878D-F8DA5740A949}"/>
            </c:ext>
          </c:extLst>
        </c:ser>
        <c:dLbls>
          <c:showLegendKey val="0"/>
          <c:showVal val="1"/>
          <c:showCatName val="0"/>
          <c:showSerName val="0"/>
          <c:showPercent val="0"/>
          <c:showBubbleSize val="0"/>
        </c:dLbls>
        <c:smooth val="0"/>
        <c:axId val="1899337072"/>
        <c:axId val="2101842048"/>
      </c:lineChart>
      <c:dateAx>
        <c:axId val="1899337072"/>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842048"/>
        <c:crosses val="autoZero"/>
        <c:auto val="1"/>
        <c:lblOffset val="100"/>
        <c:baseTimeUnit val="days"/>
      </c:dateAx>
      <c:valAx>
        <c:axId val="2101842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337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12</xdr:col>
      <xdr:colOff>25400</xdr:colOff>
      <xdr:row>1</xdr:row>
      <xdr:rowOff>101600</xdr:rowOff>
    </xdr:from>
    <xdr:ext cx="5168900" cy="2781300"/>
    <xdr:graphicFrame macro="">
      <xdr:nvGraphicFramePr>
        <xdr:cNvPr id="2" name="Chart 1" title="Chart">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12</xdr:col>
      <xdr:colOff>79374</xdr:colOff>
      <xdr:row>17</xdr:row>
      <xdr:rowOff>98425</xdr:rowOff>
    </xdr:from>
    <xdr:ext cx="5114926" cy="3038475"/>
    <xdr:graphicFrame macro="">
      <xdr:nvGraphicFramePr>
        <xdr:cNvPr id="3" name="Chart 2" title="Chart">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twoCellAnchor>
    <xdr:from>
      <xdr:col>0</xdr:col>
      <xdr:colOff>381000</xdr:colOff>
      <xdr:row>44</xdr:row>
      <xdr:rowOff>152400</xdr:rowOff>
    </xdr:from>
    <xdr:to>
      <xdr:col>4</xdr:col>
      <xdr:colOff>317500</xdr:colOff>
      <xdr:row>52</xdr:row>
      <xdr:rowOff>139700</xdr:rowOff>
    </xdr:to>
    <xdr:sp macro="" textlink="">
      <xdr:nvSpPr>
        <xdr:cNvPr id="6" name="Rectangle 5">
          <a:extLst>
            <a:ext uri="{FF2B5EF4-FFF2-40B4-BE49-F238E27FC236}">
              <a16:creationId xmlns:a16="http://schemas.microsoft.com/office/drawing/2014/main" id="{7EA8E000-1DE8-C854-2550-8467EC4B2018}"/>
            </a:ext>
          </a:extLst>
        </xdr:cNvPr>
        <xdr:cNvSpPr/>
      </xdr:nvSpPr>
      <xdr:spPr>
        <a:xfrm>
          <a:off x="381000" y="9448800"/>
          <a:ext cx="4711700" cy="15113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This table</a:t>
          </a:r>
          <a:r>
            <a:rPr lang="en-US" sz="1400" baseline="0"/>
            <a:t> utilizes the IF Function by comparing the quanity sold each day by the expectation, in this case being 25. The IF function allows us to specify the criteria and will label the data as "Below Sales Goal" or "Meets Sales Goal" if the data falls below 25. This function is still flexible and the criteria and labels can be changed.</a:t>
          </a:r>
          <a:endParaRPr lang="en-US" sz="1400"/>
        </a:p>
      </xdr:txBody>
    </xdr:sp>
    <xdr:clientData/>
  </xdr:twoCellAnchor>
  <xdr:twoCellAnchor>
    <xdr:from>
      <xdr:col>5</xdr:col>
      <xdr:colOff>304800</xdr:colOff>
      <xdr:row>33</xdr:row>
      <xdr:rowOff>107950</xdr:rowOff>
    </xdr:from>
    <xdr:to>
      <xdr:col>9</xdr:col>
      <xdr:colOff>774700</xdr:colOff>
      <xdr:row>54</xdr:row>
      <xdr:rowOff>50800</xdr:rowOff>
    </xdr:to>
    <xdr:graphicFrame macro="">
      <xdr:nvGraphicFramePr>
        <xdr:cNvPr id="10" name="Chart 9">
          <a:extLst>
            <a:ext uri="{FF2B5EF4-FFF2-40B4-BE49-F238E27FC236}">
              <a16:creationId xmlns:a16="http://schemas.microsoft.com/office/drawing/2014/main" id="{A1D3CF76-B1AF-AA44-5EFE-5236F22A7A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152400</xdr:colOff>
      <xdr:row>3</xdr:row>
      <xdr:rowOff>0</xdr:rowOff>
    </xdr:from>
    <xdr:to>
      <xdr:col>6</xdr:col>
      <xdr:colOff>850900</xdr:colOff>
      <xdr:row>5</xdr:row>
      <xdr:rowOff>190500</xdr:rowOff>
    </xdr:to>
    <xdr:sp macro="" textlink="">
      <xdr:nvSpPr>
        <xdr:cNvPr id="4" name="Rectangle 3">
          <a:extLst>
            <a:ext uri="{FF2B5EF4-FFF2-40B4-BE49-F238E27FC236}">
              <a16:creationId xmlns:a16="http://schemas.microsoft.com/office/drawing/2014/main" id="{2AF4B192-908D-AE4B-1F40-087F652D9FF3}"/>
            </a:ext>
          </a:extLst>
        </xdr:cNvPr>
        <xdr:cNvSpPr/>
      </xdr:nvSpPr>
      <xdr:spPr>
        <a:xfrm>
          <a:off x="6121400" y="584200"/>
          <a:ext cx="1892300" cy="5969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a:t>
          </a:r>
          <a:r>
            <a:rPr lang="en-US" sz="1100" baseline="0"/>
            <a:t> dataset contains information on the March sales data of a bakery. </a:t>
          </a:r>
          <a:endParaRPr lang="en-US" sz="1100"/>
        </a:p>
      </xdr:txBody>
    </xdr:sp>
    <xdr:clientData/>
  </xdr:twoCellAnchor>
  <xdr:twoCellAnchor>
    <xdr:from>
      <xdr:col>2</xdr:col>
      <xdr:colOff>76200</xdr:colOff>
      <xdr:row>41</xdr:row>
      <xdr:rowOff>127000</xdr:rowOff>
    </xdr:from>
    <xdr:to>
      <xdr:col>2</xdr:col>
      <xdr:colOff>76200</xdr:colOff>
      <xdr:row>44</xdr:row>
      <xdr:rowOff>0</xdr:rowOff>
    </xdr:to>
    <xdr:cxnSp macro="">
      <xdr:nvCxnSpPr>
        <xdr:cNvPr id="7" name="Straight Arrow Connector 6">
          <a:extLst>
            <a:ext uri="{FF2B5EF4-FFF2-40B4-BE49-F238E27FC236}">
              <a16:creationId xmlns:a16="http://schemas.microsoft.com/office/drawing/2014/main" id="{1296D70D-5A9A-1936-56AD-B95276E1AE76}"/>
            </a:ext>
          </a:extLst>
        </xdr:cNvPr>
        <xdr:cNvCxnSpPr/>
      </xdr:nvCxnSpPr>
      <xdr:spPr>
        <a:xfrm flipV="1">
          <a:off x="2463800" y="8851900"/>
          <a:ext cx="0" cy="444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482600</xdr:colOff>
      <xdr:row>7</xdr:row>
      <xdr:rowOff>50800</xdr:rowOff>
    </xdr:from>
    <xdr:to>
      <xdr:col>6</xdr:col>
      <xdr:colOff>622300</xdr:colOff>
      <xdr:row>17</xdr:row>
      <xdr:rowOff>177800</xdr:rowOff>
    </xdr:to>
    <xdr:sp macro="" textlink="">
      <xdr:nvSpPr>
        <xdr:cNvPr id="9" name="Rectangle 8">
          <a:extLst>
            <a:ext uri="{FF2B5EF4-FFF2-40B4-BE49-F238E27FC236}">
              <a16:creationId xmlns:a16="http://schemas.microsoft.com/office/drawing/2014/main" id="{24AAF686-E732-2D3F-D004-91BA4ED0E60F}"/>
            </a:ext>
          </a:extLst>
        </xdr:cNvPr>
        <xdr:cNvSpPr/>
      </xdr:nvSpPr>
      <xdr:spPr>
        <a:xfrm>
          <a:off x="6451600" y="1435100"/>
          <a:ext cx="1333500" cy="21209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The total revenue for each item can be seen here.</a:t>
          </a:r>
          <a:r>
            <a:rPr lang="en-US" sz="1200" baseline="0"/>
            <a:t> By multiplying the quanity sold by the sales price. The items highlighed in green were the most sold. </a:t>
          </a:r>
          <a:endParaRPr lang="en-US" sz="1200"/>
        </a:p>
      </xdr:txBody>
    </xdr:sp>
    <xdr:clientData/>
  </xdr:twoCellAnchor>
  <xdr:twoCellAnchor>
    <xdr:from>
      <xdr:col>9</xdr:col>
      <xdr:colOff>342900</xdr:colOff>
      <xdr:row>1</xdr:row>
      <xdr:rowOff>114300</xdr:rowOff>
    </xdr:from>
    <xdr:to>
      <xdr:col>10</xdr:col>
      <xdr:colOff>927100</xdr:colOff>
      <xdr:row>8</xdr:row>
      <xdr:rowOff>127000</xdr:rowOff>
    </xdr:to>
    <xdr:sp macro="" textlink="">
      <xdr:nvSpPr>
        <xdr:cNvPr id="11" name="Rectangle 10">
          <a:extLst>
            <a:ext uri="{FF2B5EF4-FFF2-40B4-BE49-F238E27FC236}">
              <a16:creationId xmlns:a16="http://schemas.microsoft.com/office/drawing/2014/main" id="{5204E370-B317-6DCA-884E-DA9E98B0478B}"/>
            </a:ext>
          </a:extLst>
        </xdr:cNvPr>
        <xdr:cNvSpPr/>
      </xdr:nvSpPr>
      <xdr:spPr>
        <a:xfrm>
          <a:off x="11772900" y="317500"/>
          <a:ext cx="1778000" cy="13716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The total quantity for</a:t>
          </a:r>
          <a:r>
            <a:rPr lang="en-US" sz="1200" baseline="0"/>
            <a:t> each item for the month of March are shown in this table. The items highlighed in green were the most sold. </a:t>
          </a:r>
          <a:endParaRPr lang="en-US" sz="1200"/>
        </a:p>
      </xdr:txBody>
    </xdr:sp>
    <xdr:clientData/>
  </xdr:twoCellAnchor>
  <xdr:twoCellAnchor>
    <xdr:from>
      <xdr:col>9</xdr:col>
      <xdr:colOff>622300</xdr:colOff>
      <xdr:row>13</xdr:row>
      <xdr:rowOff>50800</xdr:rowOff>
    </xdr:from>
    <xdr:to>
      <xdr:col>11</xdr:col>
      <xdr:colOff>165100</xdr:colOff>
      <xdr:row>21</xdr:row>
      <xdr:rowOff>127000</xdr:rowOff>
    </xdr:to>
    <xdr:sp macro="" textlink="">
      <xdr:nvSpPr>
        <xdr:cNvPr id="12" name="Rectangle 11">
          <a:extLst>
            <a:ext uri="{FF2B5EF4-FFF2-40B4-BE49-F238E27FC236}">
              <a16:creationId xmlns:a16="http://schemas.microsoft.com/office/drawing/2014/main" id="{D97D78C0-BFAA-04CF-5DAF-1D7F7F103409}"/>
            </a:ext>
          </a:extLst>
        </xdr:cNvPr>
        <xdr:cNvSpPr/>
      </xdr:nvSpPr>
      <xdr:spPr>
        <a:xfrm>
          <a:off x="12052300" y="2616200"/>
          <a:ext cx="1930400" cy="16891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This table utilzes</a:t>
          </a:r>
          <a:r>
            <a:rPr lang="en-US" sz="1200" baseline="0"/>
            <a:t> the MAXIFS and XLOOKUP function to find the highest quantity sold and what day. The items higlighted in yellow show the highest amount purchased along with the revenue. </a:t>
          </a:r>
          <a:endParaRPr lang="en-US" sz="1200"/>
        </a:p>
      </xdr:txBody>
    </xdr:sp>
    <xdr:clientData/>
  </xdr:twoCellAnchor>
  <xdr:twoCellAnchor>
    <xdr:from>
      <xdr:col>10</xdr:col>
      <xdr:colOff>457200</xdr:colOff>
      <xdr:row>25</xdr:row>
      <xdr:rowOff>0</xdr:rowOff>
    </xdr:from>
    <xdr:to>
      <xdr:col>11</xdr:col>
      <xdr:colOff>812800</xdr:colOff>
      <xdr:row>29</xdr:row>
      <xdr:rowOff>101600</xdr:rowOff>
    </xdr:to>
    <xdr:sp macro="" textlink="">
      <xdr:nvSpPr>
        <xdr:cNvPr id="13" name="Rectangle 12">
          <a:extLst>
            <a:ext uri="{FF2B5EF4-FFF2-40B4-BE49-F238E27FC236}">
              <a16:creationId xmlns:a16="http://schemas.microsoft.com/office/drawing/2014/main" id="{337C6531-76A9-9013-3E7C-539AEFCD2EF9}"/>
            </a:ext>
          </a:extLst>
        </xdr:cNvPr>
        <xdr:cNvSpPr/>
      </xdr:nvSpPr>
      <xdr:spPr>
        <a:xfrm>
          <a:off x="13081000" y="4927600"/>
          <a:ext cx="1549400" cy="8636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This table shows the total quantity</a:t>
          </a:r>
          <a:r>
            <a:rPr lang="en-US" sz="1200" baseline="0"/>
            <a:t> and revenue for each day recorded.</a:t>
          </a:r>
          <a:r>
            <a:rPr lang="en-US" sz="1200"/>
            <a:t> </a:t>
          </a:r>
        </a:p>
      </xdr:txBody>
    </xdr:sp>
    <xdr:clientData/>
  </xdr:twoCellAnchor>
  <xdr:twoCellAnchor>
    <xdr:from>
      <xdr:col>10</xdr:col>
      <xdr:colOff>444500</xdr:colOff>
      <xdr:row>37</xdr:row>
      <xdr:rowOff>25400</xdr:rowOff>
    </xdr:from>
    <xdr:to>
      <xdr:col>12</xdr:col>
      <xdr:colOff>241300</xdr:colOff>
      <xdr:row>50</xdr:row>
      <xdr:rowOff>101600</xdr:rowOff>
    </xdr:to>
    <xdr:sp macro="" textlink="">
      <xdr:nvSpPr>
        <xdr:cNvPr id="14" name="Rectangle 13">
          <a:extLst>
            <a:ext uri="{FF2B5EF4-FFF2-40B4-BE49-F238E27FC236}">
              <a16:creationId xmlns:a16="http://schemas.microsoft.com/office/drawing/2014/main" id="{A2E70837-D5AA-D2C5-FACD-4706377E9366}"/>
            </a:ext>
          </a:extLst>
        </xdr:cNvPr>
        <xdr:cNvSpPr/>
      </xdr:nvSpPr>
      <xdr:spPr>
        <a:xfrm>
          <a:off x="13068300" y="7239000"/>
          <a:ext cx="2184400" cy="25527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Key Insights:</a:t>
          </a:r>
          <a:r>
            <a:rPr lang="en-US" sz="1100" baseline="0"/>
            <a:t> </a:t>
          </a:r>
        </a:p>
        <a:p>
          <a:pPr algn="l"/>
          <a:r>
            <a:rPr lang="en-US" sz="1100"/>
            <a:t>- The end</a:t>
          </a:r>
          <a:r>
            <a:rPr lang="en-US" sz="1100" baseline="0"/>
            <a:t> of the month proved to hold the highest sales </a:t>
          </a:r>
        </a:p>
        <a:p>
          <a:pPr algn="l"/>
          <a:r>
            <a:rPr lang="en-US" sz="1100" baseline="0"/>
            <a:t>- Higher priced item led to a higher revenue compared to a higher quantity purchased </a:t>
          </a:r>
        </a:p>
        <a:p>
          <a:pPr algn="l"/>
          <a:endParaRPr lang="en-US" sz="1100" baseline="0"/>
        </a:p>
        <a:p>
          <a:pPr algn="l"/>
          <a:r>
            <a:rPr lang="en-US" sz="1100" baseline="0"/>
            <a:t>More questions: </a:t>
          </a:r>
        </a:p>
        <a:p>
          <a:pPr algn="l"/>
          <a:r>
            <a:rPr lang="en-US" sz="1100" baseline="0"/>
            <a:t>- Could the increase in sales at the end of March relate to religous holidays such as Easter, Ramadan etc. ?</a:t>
          </a:r>
        </a:p>
        <a:p>
          <a:pPr algn="l"/>
          <a:r>
            <a:rPr lang="en-US" sz="1100"/>
            <a:t>-</a:t>
          </a:r>
          <a:r>
            <a:rPr lang="en-US" sz="1100" baseline="0"/>
            <a:t> Did the items purchased and revenue stay consistent after March?</a:t>
          </a:r>
          <a:endParaRPr lang="en-US" sz="1100"/>
        </a:p>
      </xdr:txBody>
    </xdr:sp>
    <xdr:clientData/>
  </xdr:twoCellAnchor>
  <xdr:twoCellAnchor>
    <xdr:from>
      <xdr:col>16</xdr:col>
      <xdr:colOff>622300</xdr:colOff>
      <xdr:row>1</xdr:row>
      <xdr:rowOff>88900</xdr:rowOff>
    </xdr:from>
    <xdr:to>
      <xdr:col>18</xdr:col>
      <xdr:colOff>292100</xdr:colOff>
      <xdr:row>45</xdr:row>
      <xdr:rowOff>50800</xdr:rowOff>
    </xdr:to>
    <xdr:sp macro="" textlink="">
      <xdr:nvSpPr>
        <xdr:cNvPr id="15" name="Rectangle 14">
          <a:extLst>
            <a:ext uri="{FF2B5EF4-FFF2-40B4-BE49-F238E27FC236}">
              <a16:creationId xmlns:a16="http://schemas.microsoft.com/office/drawing/2014/main" id="{BAECBE50-B0A8-1950-315C-425107EDB2DF}"/>
            </a:ext>
          </a:extLst>
        </xdr:cNvPr>
        <xdr:cNvSpPr/>
      </xdr:nvSpPr>
      <xdr:spPr>
        <a:xfrm>
          <a:off x="20408900" y="292100"/>
          <a:ext cx="2057400" cy="84963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Key Insights:</a:t>
          </a:r>
          <a:r>
            <a:rPr lang="en-US" sz="1400" baseline="0"/>
            <a:t> </a:t>
          </a:r>
        </a:p>
        <a:p>
          <a:pPr algn="l"/>
          <a:r>
            <a:rPr lang="en-US" sz="1400" baseline="0"/>
            <a:t>- Cupcakes made up the highest revenue in March. </a:t>
          </a:r>
        </a:p>
        <a:p>
          <a:pPr algn="l"/>
          <a:r>
            <a:rPr lang="en-US" sz="1400" baseline="0"/>
            <a:t>- Although cookies were the second highest sold item they made the least revenue. </a:t>
          </a:r>
        </a:p>
        <a:p>
          <a:pPr algn="l"/>
          <a:r>
            <a:rPr lang="en-US" sz="1400" baseline="0"/>
            <a:t>- Pies are priced higher than all other items but they made up the second most revenue </a:t>
          </a:r>
        </a:p>
        <a:p>
          <a:pPr algn="l"/>
          <a:endParaRPr lang="en-US" sz="1400" baseline="0"/>
        </a:p>
        <a:p>
          <a:pPr algn="l"/>
          <a:r>
            <a:rPr lang="en-US" sz="1400" baseline="0"/>
            <a:t>Next Steps: </a:t>
          </a:r>
        </a:p>
        <a:p>
          <a:pPr algn="l"/>
          <a:r>
            <a:rPr lang="en-US" sz="1400" baseline="0"/>
            <a:t>Customer survey:</a:t>
          </a:r>
          <a:br>
            <a:rPr lang="en-US" sz="1400" baseline="0"/>
          </a:br>
          <a:r>
            <a:rPr lang="en-US" sz="1400" baseline="0"/>
            <a:t> -Learn what customers enjoy about cupcakes. </a:t>
          </a:r>
        </a:p>
        <a:p>
          <a:pPr algn="l"/>
          <a:r>
            <a:rPr lang="en-US" sz="1400" baseline="0"/>
            <a:t> -What item they most frequently buy. </a:t>
          </a:r>
        </a:p>
        <a:p>
          <a:pPr algn="l"/>
          <a:r>
            <a:rPr lang="en-US" sz="1400" baseline="0"/>
            <a:t> -What item they never buy and why.</a:t>
          </a:r>
        </a:p>
        <a:p>
          <a:pPr algn="l"/>
          <a:r>
            <a:rPr lang="en-US" sz="1400" baseline="0"/>
            <a:t> -What items do they wish to see on the menu.</a:t>
          </a:r>
        </a:p>
        <a:p>
          <a:pPr algn="l"/>
          <a:r>
            <a:rPr lang="en-US" sz="1400" baseline="0"/>
            <a:t> -What are their purchases intended for.</a:t>
          </a:r>
        </a:p>
        <a:p>
          <a:pPr algn="l"/>
          <a:endParaRPr lang="en-US" sz="1400" baseline="0"/>
        </a:p>
        <a:p>
          <a:pPr algn="l"/>
          <a:r>
            <a:rPr lang="en-US" sz="1400" baseline="0"/>
            <a:t>Analyze previous sales:</a:t>
          </a:r>
        </a:p>
        <a:p>
          <a:pPr algn="l"/>
          <a:r>
            <a:rPr lang="en-US" sz="1400" baseline="0"/>
            <a:t> -Take a look at sales for other months, are they higher or lower</a:t>
          </a:r>
        </a:p>
        <a:p>
          <a:pPr algn="l"/>
          <a:r>
            <a:rPr lang="en-US" sz="1400" baseline="0"/>
            <a:t> -Take a look at March in past 2 years, have sales improved?</a:t>
          </a:r>
        </a:p>
        <a:p>
          <a:pPr algn="l"/>
          <a:r>
            <a:rPr lang="en-US" sz="1400" baseline="0"/>
            <a:t> -Are there any spikes in any other months?</a:t>
          </a:r>
        </a:p>
        <a:p>
          <a:pPr algn="l"/>
          <a:r>
            <a:rPr lang="en-US" sz="1400" baseline="0"/>
            <a:t> -Do spikes occur at the end of the month or when?</a:t>
          </a:r>
        </a:p>
        <a:p>
          <a:pPr algn="l"/>
          <a:endParaRPr lang="en-US" sz="1400" baseline="0"/>
        </a:p>
      </xdr:txBody>
    </xdr:sp>
    <xdr:clientData/>
  </xdr:twoCellAnchor>
  <xdr:twoCellAnchor>
    <xdr:from>
      <xdr:col>6</xdr:col>
      <xdr:colOff>647700</xdr:colOff>
      <xdr:row>10</xdr:row>
      <xdr:rowOff>63500</xdr:rowOff>
    </xdr:from>
    <xdr:to>
      <xdr:col>6</xdr:col>
      <xdr:colOff>1117600</xdr:colOff>
      <xdr:row>10</xdr:row>
      <xdr:rowOff>69850</xdr:rowOff>
    </xdr:to>
    <xdr:cxnSp macro="">
      <xdr:nvCxnSpPr>
        <xdr:cNvPr id="17" name="Straight Arrow Connector 16">
          <a:extLst>
            <a:ext uri="{FF2B5EF4-FFF2-40B4-BE49-F238E27FC236}">
              <a16:creationId xmlns:a16="http://schemas.microsoft.com/office/drawing/2014/main" id="{C7DFDF54-AC52-99CC-32B4-9C9116576034}"/>
            </a:ext>
          </a:extLst>
        </xdr:cNvPr>
        <xdr:cNvCxnSpPr/>
      </xdr:nvCxnSpPr>
      <xdr:spPr>
        <a:xfrm flipV="1">
          <a:off x="7810500" y="2032000"/>
          <a:ext cx="46990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38100</xdr:colOff>
      <xdr:row>0</xdr:row>
      <xdr:rowOff>139700</xdr:rowOff>
    </xdr:from>
    <xdr:to>
      <xdr:col>5</xdr:col>
      <xdr:colOff>1098550</xdr:colOff>
      <xdr:row>3</xdr:row>
      <xdr:rowOff>0</xdr:rowOff>
    </xdr:to>
    <xdr:cxnSp macro="">
      <xdr:nvCxnSpPr>
        <xdr:cNvPr id="23" name="Straight Arrow Connector 22">
          <a:extLst>
            <a:ext uri="{FF2B5EF4-FFF2-40B4-BE49-F238E27FC236}">
              <a16:creationId xmlns:a16="http://schemas.microsoft.com/office/drawing/2014/main" id="{CA55E07E-919B-C941-9DE0-7ACE34820682}"/>
            </a:ext>
          </a:extLst>
        </xdr:cNvPr>
        <xdr:cNvCxnSpPr>
          <a:stCxn id="4" idx="0"/>
        </xdr:cNvCxnSpPr>
      </xdr:nvCxnSpPr>
      <xdr:spPr>
        <a:xfrm flipH="1" flipV="1">
          <a:off x="6007100" y="139700"/>
          <a:ext cx="1060450" cy="444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50800</xdr:colOff>
      <xdr:row>4</xdr:row>
      <xdr:rowOff>76200</xdr:rowOff>
    </xdr:from>
    <xdr:to>
      <xdr:col>9</xdr:col>
      <xdr:colOff>342900</xdr:colOff>
      <xdr:row>5</xdr:row>
      <xdr:rowOff>0</xdr:rowOff>
    </xdr:to>
    <xdr:cxnSp macro="">
      <xdr:nvCxnSpPr>
        <xdr:cNvPr id="26" name="Straight Arrow Connector 25">
          <a:extLst>
            <a:ext uri="{FF2B5EF4-FFF2-40B4-BE49-F238E27FC236}">
              <a16:creationId xmlns:a16="http://schemas.microsoft.com/office/drawing/2014/main" id="{876EF8EA-5B3B-334B-A709-B2D1B1984BD9}"/>
            </a:ext>
          </a:extLst>
        </xdr:cNvPr>
        <xdr:cNvCxnSpPr>
          <a:stCxn id="11" idx="1"/>
        </xdr:cNvCxnSpPr>
      </xdr:nvCxnSpPr>
      <xdr:spPr>
        <a:xfrm flipH="1" flipV="1">
          <a:off x="11480800" y="863600"/>
          <a:ext cx="292100" cy="139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17</xdr:row>
      <xdr:rowOff>12700</xdr:rowOff>
    </xdr:from>
    <xdr:to>
      <xdr:col>9</xdr:col>
      <xdr:colOff>622300</xdr:colOff>
      <xdr:row>17</xdr:row>
      <xdr:rowOff>50800</xdr:rowOff>
    </xdr:to>
    <xdr:cxnSp macro="">
      <xdr:nvCxnSpPr>
        <xdr:cNvPr id="29" name="Straight Arrow Connector 28">
          <a:extLst>
            <a:ext uri="{FF2B5EF4-FFF2-40B4-BE49-F238E27FC236}">
              <a16:creationId xmlns:a16="http://schemas.microsoft.com/office/drawing/2014/main" id="{B6C76F70-D292-CB44-BD76-CF9C3150B3F5}"/>
            </a:ext>
          </a:extLst>
        </xdr:cNvPr>
        <xdr:cNvCxnSpPr/>
      </xdr:nvCxnSpPr>
      <xdr:spPr>
        <a:xfrm flipH="1" flipV="1">
          <a:off x="11430000" y="3390900"/>
          <a:ext cx="622300" cy="38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12700</xdr:colOff>
      <xdr:row>27</xdr:row>
      <xdr:rowOff>50800</xdr:rowOff>
    </xdr:from>
    <xdr:to>
      <xdr:col>10</xdr:col>
      <xdr:colOff>457200</xdr:colOff>
      <xdr:row>27</xdr:row>
      <xdr:rowOff>127000</xdr:rowOff>
    </xdr:to>
    <xdr:cxnSp macro="">
      <xdr:nvCxnSpPr>
        <xdr:cNvPr id="31" name="Straight Arrow Connector 30">
          <a:extLst>
            <a:ext uri="{FF2B5EF4-FFF2-40B4-BE49-F238E27FC236}">
              <a16:creationId xmlns:a16="http://schemas.microsoft.com/office/drawing/2014/main" id="{2B093BD6-3541-BD40-B9F0-3013A6B0D7FC}"/>
            </a:ext>
          </a:extLst>
        </xdr:cNvPr>
        <xdr:cNvCxnSpPr>
          <a:stCxn id="13" idx="1"/>
        </xdr:cNvCxnSpPr>
      </xdr:nvCxnSpPr>
      <xdr:spPr>
        <a:xfrm flipH="1">
          <a:off x="12636500" y="5359400"/>
          <a:ext cx="444500" cy="76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774700</xdr:colOff>
      <xdr:row>43</xdr:row>
      <xdr:rowOff>158750</xdr:rowOff>
    </xdr:from>
    <xdr:to>
      <xdr:col>10</xdr:col>
      <xdr:colOff>444500</xdr:colOff>
      <xdr:row>43</xdr:row>
      <xdr:rowOff>174625</xdr:rowOff>
    </xdr:to>
    <xdr:cxnSp macro="">
      <xdr:nvCxnSpPr>
        <xdr:cNvPr id="33" name="Straight Arrow Connector 32">
          <a:extLst>
            <a:ext uri="{FF2B5EF4-FFF2-40B4-BE49-F238E27FC236}">
              <a16:creationId xmlns:a16="http://schemas.microsoft.com/office/drawing/2014/main" id="{50A933BE-64CB-EC42-B33C-27C304C34B58}"/>
            </a:ext>
          </a:extLst>
        </xdr:cNvPr>
        <xdr:cNvCxnSpPr>
          <a:stCxn id="14" idx="1"/>
          <a:endCxn id="10" idx="3"/>
        </xdr:cNvCxnSpPr>
      </xdr:nvCxnSpPr>
      <xdr:spPr>
        <a:xfrm flipH="1">
          <a:off x="12204700" y="8515350"/>
          <a:ext cx="863600" cy="158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L46"/>
  <sheetViews>
    <sheetView showGridLines="0" tabSelected="1" topLeftCell="A27" zoomScale="89" workbookViewId="0">
      <selection activeCell="R53" sqref="R53"/>
    </sheetView>
  </sheetViews>
  <sheetFormatPr baseColWidth="10" defaultColWidth="12.6640625" defaultRowHeight="15.75" customHeight="1"/>
  <cols>
    <col min="1" max="7" width="15.6640625" customWidth="1"/>
    <col min="8" max="8" width="24.6640625" customWidth="1"/>
    <col min="9" max="27" width="15.6640625" customWidth="1"/>
  </cols>
  <sheetData>
    <row r="1" spans="1:10" ht="16">
      <c r="A1" s="1" t="s">
        <v>0</v>
      </c>
      <c r="B1" s="1" t="s">
        <v>1</v>
      </c>
      <c r="C1" s="1" t="s">
        <v>2</v>
      </c>
      <c r="D1" s="1" t="s">
        <v>3</v>
      </c>
      <c r="E1" s="2" t="s">
        <v>4</v>
      </c>
      <c r="F1" s="42"/>
      <c r="G1" s="3"/>
      <c r="H1" s="3"/>
      <c r="I1" s="3"/>
    </row>
    <row r="2" spans="1:10" ht="14">
      <c r="A2" s="4">
        <v>45010</v>
      </c>
      <c r="B2" s="5" t="s">
        <v>5</v>
      </c>
      <c r="C2" s="6">
        <v>1</v>
      </c>
      <c r="D2" s="5">
        <v>20</v>
      </c>
      <c r="E2" s="7">
        <f t="shared" ref="E2:E20" si="0">C2*D2</f>
        <v>20</v>
      </c>
      <c r="F2" s="43"/>
      <c r="H2" s="34" t="s">
        <v>6</v>
      </c>
      <c r="I2" s="34"/>
    </row>
    <row r="3" spans="1:10" ht="16">
      <c r="A3" s="4">
        <v>45012</v>
      </c>
      <c r="B3" s="5" t="s">
        <v>5</v>
      </c>
      <c r="C3" s="6">
        <v>1</v>
      </c>
      <c r="D3" s="5">
        <v>25</v>
      </c>
      <c r="E3" s="7">
        <f t="shared" si="0"/>
        <v>25</v>
      </c>
      <c r="F3" s="43"/>
      <c r="H3" s="8" t="s">
        <v>20</v>
      </c>
      <c r="I3" s="9">
        <f>SUM(D2:D5)</f>
        <v>117</v>
      </c>
    </row>
    <row r="4" spans="1:10" ht="16">
      <c r="A4" s="4">
        <v>45014</v>
      </c>
      <c r="B4" s="5" t="s">
        <v>5</v>
      </c>
      <c r="C4" s="6">
        <v>1</v>
      </c>
      <c r="D4" s="5">
        <v>22</v>
      </c>
      <c r="E4" s="7">
        <f t="shared" si="0"/>
        <v>22</v>
      </c>
      <c r="F4" s="43"/>
      <c r="H4" s="24" t="s">
        <v>21</v>
      </c>
      <c r="I4" s="24">
        <f>SUM(D6:D12)</f>
        <v>291</v>
      </c>
    </row>
    <row r="5" spans="1:10" ht="17" thickBot="1">
      <c r="A5" s="28">
        <v>45016</v>
      </c>
      <c r="B5" s="5" t="s">
        <v>5</v>
      </c>
      <c r="C5" s="6">
        <v>1</v>
      </c>
      <c r="D5" s="25">
        <v>50</v>
      </c>
      <c r="E5" s="29">
        <f t="shared" si="0"/>
        <v>50</v>
      </c>
      <c r="F5" s="43"/>
      <c r="H5" s="10" t="s">
        <v>22</v>
      </c>
      <c r="I5" s="5">
        <f>SUM(D13:D16)</f>
        <v>54</v>
      </c>
    </row>
    <row r="6" spans="1:10" ht="16">
      <c r="A6" s="4">
        <v>45010</v>
      </c>
      <c r="B6" s="22" t="s">
        <v>7</v>
      </c>
      <c r="C6" s="6">
        <v>2</v>
      </c>
      <c r="D6" s="5">
        <v>30</v>
      </c>
      <c r="E6" s="7">
        <f t="shared" si="0"/>
        <v>60</v>
      </c>
      <c r="F6" s="44"/>
      <c r="H6" s="48" t="s">
        <v>23</v>
      </c>
      <c r="I6" s="32">
        <f>SUM(D17:D20)</f>
        <v>66</v>
      </c>
    </row>
    <row r="7" spans="1:10" ht="14">
      <c r="A7" s="4">
        <v>45011</v>
      </c>
      <c r="B7" s="5" t="s">
        <v>7</v>
      </c>
      <c r="C7" s="6">
        <v>2</v>
      </c>
      <c r="D7" s="5">
        <v>40</v>
      </c>
      <c r="E7" s="7">
        <f t="shared" si="0"/>
        <v>80</v>
      </c>
      <c r="F7" s="43"/>
    </row>
    <row r="8" spans="1:10" ht="14">
      <c r="A8" s="4">
        <v>45012</v>
      </c>
      <c r="B8" s="5" t="s">
        <v>7</v>
      </c>
      <c r="C8" s="6">
        <v>2</v>
      </c>
      <c r="D8" s="5">
        <v>35</v>
      </c>
      <c r="E8" s="7">
        <f t="shared" si="0"/>
        <v>70</v>
      </c>
      <c r="F8" s="43"/>
      <c r="H8" s="34" t="s">
        <v>8</v>
      </c>
      <c r="I8" s="34"/>
    </row>
    <row r="9" spans="1:10" ht="16">
      <c r="A9" s="4">
        <v>45013</v>
      </c>
      <c r="B9" s="5" t="s">
        <v>7</v>
      </c>
      <c r="C9" s="6">
        <v>2</v>
      </c>
      <c r="D9" s="5">
        <v>32</v>
      </c>
      <c r="E9" s="7">
        <f t="shared" si="0"/>
        <v>64</v>
      </c>
      <c r="F9" s="43"/>
      <c r="H9" s="10" t="s">
        <v>9</v>
      </c>
      <c r="I9" s="11">
        <f>I3*C2</f>
        <v>117</v>
      </c>
    </row>
    <row r="10" spans="1:10" ht="16">
      <c r="A10" s="4">
        <v>45014</v>
      </c>
      <c r="B10" s="5" t="s">
        <v>7</v>
      </c>
      <c r="C10" s="6">
        <v>2</v>
      </c>
      <c r="D10" s="5">
        <v>38</v>
      </c>
      <c r="E10" s="7">
        <f t="shared" si="0"/>
        <v>76</v>
      </c>
      <c r="F10" s="43"/>
      <c r="H10" s="24" t="s">
        <v>10</v>
      </c>
      <c r="I10" s="31">
        <f>I4*C6</f>
        <v>582</v>
      </c>
    </row>
    <row r="11" spans="1:10" ht="16">
      <c r="A11" s="4">
        <v>45015</v>
      </c>
      <c r="B11" s="5" t="s">
        <v>7</v>
      </c>
      <c r="C11" s="6">
        <v>2</v>
      </c>
      <c r="D11" s="5">
        <v>36</v>
      </c>
      <c r="E11" s="7">
        <f t="shared" si="0"/>
        <v>72</v>
      </c>
      <c r="F11" s="43"/>
      <c r="H11" s="10" t="s">
        <v>11</v>
      </c>
      <c r="I11" s="12">
        <f>I5*C13</f>
        <v>162</v>
      </c>
    </row>
    <row r="12" spans="1:10" ht="16">
      <c r="A12" s="28">
        <v>45016</v>
      </c>
      <c r="B12" s="5" t="s">
        <v>7</v>
      </c>
      <c r="C12" s="6">
        <v>2</v>
      </c>
      <c r="D12" s="5">
        <v>80</v>
      </c>
      <c r="E12" s="30">
        <f t="shared" si="0"/>
        <v>160</v>
      </c>
      <c r="F12" s="43"/>
      <c r="H12" s="32" t="s">
        <v>12</v>
      </c>
      <c r="I12" s="33">
        <f>I6*C17</f>
        <v>330</v>
      </c>
    </row>
    <row r="13" spans="1:10" ht="15.75" customHeight="1">
      <c r="A13" s="4">
        <v>45010</v>
      </c>
      <c r="B13" s="5" t="s">
        <v>13</v>
      </c>
      <c r="C13" s="6">
        <v>3</v>
      </c>
      <c r="D13" s="5">
        <v>12</v>
      </c>
      <c r="E13" s="7">
        <f t="shared" si="0"/>
        <v>36</v>
      </c>
      <c r="F13" s="43"/>
    </row>
    <row r="14" spans="1:10" ht="16">
      <c r="A14" s="4">
        <v>45012</v>
      </c>
      <c r="B14" s="5" t="s">
        <v>13</v>
      </c>
      <c r="C14" s="6">
        <v>3</v>
      </c>
      <c r="D14" s="5">
        <v>14</v>
      </c>
      <c r="E14" s="7">
        <f t="shared" si="0"/>
        <v>42</v>
      </c>
      <c r="F14" s="44"/>
      <c r="H14" s="35" t="s">
        <v>16</v>
      </c>
      <c r="I14" s="36" t="s">
        <v>0</v>
      </c>
    </row>
    <row r="15" spans="1:10" ht="16">
      <c r="A15" s="4">
        <v>45014</v>
      </c>
      <c r="B15" s="5" t="s">
        <v>13</v>
      </c>
      <c r="C15" s="6">
        <v>3</v>
      </c>
      <c r="D15" s="5">
        <v>13</v>
      </c>
      <c r="E15" s="7">
        <f t="shared" si="0"/>
        <v>39</v>
      </c>
      <c r="F15" s="43"/>
      <c r="H15" s="50" t="s">
        <v>5</v>
      </c>
      <c r="I15" s="50"/>
      <c r="J15" s="23"/>
    </row>
    <row r="16" spans="1:10" ht="16">
      <c r="A16" s="28">
        <v>45016</v>
      </c>
      <c r="B16" s="5" t="s">
        <v>13</v>
      </c>
      <c r="C16" s="6">
        <v>3</v>
      </c>
      <c r="D16">
        <v>15</v>
      </c>
      <c r="E16" s="30">
        <f t="shared" si="0"/>
        <v>45</v>
      </c>
      <c r="F16" s="43"/>
      <c r="H16" s="17">
        <f>_xlfn.MAXIFS(D1:D20,B1:B20,B2)</f>
        <v>50</v>
      </c>
      <c r="I16" s="47">
        <f>_xlfn.XLOOKUP(26,D2:D20,A2:A20,0)</f>
        <v>0</v>
      </c>
    </row>
    <row r="17" spans="1:10" ht="16">
      <c r="A17" s="4">
        <v>45011</v>
      </c>
      <c r="B17" s="5" t="s">
        <v>14</v>
      </c>
      <c r="C17" s="6">
        <v>5</v>
      </c>
      <c r="D17" s="5">
        <v>15</v>
      </c>
      <c r="E17" s="7">
        <f t="shared" si="0"/>
        <v>75</v>
      </c>
      <c r="F17" s="43"/>
      <c r="H17" s="50" t="s">
        <v>7</v>
      </c>
      <c r="I17" s="50"/>
    </row>
    <row r="18" spans="1:10" ht="15">
      <c r="A18" s="4">
        <v>45013</v>
      </c>
      <c r="B18" s="5" t="s">
        <v>14</v>
      </c>
      <c r="C18" s="6">
        <v>5</v>
      </c>
      <c r="D18" s="5">
        <v>16</v>
      </c>
      <c r="E18" s="7">
        <f t="shared" si="0"/>
        <v>80</v>
      </c>
      <c r="F18" s="44"/>
      <c r="H18" s="17">
        <f>_xlfn.MAXIFS(D2:D20,B2:B20,B6)</f>
        <v>80</v>
      </c>
      <c r="I18" s="47">
        <f>_xlfn.XLOOKUP(41,D4:D22,A4:A22,0)</f>
        <v>0</v>
      </c>
    </row>
    <row r="19" spans="1:10" ht="16">
      <c r="A19" s="4">
        <v>45015</v>
      </c>
      <c r="B19" s="5" t="s">
        <v>14</v>
      </c>
      <c r="C19" s="6">
        <v>5</v>
      </c>
      <c r="D19" s="5">
        <v>17</v>
      </c>
      <c r="E19" s="7">
        <f t="shared" si="0"/>
        <v>85</v>
      </c>
      <c r="F19" s="43"/>
      <c r="H19" s="50" t="s">
        <v>13</v>
      </c>
      <c r="I19" s="50"/>
    </row>
    <row r="20" spans="1:10" ht="16">
      <c r="A20" s="28">
        <v>45016</v>
      </c>
      <c r="B20" s="5" t="s">
        <v>14</v>
      </c>
      <c r="C20" s="6">
        <v>5</v>
      </c>
      <c r="D20" s="5">
        <v>18</v>
      </c>
      <c r="E20" s="30">
        <f t="shared" si="0"/>
        <v>90</v>
      </c>
      <c r="F20" s="43"/>
      <c r="H20" s="17">
        <f>_xlfn.MAXIFS(D2:D20,B2:B20,B13)</f>
        <v>15</v>
      </c>
      <c r="I20" s="47">
        <f>_xlfn.XLOOKUP(15,D2:D20,A2:A20,0)</f>
        <v>45016</v>
      </c>
    </row>
    <row r="21" spans="1:10" ht="16">
      <c r="F21" s="43"/>
      <c r="H21" s="50" t="s">
        <v>14</v>
      </c>
      <c r="I21" s="50"/>
    </row>
    <row r="22" spans="1:10" ht="14">
      <c r="A22" s="45" t="s">
        <v>0</v>
      </c>
      <c r="B22" s="45" t="s">
        <v>1</v>
      </c>
      <c r="C22" s="45" t="s">
        <v>3</v>
      </c>
      <c r="D22" s="16" t="s">
        <v>18</v>
      </c>
      <c r="E22" s="13"/>
      <c r="F22" s="44"/>
      <c r="H22" s="17">
        <f>_xlfn.MAXIFS(D2:D20,B2:B20,B17)</f>
        <v>18</v>
      </c>
      <c r="I22" s="47">
        <f>_xlfn.XLOOKUP(18,D2:D20,A2:A20)</f>
        <v>45016</v>
      </c>
    </row>
    <row r="23" spans="1:10" ht="15.75" customHeight="1">
      <c r="A23" s="46">
        <v>45010</v>
      </c>
      <c r="B23" s="26" t="s">
        <v>5</v>
      </c>
      <c r="C23" s="26">
        <v>20</v>
      </c>
      <c r="D23" s="17" t="str" cm="1">
        <f t="array" ref="D23:D41">IF(D2:D20&lt;25,"Below Sales Goal", "Meets Sales Goal")</f>
        <v>Below Sales Goal</v>
      </c>
      <c r="H23" s="20"/>
    </row>
    <row r="24" spans="1:10" ht="15.75" customHeight="1">
      <c r="A24" s="46">
        <v>45012</v>
      </c>
      <c r="B24" s="26" t="s">
        <v>5</v>
      </c>
      <c r="C24" s="26">
        <v>25</v>
      </c>
      <c r="D24" s="17" t="str">
        <v>Meets Sales Goal</v>
      </c>
      <c r="F24" s="13"/>
      <c r="H24" s="36" t="s">
        <v>17</v>
      </c>
      <c r="I24" s="38" t="s">
        <v>15</v>
      </c>
      <c r="J24" s="36" t="s">
        <v>19</v>
      </c>
    </row>
    <row r="25" spans="1:10" ht="15.75" customHeight="1">
      <c r="A25" s="46">
        <v>45014</v>
      </c>
      <c r="B25" s="26" t="s">
        <v>5</v>
      </c>
      <c r="C25" s="26">
        <v>22</v>
      </c>
      <c r="D25" s="17" t="str">
        <v>Below Sales Goal</v>
      </c>
      <c r="F25" s="49"/>
      <c r="H25" s="27">
        <v>45010</v>
      </c>
      <c r="I25" s="26">
        <f>SUMIFS(D2:D20,A2:A20,H25)</f>
        <v>62</v>
      </c>
      <c r="J25" s="37">
        <f>SUMIFS(E2:E20,A2:A20,H25)</f>
        <v>116</v>
      </c>
    </row>
    <row r="26" spans="1:10" ht="15.75" customHeight="1">
      <c r="A26" s="46">
        <v>45016</v>
      </c>
      <c r="B26" s="26" t="s">
        <v>5</v>
      </c>
      <c r="C26" s="26">
        <v>50</v>
      </c>
      <c r="D26" s="17" t="str">
        <v>Meets Sales Goal</v>
      </c>
      <c r="H26" s="27">
        <v>45011</v>
      </c>
      <c r="I26" s="26">
        <f>SUMIFS(D2:D20,A2:A20,H26)</f>
        <v>55</v>
      </c>
      <c r="J26" s="37">
        <f>SUMIFS(E2:E20,A2:A20,H26)</f>
        <v>155</v>
      </c>
    </row>
    <row r="27" spans="1:10" ht="15.75" customHeight="1">
      <c r="A27" s="46">
        <v>45010</v>
      </c>
      <c r="B27" s="26" t="s">
        <v>7</v>
      </c>
      <c r="C27" s="26">
        <v>30</v>
      </c>
      <c r="D27" s="17" t="str">
        <v>Meets Sales Goal</v>
      </c>
      <c r="G27" s="14"/>
      <c r="H27" s="27">
        <v>45012</v>
      </c>
      <c r="I27" s="26">
        <f>SUMIFS(D1:D20,A1:A20,H27)</f>
        <v>74</v>
      </c>
      <c r="J27" s="37">
        <f>SUMIFS(E2:E20,A2:A20,H27)</f>
        <v>137</v>
      </c>
    </row>
    <row r="28" spans="1:10" ht="15.75" customHeight="1">
      <c r="A28" s="46">
        <v>45011</v>
      </c>
      <c r="B28" s="26" t="s">
        <v>7</v>
      </c>
      <c r="C28" s="26">
        <v>40</v>
      </c>
      <c r="D28" s="17" t="str">
        <v>Meets Sales Goal</v>
      </c>
      <c r="H28" s="27">
        <v>45013</v>
      </c>
      <c r="I28" s="26">
        <f>SUMIFS(D1:D20,A1:A20,H28)</f>
        <v>48</v>
      </c>
      <c r="J28" s="37">
        <f>SUMIFS(E4:E22,A4:A22,H28)</f>
        <v>144</v>
      </c>
    </row>
    <row r="29" spans="1:10" ht="15.75" customHeight="1">
      <c r="A29" s="46">
        <v>45012</v>
      </c>
      <c r="B29" s="26" t="s">
        <v>7</v>
      </c>
      <c r="C29" s="26">
        <v>35</v>
      </c>
      <c r="D29" s="17" t="str">
        <v>Meets Sales Goal</v>
      </c>
      <c r="H29" s="27">
        <v>45014</v>
      </c>
      <c r="I29" s="26">
        <f>SUMIFS(D1:D20,A1:A20,H29)</f>
        <v>73</v>
      </c>
      <c r="J29" s="37">
        <f>SUMIFS(E2:E20,A2:A20,H29)</f>
        <v>137</v>
      </c>
    </row>
    <row r="30" spans="1:10" ht="15.75" customHeight="1">
      <c r="A30" s="46">
        <v>45013</v>
      </c>
      <c r="B30" s="26" t="s">
        <v>7</v>
      </c>
      <c r="C30" s="26">
        <v>32</v>
      </c>
      <c r="D30" s="17" t="str">
        <v>Meets Sales Goal</v>
      </c>
      <c r="H30" s="27">
        <v>45015</v>
      </c>
      <c r="I30" s="26">
        <f>SUMIFS(D1:D20,A1:A20,H30)</f>
        <v>53</v>
      </c>
      <c r="J30" s="37">
        <f>SUMIFS(E2:E20,A2:A20,H30)</f>
        <v>157</v>
      </c>
    </row>
    <row r="31" spans="1:10" ht="15.75" customHeight="1">
      <c r="A31" s="46">
        <v>45014</v>
      </c>
      <c r="B31" s="26" t="s">
        <v>7</v>
      </c>
      <c r="C31" s="26">
        <v>38</v>
      </c>
      <c r="D31" s="17" t="str">
        <v>Meets Sales Goal</v>
      </c>
      <c r="H31" s="39">
        <v>45016</v>
      </c>
      <c r="I31" s="40">
        <f>SUMIFS(D1:D20,A1:A20,H31)</f>
        <v>163</v>
      </c>
      <c r="J31" s="41">
        <f>SUMIFS(E2:E20,A2:A20,H31)</f>
        <v>345</v>
      </c>
    </row>
    <row r="32" spans="1:10" ht="15.75" customHeight="1">
      <c r="A32" s="46">
        <v>45015</v>
      </c>
      <c r="B32" s="26" t="s">
        <v>7</v>
      </c>
      <c r="C32" s="26">
        <v>36</v>
      </c>
      <c r="D32" s="17" t="str">
        <v>Meets Sales Goal</v>
      </c>
      <c r="I32" s="20"/>
    </row>
    <row r="33" spans="1:12" ht="15.75" customHeight="1">
      <c r="A33" s="46">
        <v>45016</v>
      </c>
      <c r="B33" s="26" t="s">
        <v>7</v>
      </c>
      <c r="C33" s="26">
        <v>80</v>
      </c>
      <c r="D33" s="17" t="str">
        <v>Meets Sales Goal</v>
      </c>
      <c r="I33" s="20"/>
    </row>
    <row r="34" spans="1:12" ht="15.75" customHeight="1">
      <c r="A34" s="46">
        <v>45010</v>
      </c>
      <c r="B34" s="26" t="s">
        <v>13</v>
      </c>
      <c r="C34" s="26">
        <v>12</v>
      </c>
      <c r="D34" s="17" t="str">
        <v>Below Sales Goal</v>
      </c>
      <c r="I34" s="20"/>
      <c r="L34" s="18"/>
    </row>
    <row r="35" spans="1:12" ht="15.75" customHeight="1">
      <c r="A35" s="46">
        <v>45012</v>
      </c>
      <c r="B35" s="26" t="s">
        <v>13</v>
      </c>
      <c r="C35" s="26">
        <v>14</v>
      </c>
      <c r="D35" s="17" t="str">
        <v>Below Sales Goal</v>
      </c>
      <c r="I35" s="20"/>
    </row>
    <row r="36" spans="1:12" ht="15.75" customHeight="1">
      <c r="A36" s="46">
        <v>45014</v>
      </c>
      <c r="B36" s="26" t="s">
        <v>13</v>
      </c>
      <c r="C36" s="26">
        <v>13</v>
      </c>
      <c r="D36" s="17" t="str">
        <v>Below Sales Goal</v>
      </c>
    </row>
    <row r="37" spans="1:12" ht="15.75" customHeight="1">
      <c r="A37" s="46">
        <v>45016</v>
      </c>
      <c r="B37" s="26" t="s">
        <v>13</v>
      </c>
      <c r="C37" s="26">
        <v>15</v>
      </c>
      <c r="D37" s="17" t="str">
        <v>Below Sales Goal</v>
      </c>
    </row>
    <row r="38" spans="1:12" ht="15.75" customHeight="1">
      <c r="A38" s="46">
        <v>45011</v>
      </c>
      <c r="B38" s="26" t="s">
        <v>14</v>
      </c>
      <c r="C38" s="26">
        <v>15</v>
      </c>
      <c r="D38" s="17" t="str">
        <v>Below Sales Goal</v>
      </c>
    </row>
    <row r="39" spans="1:12" ht="15.75" customHeight="1">
      <c r="A39" s="46">
        <v>45013</v>
      </c>
      <c r="B39" s="26" t="s">
        <v>14</v>
      </c>
      <c r="C39" s="26">
        <v>16</v>
      </c>
      <c r="D39" s="17" t="str">
        <v>Below Sales Goal</v>
      </c>
    </row>
    <row r="40" spans="1:12" ht="15.75" customHeight="1">
      <c r="A40" s="46">
        <v>45015</v>
      </c>
      <c r="B40" s="26" t="s">
        <v>14</v>
      </c>
      <c r="C40" s="26">
        <v>17</v>
      </c>
      <c r="D40" s="17" t="str">
        <v>Below Sales Goal</v>
      </c>
    </row>
    <row r="41" spans="1:12" ht="15.75" customHeight="1">
      <c r="A41" s="46">
        <v>45016</v>
      </c>
      <c r="B41" s="26" t="s">
        <v>14</v>
      </c>
      <c r="C41" s="26">
        <v>18</v>
      </c>
      <c r="D41" s="17" t="str">
        <v>Below Sales Goal</v>
      </c>
    </row>
    <row r="43" spans="1:12" ht="15.75" customHeight="1">
      <c r="A43" s="15"/>
      <c r="B43" s="19"/>
    </row>
    <row r="44" spans="1:12" ht="15.75" customHeight="1">
      <c r="A44" s="21"/>
      <c r="C44" s="23"/>
    </row>
    <row r="45" spans="1:12" ht="15.75" customHeight="1">
      <c r="A45" s="15"/>
      <c r="B45" s="19"/>
    </row>
    <row r="46" spans="1:12" ht="15.75" customHeight="1">
      <c r="A46" s="21"/>
      <c r="C46" s="23"/>
    </row>
  </sheetData>
  <autoFilter ref="A1:E20" xr:uid="{00000000-0001-0000-0000-000000000000}">
    <sortState xmlns:xlrd2="http://schemas.microsoft.com/office/spreadsheetml/2017/richdata2" ref="A2:E20">
      <sortCondition ref="B2:B20"/>
    </sortState>
  </autoFilter>
  <mergeCells count="4">
    <mergeCell ref="H15:I15"/>
    <mergeCell ref="H17:I17"/>
    <mergeCell ref="H19:I19"/>
    <mergeCell ref="H21:I21"/>
  </mergeCells>
  <conditionalFormatting sqref="D1:D20">
    <cfRule type="cellIs" dxfId="4" priority="2" operator="equal">
      <formula>50</formula>
    </cfRule>
    <cfRule type="cellIs" dxfId="3" priority="3" stopIfTrue="1" operator="equal">
      <formula>18</formula>
    </cfRule>
    <cfRule type="cellIs" dxfId="2" priority="5" operator="equal">
      <formula>80</formula>
    </cfRule>
  </conditionalFormatting>
  <conditionalFormatting sqref="D13:D16">
    <cfRule type="cellIs" dxfId="1" priority="1" stopIfTrue="1" operator="equal">
      <formula>15</formula>
    </cfRule>
  </conditionalFormatting>
  <conditionalFormatting sqref="D23:D41">
    <cfRule type="containsText" dxfId="0" priority="7" operator="containsText" text="Below Sales Goal">
      <formula>NOT(ISERROR(SEARCH("Below Sales Goal",D23)))</formula>
    </cfRule>
  </conditionalFormatting>
  <pageMargins left="0.25" right="0.25" top="0.75" bottom="0.75" header="0.3" footer="0.3"/>
  <pageSetup scale="39"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 America Munoz (amunoz8)</cp:lastModifiedBy>
  <cp:lastPrinted>2024-04-02T03:14:11Z</cp:lastPrinted>
  <dcterms:created xsi:type="dcterms:W3CDTF">2024-04-02T00:48:01Z</dcterms:created>
  <dcterms:modified xsi:type="dcterms:W3CDTF">2024-04-02T03:16:10Z</dcterms:modified>
</cp:coreProperties>
</file>