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lemeilleur\Documents\GitHub\TAPNotes2\drive\program2015\"/>
    </mc:Choice>
  </mc:AlternateContent>
  <bookViews>
    <workbookView xWindow="0" yWindow="1200" windowWidth="15600" windowHeight="20160" activeTab="1"/>
  </bookViews>
  <sheets>
    <sheet name="Sheet1" sheetId="1" r:id="rId1"/>
    <sheet name="Talk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2" i="3"/>
  <c r="M76" i="3"/>
  <c r="D76" i="3" l="1"/>
  <c r="C76" i="3"/>
  <c r="C75" i="3"/>
  <c r="D74" i="3"/>
  <c r="C74" i="3"/>
  <c r="C73" i="3"/>
  <c r="C72" i="3"/>
  <c r="D71" i="3"/>
  <c r="C71" i="3"/>
  <c r="C70" i="3"/>
  <c r="D69" i="3"/>
  <c r="C69" i="3"/>
  <c r="C68" i="3"/>
  <c r="C67" i="3"/>
  <c r="D66" i="3"/>
  <c r="C66" i="3"/>
  <c r="C65" i="3"/>
  <c r="C64" i="3"/>
  <c r="C63" i="3"/>
  <c r="C62" i="3"/>
  <c r="C61" i="3"/>
  <c r="C60" i="3"/>
  <c r="C59" i="3"/>
  <c r="C58" i="3"/>
  <c r="D57" i="3"/>
  <c r="C57" i="3"/>
  <c r="C56" i="3"/>
  <c r="D55" i="3"/>
  <c r="C55" i="3"/>
  <c r="C54" i="3"/>
  <c r="C53" i="3"/>
  <c r="C52" i="3"/>
  <c r="C51" i="3"/>
  <c r="D50" i="3"/>
  <c r="C50" i="3"/>
  <c r="C49" i="3"/>
  <c r="C48" i="3"/>
  <c r="C47" i="3"/>
  <c r="C46" i="3"/>
  <c r="C45" i="3"/>
  <c r="C44" i="3"/>
  <c r="D43" i="3"/>
  <c r="C43" i="3"/>
  <c r="C42" i="3"/>
  <c r="D41" i="3"/>
  <c r="C41" i="3"/>
  <c r="C40" i="3"/>
  <c r="C39" i="3"/>
  <c r="C38" i="3"/>
  <c r="C37" i="3"/>
  <c r="D36" i="3"/>
  <c r="C36" i="3"/>
  <c r="C35" i="3"/>
  <c r="C34" i="3"/>
  <c r="C33" i="3"/>
  <c r="C32" i="3"/>
  <c r="C31" i="3"/>
  <c r="C30" i="3"/>
  <c r="C29" i="3"/>
  <c r="C28" i="3"/>
  <c r="D27" i="3"/>
  <c r="C27" i="3"/>
  <c r="C26" i="3"/>
  <c r="D25" i="3"/>
  <c r="C25" i="3"/>
  <c r="C24" i="3"/>
  <c r="C23" i="3"/>
  <c r="C22" i="3"/>
  <c r="D21" i="3"/>
  <c r="C21" i="3"/>
  <c r="C20" i="3"/>
  <c r="C19" i="3"/>
  <c r="C18" i="3"/>
  <c r="C17" i="3"/>
  <c r="C16" i="3"/>
  <c r="C15" i="3"/>
  <c r="C14" i="3"/>
  <c r="D13" i="3"/>
  <c r="C13" i="3"/>
  <c r="C12" i="3"/>
  <c r="D11" i="3"/>
  <c r="C11" i="3"/>
  <c r="C10" i="3"/>
  <c r="C9" i="3"/>
  <c r="D8" i="3"/>
  <c r="C8" i="3"/>
  <c r="C7" i="3"/>
  <c r="C6" i="3"/>
  <c r="C5" i="3"/>
  <c r="C4" i="3"/>
  <c r="D3" i="3"/>
  <c r="C3" i="3"/>
  <c r="C2" i="3"/>
  <c r="E74" i="1"/>
  <c r="E76" i="1"/>
  <c r="E71" i="1"/>
  <c r="E69" i="1"/>
  <c r="E66" i="1"/>
  <c r="E57" i="1"/>
  <c r="E55" i="1"/>
  <c r="E50" i="1"/>
  <c r="E41" i="1"/>
  <c r="E43" i="1"/>
  <c r="E36" i="1"/>
  <c r="E27" i="1"/>
  <c r="E25" i="1"/>
  <c r="E21" i="1"/>
  <c r="E8" i="1"/>
  <c r="E13" i="1"/>
  <c r="E11" i="1"/>
  <c r="D10" i="1"/>
  <c r="E3" i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2" i="1"/>
</calcChain>
</file>

<file path=xl/sharedStrings.xml><?xml version="1.0" encoding="utf-8"?>
<sst xmlns="http://schemas.openxmlformats.org/spreadsheetml/2006/main" count="605" uniqueCount="283">
  <si>
    <t>9:20 Music</t>
  </si>
  <si>
    <r>
      <t xml:space="preserve">9:30 Song </t>
    </r>
    <r>
      <rPr>
        <sz val="12"/>
        <color rgb="FFFF0000"/>
        <rFont val="Arial"/>
        <family val="2"/>
      </rPr>
      <t>Number 5</t>
    </r>
    <r>
      <rPr>
        <sz val="12"/>
        <color rgb="FF215868"/>
        <rFont val="Arial"/>
        <family val="2"/>
      </rPr>
      <t xml:space="preserve"> and Prayer</t>
    </r>
  </si>
  <si>
    <r>
      <t xml:space="preserve"> </t>
    </r>
    <r>
      <rPr>
        <sz val="12"/>
        <color rgb="FF00B050"/>
        <rFont val="Arial"/>
        <family val="2"/>
      </rPr>
      <t>Observe the Birds and the Lilies (Matthew 6:25-30)</t>
    </r>
  </si>
  <si>
    <r>
      <t xml:space="preserve"> </t>
    </r>
    <r>
      <rPr>
        <sz val="12"/>
        <color rgb="FF00B050"/>
        <rFont val="Arial"/>
        <family val="2"/>
      </rPr>
      <t>Build Your House on the Rock (Luke 6:47-49)</t>
    </r>
  </si>
  <si>
    <r>
      <t xml:space="preserve">11:10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20 and Announcements</t>
    </r>
  </si>
  <si>
    <r>
      <t xml:space="preserve">12:15 Song </t>
    </r>
    <r>
      <rPr>
        <sz val="12"/>
        <color rgb="FFFF0000"/>
        <rFont val="Arial"/>
        <family val="2"/>
      </rPr>
      <t>Number 6</t>
    </r>
    <r>
      <rPr>
        <sz val="12"/>
        <color rgb="FF215868"/>
        <rFont val="Arial"/>
        <family val="2"/>
      </rPr>
      <t>9 and Intermission</t>
    </r>
  </si>
  <si>
    <t>1:25 Special Musical Video Presentation</t>
  </si>
  <si>
    <r>
      <t xml:space="preserve">1:35 Song </t>
    </r>
    <r>
      <rPr>
        <sz val="12"/>
        <color rgb="FFFF0000"/>
        <rFont val="Arial"/>
        <family val="2"/>
      </rPr>
      <t>Number 5</t>
    </r>
    <r>
      <rPr>
        <sz val="12"/>
        <color rgb="FF215868"/>
        <rFont val="Arial"/>
        <family val="2"/>
      </rPr>
      <t>6</t>
    </r>
  </si>
  <si>
    <r>
      <t>1:40 Sing Praises in Imitation of Jesus (</t>
    </r>
    <r>
      <rPr>
        <sz val="12"/>
        <color rgb="FFFF0000"/>
        <rFont val="Arial"/>
        <family val="2"/>
      </rPr>
      <t>Exodus 15:1, 2, 2</t>
    </r>
    <r>
      <rPr>
        <sz val="12"/>
        <color rgb="FF215868"/>
        <rFont val="Arial"/>
        <family val="2"/>
      </rPr>
      <t>1; Matthew 26:30; 2 Corinthians 8:12; Colossians 3:16)</t>
    </r>
  </si>
  <si>
    <r>
      <t xml:space="preserve">3:10 Song </t>
    </r>
    <r>
      <rPr>
        <sz val="12"/>
        <color rgb="FFFF0000"/>
        <rFont val="Arial"/>
        <family val="2"/>
      </rPr>
      <t>Number 8</t>
    </r>
    <r>
      <rPr>
        <sz val="12"/>
        <color rgb="FF215868"/>
        <rFont val="Arial"/>
        <family val="2"/>
      </rPr>
      <t>0 and Announcements</t>
    </r>
  </si>
  <si>
    <r>
      <t xml:space="preserve">4:50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21 and Closing Prayer</t>
    </r>
  </si>
  <si>
    <r>
      <t xml:space="preserve">9:30 Song </t>
    </r>
    <r>
      <rPr>
        <sz val="12"/>
        <color rgb="FFFF0000"/>
        <rFont val="Arial"/>
        <family val="2"/>
      </rPr>
      <t>Number 7</t>
    </r>
    <r>
      <rPr>
        <sz val="12"/>
        <color rgb="FF215868"/>
        <rFont val="Arial"/>
        <family val="2"/>
      </rPr>
      <t>9 and Prayer</t>
    </r>
  </si>
  <si>
    <r>
      <t xml:space="preserve"> </t>
    </r>
    <r>
      <rPr>
        <sz val="12"/>
        <color rgb="FF00B050"/>
        <rFont val="Arial"/>
        <family val="2"/>
      </rPr>
      <t>Be Generous (</t>
    </r>
    <r>
      <rPr>
        <sz val="12"/>
        <color rgb="FFFF0000"/>
        <rFont val="Arial"/>
        <family val="2"/>
      </rPr>
      <t>Luke 14:13, 1</t>
    </r>
    <r>
      <rPr>
        <sz val="12"/>
        <color rgb="FF00B050"/>
        <rFont val="Arial"/>
        <family val="2"/>
      </rPr>
      <t>4)</t>
    </r>
  </si>
  <si>
    <r>
      <t xml:space="preserve"> </t>
    </r>
    <r>
      <rPr>
        <sz val="12"/>
        <color rgb="FF00B050"/>
        <rFont val="Arial"/>
        <family val="2"/>
      </rPr>
      <t>Be Appreciative (Luke 7:44)</t>
    </r>
  </si>
  <si>
    <r>
      <t xml:space="preserve"> </t>
    </r>
    <r>
      <rPr>
        <sz val="12"/>
        <color rgb="FF00B050"/>
        <rFont val="Arial"/>
        <family val="2"/>
      </rPr>
      <t>Be Truthful (Matthew 5:37)</t>
    </r>
  </si>
  <si>
    <r>
      <t xml:space="preserve"> </t>
    </r>
    <r>
      <rPr>
        <sz val="12"/>
        <color rgb="FF00B050"/>
        <rFont val="Arial"/>
        <family val="2"/>
      </rPr>
      <t>Be Loyal (John 13:1; Ephesians 4:24)</t>
    </r>
  </si>
  <si>
    <r>
      <t xml:space="preserve"> </t>
    </r>
    <r>
      <rPr>
        <sz val="12"/>
        <color rgb="FF00B050"/>
        <rFont val="Arial"/>
        <family val="2"/>
      </rPr>
      <t>Be Reasonable (</t>
    </r>
    <r>
      <rPr>
        <sz val="12"/>
        <color rgb="FFFF0000"/>
        <rFont val="Arial"/>
        <family val="2"/>
      </rPr>
      <t>Matthew 23:23, 2</t>
    </r>
    <r>
      <rPr>
        <sz val="12"/>
        <color rgb="FF00B050"/>
        <rFont val="Arial"/>
        <family val="2"/>
      </rPr>
      <t>4)</t>
    </r>
  </si>
  <si>
    <r>
      <t xml:space="preserve"> </t>
    </r>
    <r>
      <rPr>
        <sz val="12"/>
        <color rgb="FF00B050"/>
        <rFont val="Arial"/>
        <family val="2"/>
      </rPr>
      <t>Be Forgiving (Matthew 18:22; John 21:15-17)</t>
    </r>
  </si>
  <si>
    <r>
      <t xml:space="preserve"> </t>
    </r>
    <r>
      <rPr>
        <sz val="12"/>
        <color rgb="FF00B050"/>
        <rFont val="Arial"/>
        <family val="2"/>
      </rPr>
      <t>Be Impartial (Mark 10:13-15)</t>
    </r>
  </si>
  <si>
    <r>
      <t xml:space="preserve"> </t>
    </r>
    <r>
      <rPr>
        <sz val="12"/>
        <color rgb="FF00B050"/>
        <rFont val="Arial"/>
        <family val="2"/>
      </rPr>
      <t>Be Refreshing (Matthew 11:28-30)</t>
    </r>
  </si>
  <si>
    <r>
      <t xml:space="preserve">11:00 Song </t>
    </r>
    <r>
      <rPr>
        <sz val="12"/>
        <color rgb="FFFF0000"/>
        <rFont val="Arial"/>
        <family val="2"/>
      </rPr>
      <t>Number 5</t>
    </r>
    <r>
      <rPr>
        <sz val="12"/>
        <color rgb="FF215868"/>
        <rFont val="Arial"/>
        <family val="2"/>
      </rPr>
      <t>4 and Announcements</t>
    </r>
  </si>
  <si>
    <r>
      <t xml:space="preserve"> </t>
    </r>
    <r>
      <rPr>
        <sz val="12"/>
        <color rgb="FF00B050"/>
        <rFont val="Arial"/>
        <family val="2"/>
      </rPr>
      <t>Preach (Mark 1:38)</t>
    </r>
  </si>
  <si>
    <r>
      <t xml:space="preserve"> </t>
    </r>
    <r>
      <rPr>
        <sz val="12"/>
        <color rgb="FF00B050"/>
        <rFont val="Arial"/>
        <family val="2"/>
      </rPr>
      <t>Teach (Luke 24:32)</t>
    </r>
  </si>
  <si>
    <r>
      <t xml:space="preserve"> </t>
    </r>
    <r>
      <rPr>
        <sz val="12"/>
        <color rgb="FF00B050"/>
        <rFont val="Arial"/>
        <family val="2"/>
      </rPr>
      <t>Heal (Proverbs 12:18; Galatians 6:1)</t>
    </r>
  </si>
  <si>
    <r>
      <t xml:space="preserve">12:15 Song </t>
    </r>
    <r>
      <rPr>
        <sz val="12"/>
        <color rgb="FFFF0000"/>
        <rFont val="Arial"/>
        <family val="2"/>
      </rPr>
      <t>Number 7</t>
    </r>
    <r>
      <rPr>
        <sz val="12"/>
        <color rgb="FF215868"/>
        <rFont val="Arial"/>
        <family val="2"/>
      </rPr>
      <t xml:space="preserve"> and Intermission</t>
    </r>
  </si>
  <si>
    <t>1:35 Music</t>
  </si>
  <si>
    <r>
      <t xml:space="preserve">1:45 Song </t>
    </r>
    <r>
      <rPr>
        <sz val="12"/>
        <color rgb="FFFF0000"/>
        <rFont val="Arial"/>
        <family val="2"/>
      </rPr>
      <t>Number 8</t>
    </r>
    <r>
      <rPr>
        <sz val="12"/>
        <color rgb="FF215868"/>
        <rFont val="Arial"/>
        <family val="2"/>
      </rPr>
      <t>2</t>
    </r>
  </si>
  <si>
    <r>
      <t xml:space="preserve"> </t>
    </r>
    <r>
      <rPr>
        <sz val="12"/>
        <color rgb="FF00B050"/>
        <rFont val="Arial"/>
        <family val="2"/>
      </rPr>
      <t>Dear Young Ones (Proverbs 20:29)</t>
    </r>
  </si>
  <si>
    <r>
      <t xml:space="preserve"> </t>
    </r>
    <r>
      <rPr>
        <sz val="12"/>
        <color rgb="FF00B050"/>
        <rFont val="Arial"/>
        <family val="2"/>
      </rPr>
      <t>Faithful Single Ones (</t>
    </r>
    <r>
      <rPr>
        <sz val="12"/>
        <color rgb="FFFF0000"/>
        <rFont val="Arial"/>
        <family val="2"/>
      </rPr>
      <t>First Corinthians 7:32-35, 3</t>
    </r>
    <r>
      <rPr>
        <sz val="12"/>
        <color rgb="FF00B050"/>
        <rFont val="Arial"/>
        <family val="2"/>
      </rPr>
      <t>7)</t>
    </r>
  </si>
  <si>
    <r>
      <t xml:space="preserve"> </t>
    </r>
    <r>
      <rPr>
        <sz val="12"/>
        <color rgb="FF00B050"/>
        <rFont val="Arial"/>
        <family val="2"/>
      </rPr>
      <t>Precious Wives (</t>
    </r>
    <r>
      <rPr>
        <sz val="12"/>
        <color rgb="FFFF0000"/>
        <rFont val="Arial"/>
        <family val="2"/>
      </rPr>
      <t>Proverbs 14:1; 27:15, 1</t>
    </r>
    <r>
      <rPr>
        <sz val="12"/>
        <color rgb="FF00B050"/>
        <rFont val="Arial"/>
        <family val="2"/>
      </rPr>
      <t>6; 31:17)</t>
    </r>
  </si>
  <si>
    <r>
      <t xml:space="preserve"> </t>
    </r>
    <r>
      <rPr>
        <sz val="12"/>
        <color rgb="FF00B050"/>
        <rFont val="Arial"/>
        <family val="2"/>
      </rPr>
      <t>Loving Husbands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1:3; Hebrews 13:8)</t>
    </r>
  </si>
  <si>
    <r>
      <t xml:space="preserve"> </t>
    </r>
    <r>
      <rPr>
        <sz val="12"/>
        <color rgb="FF00B050"/>
        <rFont val="Arial"/>
        <family val="2"/>
      </rPr>
      <t>Wise Parents (</t>
    </r>
    <r>
      <rPr>
        <sz val="12"/>
        <color rgb="FFFF0000"/>
        <rFont val="Arial"/>
        <family val="2"/>
      </rPr>
      <t>Mark 10:14, 1</t>
    </r>
    <r>
      <rPr>
        <sz val="12"/>
        <color rgb="FF00B050"/>
        <rFont val="Arial"/>
        <family val="2"/>
      </rPr>
      <t>6)</t>
    </r>
  </si>
  <si>
    <r>
      <t xml:space="preserve"> </t>
    </r>
    <r>
      <rPr>
        <sz val="12"/>
        <color rgb="FF00B050"/>
        <rFont val="Arial"/>
        <family val="2"/>
      </rPr>
      <t>Kind Elders (James 5:16)</t>
    </r>
  </si>
  <si>
    <r>
      <t xml:space="preserve">2:50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37 and Announcements</t>
    </r>
  </si>
  <si>
    <t>3:25 Train, Trust, and Empower Others, as Jesus Does (Luke 8:1; 9:1; 10:1)</t>
  </si>
  <si>
    <r>
      <t xml:space="preserve">4:50 Song </t>
    </r>
    <r>
      <rPr>
        <sz val="12"/>
        <color rgb="FFFF0000"/>
        <rFont val="Arial"/>
        <family val="2"/>
      </rPr>
      <t>Number 6</t>
    </r>
    <r>
      <rPr>
        <sz val="12"/>
        <color rgb="FF215868"/>
        <rFont val="Arial"/>
        <family val="2"/>
      </rPr>
      <t>5 and Closing Prayer</t>
    </r>
  </si>
  <si>
    <r>
      <t xml:space="preserve">9:30 Song </t>
    </r>
    <r>
      <rPr>
        <sz val="12"/>
        <color rgb="FFFF0000"/>
        <rFont val="Arial"/>
        <family val="2"/>
      </rPr>
      <t>Number 8</t>
    </r>
    <r>
      <rPr>
        <sz val="12"/>
        <color rgb="FF215868"/>
        <rFont val="Arial"/>
        <family val="2"/>
      </rPr>
      <t>4 and Prayer</t>
    </r>
  </si>
  <si>
    <r>
      <t xml:space="preserve"> </t>
    </r>
    <r>
      <rPr>
        <sz val="12"/>
        <color rgb="FF00B050"/>
        <rFont val="Arial"/>
        <family val="2"/>
      </rPr>
      <t>Be Patient and Kind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3:4)</t>
    </r>
  </si>
  <si>
    <r>
      <t xml:space="preserve"> </t>
    </r>
    <r>
      <rPr>
        <sz val="12"/>
        <color rgb="FF00B050"/>
        <rFont val="Arial"/>
        <family val="2"/>
      </rPr>
      <t>Avoid Jealousy and Bragging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3:4)</t>
    </r>
  </si>
  <si>
    <r>
      <t xml:space="preserve"> </t>
    </r>
    <r>
      <rPr>
        <sz val="12"/>
        <color rgb="FF00B050"/>
        <rFont val="Arial"/>
        <family val="2"/>
      </rPr>
      <t>Repudiate Pride and Indecency (</t>
    </r>
    <r>
      <rPr>
        <sz val="12"/>
        <color rgb="FFFF0000"/>
        <rFont val="Arial"/>
        <family val="2"/>
      </rPr>
      <t>First Corinthians 13:4, 5</t>
    </r>
    <r>
      <rPr>
        <sz val="12"/>
        <color rgb="FF00B050"/>
        <rFont val="Arial"/>
        <family val="2"/>
      </rPr>
      <t>)</t>
    </r>
  </si>
  <si>
    <r>
      <t xml:space="preserve"> </t>
    </r>
    <r>
      <rPr>
        <sz val="12"/>
        <color rgb="FF00B050"/>
        <rFont val="Arial"/>
        <family val="2"/>
      </rPr>
      <t>Reject Selfishness and Provocation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3:5)</t>
    </r>
  </si>
  <si>
    <r>
      <t xml:space="preserve"> </t>
    </r>
    <r>
      <rPr>
        <sz val="12"/>
        <color rgb="FF00B050"/>
        <rFont val="Arial"/>
        <family val="2"/>
      </rPr>
      <t>Do Not Keep Account of the Injury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3:5)</t>
    </r>
  </si>
  <si>
    <r>
      <t xml:space="preserve"> </t>
    </r>
    <r>
      <rPr>
        <sz val="12"/>
        <color rgb="FF00B050"/>
        <rFont val="Arial"/>
        <family val="2"/>
      </rPr>
      <t>Rejoice, Not Over Unrighteousness, But With the Truth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3:6)</t>
    </r>
  </si>
  <si>
    <r>
      <t xml:space="preserve"> </t>
    </r>
    <r>
      <rPr>
        <sz val="12"/>
        <color rgb="FF00B050"/>
        <rFont val="Arial"/>
        <family val="2"/>
      </rPr>
      <t>Bear, Believe, Hope, and Endure All Things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3:7)</t>
    </r>
  </si>
  <si>
    <r>
      <t xml:space="preserve"> </t>
    </r>
    <r>
      <rPr>
        <sz val="12"/>
        <color rgb="FF00B050"/>
        <rFont val="Arial"/>
        <family val="2"/>
      </rPr>
      <t>Cultivate Love, Which Never Fails (</t>
    </r>
    <r>
      <rPr>
        <sz val="12"/>
        <color rgb="FFFF0000"/>
        <rFont val="Arial"/>
        <family val="2"/>
      </rPr>
      <t>First Corinthians 1</t>
    </r>
    <r>
      <rPr>
        <sz val="12"/>
        <color rgb="FF00B050"/>
        <rFont val="Arial"/>
        <family val="2"/>
      </rPr>
      <t>3:8)</t>
    </r>
  </si>
  <si>
    <r>
      <t xml:space="preserve">11:10 Song </t>
    </r>
    <r>
      <rPr>
        <sz val="12"/>
        <color rgb="FFFF0000"/>
        <rFont val="Arial"/>
        <family val="2"/>
      </rPr>
      <t>Number 7</t>
    </r>
    <r>
      <rPr>
        <sz val="12"/>
        <color rgb="FF215868"/>
        <rFont val="Arial"/>
        <family val="2"/>
      </rPr>
      <t>2 and Announcements</t>
    </r>
  </si>
  <si>
    <t>11:20 Public Bible Discourse: Jesus Christ, World Conqueror—How and When? (John 16:33; Revelation 6:2; 17:12-14)</t>
  </si>
  <si>
    <r>
      <t xml:space="preserve">11:50 Summary of </t>
    </r>
    <r>
      <rPr>
        <i/>
        <sz val="12"/>
        <color rgb="FF215868"/>
        <rFont val="Arial"/>
        <family val="2"/>
      </rPr>
      <t>The Watchtower</t>
    </r>
  </si>
  <si>
    <r>
      <t xml:space="preserve">12:20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36 and Intermission</t>
    </r>
  </si>
  <si>
    <r>
      <t xml:space="preserve">1:45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08</t>
    </r>
  </si>
  <si>
    <t>1:50 True Liberation Awaits Those Who Imitate Jesus (Leviticus 25:10-12; Acts 3:21)</t>
  </si>
  <si>
    <r>
      <t xml:space="preserve">2:40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09 and Announcements</t>
    </r>
  </si>
  <si>
    <t>2:50 As the Storm Approaches, Maintain Your Focus on Jesus! (Matthew 14:22-34; Hebrews 12:2)</t>
  </si>
  <si>
    <r>
      <t xml:space="preserve">3:45 Song </t>
    </r>
    <r>
      <rPr>
        <sz val="12"/>
        <color rgb="FFFF0000"/>
        <rFont val="Arial"/>
        <family val="2"/>
      </rPr>
      <t>Number 1</t>
    </r>
    <r>
      <rPr>
        <sz val="12"/>
        <color rgb="FF215868"/>
        <rFont val="Arial"/>
        <family val="2"/>
      </rPr>
      <t>7 and Closing Prayer</t>
    </r>
  </si>
  <si>
    <t>Music</t>
  </si>
  <si>
    <t>Song Number 5 and Prayer</t>
  </si>
  <si>
    <t>Observe the Birds and the Lilies (Matthew 6:25-30)</t>
  </si>
  <si>
    <t>Build Your House on the Rock (Luke 6:47-49)</t>
  </si>
  <si>
    <t>Song Number 120 and Announcements</t>
  </si>
  <si>
    <t>Song Number 69 and Intermission</t>
  </si>
  <si>
    <t>Special Musical Video Presentation</t>
  </si>
  <si>
    <t>Song Number 56</t>
  </si>
  <si>
    <t>Sing Praises in Imitation of Jesus (Exodus 15:1, 2, 21; Matthew 26:30; 2 Corinthians 8:12; Colossians 3:16)</t>
  </si>
  <si>
    <t>Symposium: Imitate Jehovah by Imitating Jesus (John 14:9)</t>
  </si>
  <si>
    <t>Song Number 80 and Announcements</t>
  </si>
  <si>
    <t>Song Number 121 and Closing Prayer</t>
  </si>
  <si>
    <t>Song Number 79 and Prayer</t>
  </si>
  <si>
    <t>Symposium: Imitate Jesus, Not Satan</t>
  </si>
  <si>
    <t>Be Generous (Luke 14:13, 14)</t>
  </si>
  <si>
    <t>Be Appreciative (Luke 7:44)</t>
  </si>
  <si>
    <t>Be Truthful (Matthew 5:37)</t>
  </si>
  <si>
    <t>Be Loyal (John 13:1; Ephesians 4:24)</t>
  </si>
  <si>
    <t>Symposium: Imitate Jesus, Not the Pharisees</t>
  </si>
  <si>
    <t>Be Reasonable (Matthew 23:23, 24)</t>
  </si>
  <si>
    <t>Be Forgiving (Matthew 18:22; John 21:15-17)</t>
  </si>
  <si>
    <t>Be Impartial (Mark 10:13-15)</t>
  </si>
  <si>
    <t>Be Refreshing (Matthew 11:28-30)</t>
  </si>
  <si>
    <t>Song Number 54 and Announcements</t>
  </si>
  <si>
    <t>Symposium: Do the Work That Jesus Did (Matthew 4:23)</t>
  </si>
  <si>
    <t>Preach (Mark 1:38)</t>
  </si>
  <si>
    <t>Teach (Luke 24:32)</t>
  </si>
  <si>
    <t>Heal (Proverbs 12:18; Galatians 6:1)</t>
  </si>
  <si>
    <t>Song Number 7 and Intermission</t>
  </si>
  <si>
    <t>Song Number 82</t>
  </si>
  <si>
    <t>Dear Young Ones (Proverbs 20:29)</t>
  </si>
  <si>
    <t>Faithful Single Ones (First Corinthians 7:32-35, 37)</t>
  </si>
  <si>
    <t>Precious Wives (Proverbs 14:1; 27:15, 16; 31:17)</t>
  </si>
  <si>
    <t>Loving Husbands (First Corinthians 11:3; Hebrews 13:8)</t>
  </si>
  <si>
    <t>Wise Parents (Mark 10:14, 16)</t>
  </si>
  <si>
    <t>Kind Elders (James 5:16)</t>
  </si>
  <si>
    <t>Song Number 137 and Announcements</t>
  </si>
  <si>
    <t>Train, Trust, and Empower Others, as Jesus Does (Luke 8:1; 9:1; 10:1)</t>
  </si>
  <si>
    <t>Song Number 65 and Closing Prayer</t>
  </si>
  <si>
    <t>Song Number 84 and Prayer</t>
  </si>
  <si>
    <t>Be Patient and Kind (First Corinthians 13:4)</t>
  </si>
  <si>
    <t>Avoid Jealousy and Bragging (First Corinthians 13:4)</t>
  </si>
  <si>
    <t>Repudiate Pride and Indecency (First Corinthians 13:4, 5)</t>
  </si>
  <si>
    <t>Reject Selfishness and Provocation (First Corinthians 13:5)</t>
  </si>
  <si>
    <t>Do Not Keep Account of the Injury (First Corinthians 13:5)</t>
  </si>
  <si>
    <t>Rejoice, Not Over Unrighteousness, But With the Truth (First Corinthians 13:6)</t>
  </si>
  <si>
    <t>Bear, Believe, Hope, and Endure All Things (First Corinthians 13:7)</t>
  </si>
  <si>
    <t>Cultivate Love, Which Never Fails (First Corinthians 13:8)</t>
  </si>
  <si>
    <t>Song Number 72 and Announcements</t>
  </si>
  <si>
    <t>Public Bible Discourse: Jesus Christ, World Conqueror—How and When? (John 16:33; Revelation 6:2; 17:12-14)</t>
  </si>
  <si>
    <t>Summary of The Watchtower</t>
  </si>
  <si>
    <t>Song Number 136 and Intermission</t>
  </si>
  <si>
    <t>Song Number 108</t>
  </si>
  <si>
    <t>True Liberation Awaits Those Who Imitate Jesus (Leviticus 25:10-12; Acts 3:21)</t>
  </si>
  <si>
    <t>Song Number 109 and Announcements</t>
  </si>
  <si>
    <t>As the Storm Approaches, Maintain Your Focus on Jesus! (Matthew 14:22-34; Hebrews 12:2)</t>
  </si>
  <si>
    <t>Song Number 17 and Closing Prayer</t>
  </si>
  <si>
    <t xml:space="preserve">8/14/2015 9:30 </t>
  </si>
  <si>
    <t xml:space="preserve">8/14/2015 9:40 </t>
  </si>
  <si>
    <t>8/14/2015 10:20</t>
  </si>
  <si>
    <t>8/14/2015 10:37</t>
  </si>
  <si>
    <t>8/14/2015 10:53</t>
  </si>
  <si>
    <t xml:space="preserve">8/14/2015 11:10 </t>
  </si>
  <si>
    <t xml:space="preserve">8/14/2015 11:20 </t>
  </si>
  <si>
    <t xml:space="preserve">8/14/2015 11:45 </t>
  </si>
  <si>
    <t xml:space="preserve">8/14/2015 12:15 </t>
  </si>
  <si>
    <t xml:space="preserve">8/14/2015 13:25 </t>
  </si>
  <si>
    <t xml:space="preserve">8/14/2015 13:35 </t>
  </si>
  <si>
    <t xml:space="preserve">8/14/2015 13:40 </t>
  </si>
  <si>
    <t>8/14/2015 14:05</t>
  </si>
  <si>
    <t>8/14/2015 14:15</t>
  </si>
  <si>
    <t>8/14/2015 14:25</t>
  </si>
  <si>
    <t>8/14/2015 14:35</t>
  </si>
  <si>
    <t>8/14/2015 14:45</t>
  </si>
  <si>
    <t>8/14/2015 14:55</t>
  </si>
  <si>
    <t xml:space="preserve">8/14/2015 15:10 </t>
  </si>
  <si>
    <t xml:space="preserve">8/14/2015 15:20 </t>
  </si>
  <si>
    <t xml:space="preserve">8/14/2015 15:55 </t>
  </si>
  <si>
    <t xml:space="preserve">8/14/2015 16:15 </t>
  </si>
  <si>
    <t xml:space="preserve">8/14/2015 16:50 </t>
  </si>
  <si>
    <t xml:space="preserve">8/15/2015 9:20 </t>
  </si>
  <si>
    <t xml:space="preserve">8/15/2015 9:30 </t>
  </si>
  <si>
    <t>8/15/2015 9:40</t>
  </si>
  <si>
    <t>8/15/2015 9:50</t>
  </si>
  <si>
    <t>8/15/2015 10:00</t>
  </si>
  <si>
    <t>8/15/2015 10:10</t>
  </si>
  <si>
    <t>8/15/2015 10:20</t>
  </si>
  <si>
    <t>8/15/2015 10:30</t>
  </si>
  <si>
    <t>8/15/2015 10:40</t>
  </si>
  <si>
    <t>8/15/2015 10:50</t>
  </si>
  <si>
    <t xml:space="preserve">8/15/2015 11:00 </t>
  </si>
  <si>
    <t>8/15/2015 11:10</t>
  </si>
  <si>
    <t>8/15/2015 11:20</t>
  </si>
  <si>
    <t>8/15/2015 11:30</t>
  </si>
  <si>
    <t xml:space="preserve">8/15/2015 11:45 </t>
  </si>
  <si>
    <t xml:space="preserve">8/15/2015 12:15 </t>
  </si>
  <si>
    <t xml:space="preserve">8/15/2015 13:35 </t>
  </si>
  <si>
    <t xml:space="preserve">8/15/2015 13:45 </t>
  </si>
  <si>
    <t>8/15/2015 13:50</t>
  </si>
  <si>
    <t>8/15/2015 14:00</t>
  </si>
  <si>
    <t>8/15/2015 14:10</t>
  </si>
  <si>
    <t>8/15/2015 14:20</t>
  </si>
  <si>
    <t>8/15/2015 14:30</t>
  </si>
  <si>
    <t>8/15/2015 14:40</t>
  </si>
  <si>
    <t xml:space="preserve">8/15/2015 14:50 </t>
  </si>
  <si>
    <t xml:space="preserve">8/15/2015 15:00 </t>
  </si>
  <si>
    <t xml:space="preserve">8/15/2015 15:25 </t>
  </si>
  <si>
    <t xml:space="preserve">8/15/2015 15:50 </t>
  </si>
  <si>
    <t xml:space="preserve">8/15/2015 16:15 </t>
  </si>
  <si>
    <t xml:space="preserve">8/15/2015 16:50 </t>
  </si>
  <si>
    <t xml:space="preserve">8/16/2015 9:20 </t>
  </si>
  <si>
    <t xml:space="preserve">8/16/2015 9:30 </t>
  </si>
  <si>
    <t>8/16/2015 9:40</t>
  </si>
  <si>
    <t>8/16/2015 9:50</t>
  </si>
  <si>
    <t>8/16/2015 10:00</t>
  </si>
  <si>
    <t>8/16/2015 10:10</t>
  </si>
  <si>
    <t>8/16/2015 10:20</t>
  </si>
  <si>
    <t>8/16/2015 10:30</t>
  </si>
  <si>
    <t>8/16/2015 10:40</t>
  </si>
  <si>
    <t>8/16/2015 10:50</t>
  </si>
  <si>
    <t xml:space="preserve">8/16/2015 11:10 </t>
  </si>
  <si>
    <t xml:space="preserve">8/16/2015 11:20 </t>
  </si>
  <si>
    <t xml:space="preserve">8/16/2015 11:50 </t>
  </si>
  <si>
    <t xml:space="preserve">8/16/2015 12:20 </t>
  </si>
  <si>
    <t xml:space="preserve">8/16/2015 13:35 </t>
  </si>
  <si>
    <t xml:space="preserve">8/16/2015 13:45 </t>
  </si>
  <si>
    <t xml:space="preserve">8/16/2015 13:50 </t>
  </si>
  <si>
    <t xml:space="preserve">8/16/2015 14:10 </t>
  </si>
  <si>
    <t xml:space="preserve">8/16/2015 14:40 </t>
  </si>
  <si>
    <t xml:space="preserve">8/16/2015 14:50 </t>
  </si>
  <si>
    <t xml:space="preserve">8/16/2015 15:45 </t>
  </si>
  <si>
    <t/>
  </si>
  <si>
    <t>(Luke 6:40)</t>
  </si>
  <si>
    <t>(Matthew 6:25-30)</t>
  </si>
  <si>
    <t>(Mark 9:50)</t>
  </si>
  <si>
    <t>(Luke 6:47-49)</t>
  </si>
  <si>
    <t>(Luke 7:44)</t>
  </si>
  <si>
    <t>(Matthew 5:37)</t>
  </si>
  <si>
    <t>(Mark 10:13-15)</t>
  </si>
  <si>
    <t>(Matthew 11:28-30)</t>
  </si>
  <si>
    <t>(1 Peter 2:21)</t>
  </si>
  <si>
    <t>(Proverbs 20:29)</t>
  </si>
  <si>
    <t>(James 5:16)</t>
  </si>
  <si>
    <t>(Luke 22:54)</t>
  </si>
  <si>
    <t>(Luke 11:9-13)(Luke 22:41-44)</t>
  </si>
  <si>
    <t>(Hebrews 5:7)(Matthew 10:27-31)(1 Peter 3:14)</t>
  </si>
  <si>
    <t>(John 13:1)(Ephesians 4:24)</t>
  </si>
  <si>
    <t>(Matthew 18:22)(John 21:15-17)</t>
  </si>
  <si>
    <t>(Leviticus 25:10-12)(Acts 3:21)</t>
  </si>
  <si>
    <t>(Matthew 14:22-34)(Hebrews 12:2)</t>
  </si>
  <si>
    <t>(Luke 15:4-10)(Luke 19:10)</t>
  </si>
  <si>
    <t>(1 Corinthians 11:3)(Hebrews 13:8)</t>
  </si>
  <si>
    <t>(Luke 8:1)(Luke 9:1)(Luke 10:1)</t>
  </si>
  <si>
    <t>(John 18:37)(Matthew 21:23-46)(Matthew 22:15-46)</t>
  </si>
  <si>
    <t>(John 16:33)(Revelation 6:2)(Revelation 17:12-14)</t>
  </si>
  <si>
    <t>(Matthew 16:13-20)(John 9:1-41)(John 11:1-44)(Acts 1:1-11)(Acts 2:31)</t>
  </si>
  <si>
    <t>(Colossians 2:2-4)(Matthew 5:17-20,43-48)</t>
  </si>
  <si>
    <t>(Exodus 15:1,2,21)(Matthew 26:30)(2 Corinthians 8:12)(Colossians 3:16)</t>
  </si>
  <si>
    <t>(Mark 5:22-43)(Luke 2:7-14,42-47)(Luke 4:1-30)(Luke 8:40-56)</t>
  </si>
  <si>
    <t>(Luke 14:13,14)</t>
  </si>
  <si>
    <t>(Matthew 23:23,24)</t>
  </si>
  <si>
    <t>(1 Corinthians 7:32-35,37)</t>
  </si>
  <si>
    <t>(Proverbs 14:1)(Proverbs 27:15,16)(Proverbs 31:17)</t>
  </si>
  <si>
    <t>(Mark 10:14,16)</t>
  </si>
  <si>
    <t>(Matthew 4:8-10)(Matthew 8:1-3)(John 2:13-17)(1 Peter 4:1,2)</t>
  </si>
  <si>
    <t>(John 14:9)(John 2:13-17)</t>
  </si>
  <si>
    <t>(John 14:9)(John 13:3-5)</t>
  </si>
  <si>
    <t>(John 14:9)(Matthew 4:8-11)</t>
  </si>
  <si>
    <t>(John 14:9)(John 19:30)(Isaiah 55:10,11)</t>
  </si>
  <si>
    <t>(John 14:9)(Matthew 5:9)(Luke 24:34)</t>
  </si>
  <si>
    <t>(John 14:9)(Matthew 22:15-22)</t>
  </si>
  <si>
    <t>(Matthew 4:23)(Mark 1:38)</t>
  </si>
  <si>
    <t>(Matthew 4:23)(Luke 24:32)</t>
  </si>
  <si>
    <t>(Matthew 4:23)(Proverbs 12:18)(Galatians 6:1)</t>
  </si>
  <si>
    <t>(John 13:34,35)(1 Corinthians 13:4)</t>
  </si>
  <si>
    <t>(John 13:34,35)(1 Corinthians 13:4,5)</t>
  </si>
  <si>
    <t>(John 13:34,35)(1 Corinthians 13:5)</t>
  </si>
  <si>
    <t>(John 13:34,35)(1 Corinthians 13:6)</t>
  </si>
  <si>
    <t>(John 13:34,35)(1 Corinthians 13:7)</t>
  </si>
  <si>
    <t>(John 13:34,35)(1 Corinthians 13:8)</t>
  </si>
  <si>
    <t>date</t>
  </si>
  <si>
    <t>type</t>
  </si>
  <si>
    <t>metadata</t>
  </si>
  <si>
    <t>title</t>
  </si>
  <si>
    <t>scriptures</t>
  </si>
  <si>
    <t xml:space="preserve"> "Have Salt in Yourselves" (Mark 9:50)</t>
  </si>
  <si>
    <t>"Have Salt in Yourselves" (Mark 9:50)</t>
  </si>
  <si>
    <t>11:45 Keynote Address: "Concealed in Him Are All the Treasures of Wisdom" (Colossians 2:2-4; Matthew 5:17-20, 43-48)</t>
  </si>
  <si>
    <t>Keynote Address: "Concealed in Him Are All the Treasures of Wisdom" (Colossians 2:2-4; Matthew 5:17-20, 43-48)</t>
  </si>
  <si>
    <t xml:space="preserve"> "Take These Things Away From Here!" (John 2:13-17)</t>
  </si>
  <si>
    <t>"Take These Things Away From Here!" (John 2:13-17)</t>
  </si>
  <si>
    <t xml:space="preserve"> He "Started to Wash the Feet of the Disciples" (John 13:3-5)</t>
  </si>
  <si>
    <t>He "Started to Wash the Feet of the Disciples" (John 13:3-5)</t>
  </si>
  <si>
    <t xml:space="preserve"> "Go Away, Satan!" (Matthew 4:8-11)</t>
  </si>
  <si>
    <t>"Go Away, Satan!" (Matthew 4:8-11)</t>
  </si>
  <si>
    <t xml:space="preserve"> "It Has Been Accomplished!" (John 19:30; Isaiah 55:10, 11)</t>
  </si>
  <si>
    <t>"It Has Been Accomplished!" (John 19:30; Isaiah 55:10, 11)</t>
  </si>
  <si>
    <t xml:space="preserve"> "Happy Are the Peacemakers" (Matthew 5:9; Luke 24:34)</t>
  </si>
  <si>
    <t>"Happy Are the Peacemakers" (Matthew 5:9; Luke 24:34)</t>
  </si>
  <si>
    <t>3:55 "He Was Favorably Heard for His Godly Fear" (Hebrews 5:7; Matthew 10:27-31; 1 Peter 3:14)</t>
  </si>
  <si>
    <t>"He Was Favorably Heard for His Godly Fear" (Hebrews 5:7; Matthew 10:27-31; 1 Peter 3:14)</t>
  </si>
  <si>
    <t>4:15 Jesus "Came to Seek and to Save What Was Lost" (Luke 15:4-10; 19:10)</t>
  </si>
  <si>
    <t>Jesus "Came to Seek and to Save What Was Lost" (Luke 15:4-10; 19:10)</t>
  </si>
  <si>
    <t>11:45 Baptism: "Follow His Steps Closely"—After Baptism (1 Peter 2:21)</t>
  </si>
  <si>
    <t>Baptism: "Follow His Steps Closely"—After Baptism (1 Peter 2:21)</t>
  </si>
  <si>
    <t>3:00 Follow Jesus, But Not "at a Distance" (Luke 22:54)</t>
  </si>
  <si>
    <t>Follow Jesus, But Not "at a Distance" (Luke 22:54)</t>
  </si>
  <si>
    <t>3:50 Sound Drama: "For This I Have Come Into the World" (John 18:37; Matthew 21:23-46; 22:15-46)</t>
  </si>
  <si>
    <t>Sound Drama: "For This I Have Come Into the World" (John 18:37; Matthew 21:23-46; 22:15-46)</t>
  </si>
  <si>
    <t>Symposium: "Have Love Among Yourselves" (John 13:34, 35)</t>
  </si>
  <si>
    <t>9:40 Chairman's Address: Imitate Jesus—Why and How? (Luke 6:40)</t>
  </si>
  <si>
    <t>Chairman's Address: Imitate Jesus—Why and How? (Luke 6:40)</t>
  </si>
  <si>
    <t>Symposium: Lessons From Jesus' Word Pictures</t>
  </si>
  <si>
    <t>11:20 Follow Jesus' Pattern—Keep On Asking, Seeking, and Knocking! (Luke 11:9-13; 22:41-44)</t>
  </si>
  <si>
    <t>Follow Jesus' Pattern—Keep On Asking, Seeking, and Knocking! (Luke 11:9-13; 22:41-44)</t>
  </si>
  <si>
    <t xml:space="preserve"> Pay Back "God's Things to God" (Matthew 22:15-22)</t>
  </si>
  <si>
    <t>Pay Back "God's Things to God" (Matthew 22:15-22)</t>
  </si>
  <si>
    <t>3:20 Drama: ‘For a Certainty God Made Him Lord and Christ'—Part I (Mark 5:22-43; Luke 2:7-14, 42-47; 4:1-30; 8:40-56)</t>
  </si>
  <si>
    <t>Drama: ‘For a Certainty God Made Him Lord and Christ'—Part I (Mark 5:22-43; Luke 2:7-14, 42-47; 4:1-30; 8:40-56)</t>
  </si>
  <si>
    <t>Symposium: Imitate Jesus' Use of Power</t>
  </si>
  <si>
    <t>4:15 Arm Yourselves With Christ's Mental Disposition (Matthew 4:8-10; 8:1-3; John 2:13-17; 1 Peter 4:1, 2)</t>
  </si>
  <si>
    <t>Arm Yourselves With Christ's Mental Disposition (Matthew 4:8-10; 8:1-3; John 2:13-17; 1 Peter 4:1, 2)</t>
  </si>
  <si>
    <t>2:10 Drama: ‘For a Certainty God Made Him Lord and Christ'—Part II (Matthew 16:13-20; John 9:1-41; 11:1-44; Acts 1:1-11; 2:31)</t>
  </si>
  <si>
    <t>Drama: ‘For a Certainty God Made Him Lord and Christ'—Part II (Matthew 16:13-20; John 9:1-41; 11:1-44; Acts 1:1-11; 2:31)</t>
  </si>
  <si>
    <t>durationMinutes</t>
  </si>
  <si>
    <t>8/14/2015 9:20</t>
  </si>
  <si>
    <t>{"</t>
  </si>
  <si>
    <t>","</t>
  </si>
  <si>
    <t>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</si>
</sst>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5868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i/>
      <sz val="12"/>
      <color rgb="FF21586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7"/>
    </xf>
    <xf numFmtId="164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0" borderId="0" xfId="0" quotePrefix="1" applyNumberFormat="1" applyAlignment="1">
      <alignment horizontal="center"/>
    </xf>
    <xf numFmtId="22" fontId="0" fillId="0" borderId="0" xfId="0" quotePrefix="1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6"/>
  <sheetViews>
    <sheetView workbookViewId="0">
      <selection activeCell="A2" sqref="A2"/>
    </sheetView>
  </sheetViews>
  <sheetFormatPr defaultRowHeight="15" x14ac:dyDescent="0.25"/>
  <cols>
    <col min="2" max="2" width="39.140625" customWidth="1"/>
    <col min="3" max="3" width="27.5703125" style="3" customWidth="1"/>
    <col min="4" max="4" width="20.85546875" customWidth="1"/>
    <col min="5" max="5" width="52" style="5" customWidth="1"/>
    <col min="6" max="6" width="110" bestFit="1" customWidth="1"/>
  </cols>
  <sheetData>
    <row r="1" spans="2:7" x14ac:dyDescent="0.25">
      <c r="C1" s="7" t="s">
        <v>234</v>
      </c>
      <c r="D1" s="8" t="s">
        <v>235</v>
      </c>
      <c r="E1" s="9" t="s">
        <v>236</v>
      </c>
      <c r="F1" s="8" t="s">
        <v>237</v>
      </c>
      <c r="G1" s="8" t="s">
        <v>238</v>
      </c>
    </row>
    <row r="2" spans="2:7" x14ac:dyDescent="0.25">
      <c r="B2" s="1" t="s">
        <v>0</v>
      </c>
      <c r="C2" s="11">
        <v>42230.388888888891</v>
      </c>
      <c r="D2" t="str">
        <f t="shared" ref="D2:D33" si="0">IF(F2="Music", "Music", IF(LEFT(F2,4)="Song", "Song", IF(E2&lt;&gt;"", "SymposiumTalk", "Talk")))</f>
        <v>Music</v>
      </c>
      <c r="F2" t="s">
        <v>54</v>
      </c>
      <c r="G2" t="s">
        <v>185</v>
      </c>
    </row>
    <row r="3" spans="2:7" x14ac:dyDescent="0.25">
      <c r="B3" s="1" t="s">
        <v>1</v>
      </c>
      <c r="C3" s="3">
        <v>42230.395833333336</v>
      </c>
      <c r="D3" t="str">
        <f t="shared" si="0"/>
        <v>Song</v>
      </c>
      <c r="E3" s="5">
        <f>VALUE(MID(F3,FIND(" ",F3,FIND(" ",F3)+1),3))</f>
        <v>5</v>
      </c>
      <c r="F3" t="s">
        <v>55</v>
      </c>
      <c r="G3" t="s">
        <v>185</v>
      </c>
    </row>
    <row r="4" spans="2:7" x14ac:dyDescent="0.25">
      <c r="B4" s="1" t="s">
        <v>264</v>
      </c>
      <c r="C4" s="3" t="s">
        <v>112</v>
      </c>
      <c r="D4" t="str">
        <f t="shared" si="0"/>
        <v>Talk</v>
      </c>
      <c r="F4" t="s">
        <v>265</v>
      </c>
      <c r="G4" t="s">
        <v>186</v>
      </c>
    </row>
    <row r="5" spans="2:7" x14ac:dyDescent="0.25">
      <c r="B5" s="2" t="s">
        <v>2</v>
      </c>
      <c r="C5" s="3" t="s">
        <v>113</v>
      </c>
      <c r="D5" t="str">
        <f t="shared" si="0"/>
        <v>SymposiumTalk</v>
      </c>
      <c r="E5" s="6" t="s">
        <v>266</v>
      </c>
      <c r="F5" t="s">
        <v>56</v>
      </c>
      <c r="G5" t="s">
        <v>187</v>
      </c>
    </row>
    <row r="6" spans="2:7" x14ac:dyDescent="0.25">
      <c r="B6" s="2" t="s">
        <v>239</v>
      </c>
      <c r="C6" s="3" t="s">
        <v>114</v>
      </c>
      <c r="D6" t="str">
        <f t="shared" si="0"/>
        <v>SymposiumTalk</v>
      </c>
      <c r="E6" s="6" t="s">
        <v>266</v>
      </c>
      <c r="F6" t="s">
        <v>240</v>
      </c>
      <c r="G6" t="s">
        <v>188</v>
      </c>
    </row>
    <row r="7" spans="2:7" x14ac:dyDescent="0.25">
      <c r="B7" s="2" t="s">
        <v>3</v>
      </c>
      <c r="C7" s="3" t="s">
        <v>115</v>
      </c>
      <c r="D7" t="str">
        <f t="shared" si="0"/>
        <v>SymposiumTalk</v>
      </c>
      <c r="E7" s="6" t="s">
        <v>266</v>
      </c>
      <c r="F7" t="s">
        <v>57</v>
      </c>
      <c r="G7" t="s">
        <v>189</v>
      </c>
    </row>
    <row r="8" spans="2:7" x14ac:dyDescent="0.25">
      <c r="B8" s="1" t="s">
        <v>4</v>
      </c>
      <c r="C8" s="3" t="s">
        <v>116</v>
      </c>
      <c r="D8" t="str">
        <f t="shared" si="0"/>
        <v>Song</v>
      </c>
      <c r="E8" s="5">
        <f>VALUE(MID(F8,FIND(" ",F8,FIND(" ",F8)+1),4))</f>
        <v>120</v>
      </c>
      <c r="F8" t="s">
        <v>58</v>
      </c>
      <c r="G8" t="s">
        <v>185</v>
      </c>
    </row>
    <row r="9" spans="2:7" x14ac:dyDescent="0.25">
      <c r="B9" s="1" t="s">
        <v>267</v>
      </c>
      <c r="C9" s="3" t="s">
        <v>117</v>
      </c>
      <c r="D9" t="str">
        <f t="shared" si="0"/>
        <v>Talk</v>
      </c>
      <c r="F9" t="s">
        <v>268</v>
      </c>
      <c r="G9" t="s">
        <v>198</v>
      </c>
    </row>
    <row r="10" spans="2:7" x14ac:dyDescent="0.25">
      <c r="B10" s="1" t="s">
        <v>241</v>
      </c>
      <c r="C10" s="3" t="s">
        <v>118</v>
      </c>
      <c r="D10" t="str">
        <f t="shared" si="0"/>
        <v>Talk</v>
      </c>
      <c r="F10" t="s">
        <v>242</v>
      </c>
      <c r="G10" t="s">
        <v>210</v>
      </c>
    </row>
    <row r="11" spans="2:7" x14ac:dyDescent="0.25">
      <c r="B11" s="1" t="s">
        <v>5</v>
      </c>
      <c r="C11" s="3" t="s">
        <v>119</v>
      </c>
      <c r="D11" t="str">
        <f t="shared" si="0"/>
        <v>Song</v>
      </c>
      <c r="E11" s="5">
        <f>VALUE(MID(F11,FIND(" ",F11,FIND(" ",F11)+1),3))</f>
        <v>69</v>
      </c>
      <c r="F11" t="s">
        <v>59</v>
      </c>
      <c r="G11" t="s">
        <v>185</v>
      </c>
    </row>
    <row r="12" spans="2:7" x14ac:dyDescent="0.25">
      <c r="B12" s="1" t="s">
        <v>6</v>
      </c>
      <c r="C12" s="3" t="s">
        <v>120</v>
      </c>
      <c r="D12" t="str">
        <f t="shared" si="0"/>
        <v>Talk</v>
      </c>
      <c r="F12" t="s">
        <v>60</v>
      </c>
      <c r="G12" t="s">
        <v>185</v>
      </c>
    </row>
    <row r="13" spans="2:7" x14ac:dyDescent="0.25">
      <c r="B13" s="1" t="s">
        <v>7</v>
      </c>
      <c r="C13" s="3" t="s">
        <v>121</v>
      </c>
      <c r="D13" t="str">
        <f t="shared" si="0"/>
        <v>Song</v>
      </c>
      <c r="E13" s="5">
        <f>VALUE(MID(F13,FIND(" ",F13,FIND(" ",F13)+1),3))</f>
        <v>56</v>
      </c>
      <c r="F13" t="s">
        <v>61</v>
      </c>
      <c r="G13" t="s">
        <v>185</v>
      </c>
    </row>
    <row r="14" spans="2:7" x14ac:dyDescent="0.25">
      <c r="B14" s="1" t="s">
        <v>8</v>
      </c>
      <c r="C14" s="3" t="s">
        <v>122</v>
      </c>
      <c r="D14" t="str">
        <f t="shared" si="0"/>
        <v>Talk</v>
      </c>
      <c r="F14" t="s">
        <v>62</v>
      </c>
      <c r="G14" t="s">
        <v>211</v>
      </c>
    </row>
    <row r="15" spans="2:7" x14ac:dyDescent="0.25">
      <c r="B15" s="2" t="s">
        <v>243</v>
      </c>
      <c r="C15" s="3" t="s">
        <v>123</v>
      </c>
      <c r="D15" t="str">
        <f t="shared" si="0"/>
        <v>SymposiumTalk</v>
      </c>
      <c r="E15" s="6" t="s">
        <v>63</v>
      </c>
      <c r="F15" t="s">
        <v>244</v>
      </c>
      <c r="G15" t="s">
        <v>219</v>
      </c>
    </row>
    <row r="16" spans="2:7" x14ac:dyDescent="0.25">
      <c r="B16" s="2" t="s">
        <v>245</v>
      </c>
      <c r="C16" s="3" t="s">
        <v>124</v>
      </c>
      <c r="D16" t="str">
        <f t="shared" si="0"/>
        <v>SymposiumTalk</v>
      </c>
      <c r="E16" s="6" t="s">
        <v>63</v>
      </c>
      <c r="F16" t="s">
        <v>246</v>
      </c>
      <c r="G16" t="s">
        <v>220</v>
      </c>
    </row>
    <row r="17" spans="2:7" x14ac:dyDescent="0.25">
      <c r="B17" s="2" t="s">
        <v>247</v>
      </c>
      <c r="C17" s="3" t="s">
        <v>125</v>
      </c>
      <c r="D17" t="str">
        <f t="shared" si="0"/>
        <v>SymposiumTalk</v>
      </c>
      <c r="E17" s="6" t="s">
        <v>63</v>
      </c>
      <c r="F17" t="s">
        <v>248</v>
      </c>
      <c r="G17" t="s">
        <v>221</v>
      </c>
    </row>
    <row r="18" spans="2:7" x14ac:dyDescent="0.25">
      <c r="B18" s="2" t="s">
        <v>249</v>
      </c>
      <c r="C18" s="3" t="s">
        <v>126</v>
      </c>
      <c r="D18" t="str">
        <f t="shared" si="0"/>
        <v>SymposiumTalk</v>
      </c>
      <c r="E18" s="6" t="s">
        <v>63</v>
      </c>
      <c r="F18" t="s">
        <v>250</v>
      </c>
      <c r="G18" t="s">
        <v>222</v>
      </c>
    </row>
    <row r="19" spans="2:7" x14ac:dyDescent="0.25">
      <c r="B19" s="2" t="s">
        <v>251</v>
      </c>
      <c r="C19" s="3" t="s">
        <v>127</v>
      </c>
      <c r="D19" t="str">
        <f t="shared" si="0"/>
        <v>SymposiumTalk</v>
      </c>
      <c r="E19" s="6" t="s">
        <v>63</v>
      </c>
      <c r="F19" t="s">
        <v>252</v>
      </c>
      <c r="G19" t="s">
        <v>223</v>
      </c>
    </row>
    <row r="20" spans="2:7" x14ac:dyDescent="0.25">
      <c r="B20" s="2" t="s">
        <v>269</v>
      </c>
      <c r="C20" s="3" t="s">
        <v>128</v>
      </c>
      <c r="D20" t="str">
        <f t="shared" si="0"/>
        <v>SymposiumTalk</v>
      </c>
      <c r="E20" s="6" t="s">
        <v>63</v>
      </c>
      <c r="F20" t="s">
        <v>270</v>
      </c>
      <c r="G20" t="s">
        <v>224</v>
      </c>
    </row>
    <row r="21" spans="2:7" x14ac:dyDescent="0.25">
      <c r="B21" s="1" t="s">
        <v>9</v>
      </c>
      <c r="C21" s="3" t="s">
        <v>129</v>
      </c>
      <c r="D21" t="str">
        <f t="shared" si="0"/>
        <v>Song</v>
      </c>
      <c r="E21" s="5">
        <f>VALUE(MID(F21,FIND(" ",F21,FIND(" ",F21)+1),3))</f>
        <v>80</v>
      </c>
      <c r="F21" t="s">
        <v>64</v>
      </c>
      <c r="G21" t="s">
        <v>185</v>
      </c>
    </row>
    <row r="22" spans="2:7" x14ac:dyDescent="0.25">
      <c r="B22" s="1" t="s">
        <v>271</v>
      </c>
      <c r="C22" s="3" t="s">
        <v>130</v>
      </c>
      <c r="D22" t="str">
        <f t="shared" si="0"/>
        <v>Talk</v>
      </c>
      <c r="F22" t="s">
        <v>272</v>
      </c>
      <c r="G22" t="s">
        <v>212</v>
      </c>
    </row>
    <row r="23" spans="2:7" x14ac:dyDescent="0.25">
      <c r="B23" s="1" t="s">
        <v>253</v>
      </c>
      <c r="C23" s="3" t="s">
        <v>131</v>
      </c>
      <c r="D23" t="str">
        <f t="shared" si="0"/>
        <v>Talk</v>
      </c>
      <c r="F23" t="s">
        <v>254</v>
      </c>
      <c r="G23" t="s">
        <v>199</v>
      </c>
    </row>
    <row r="24" spans="2:7" x14ac:dyDescent="0.25">
      <c r="B24" s="1" t="s">
        <v>255</v>
      </c>
      <c r="C24" s="3" t="s">
        <v>132</v>
      </c>
      <c r="D24" t="str">
        <f t="shared" si="0"/>
        <v>Talk</v>
      </c>
      <c r="F24" t="s">
        <v>256</v>
      </c>
      <c r="G24" t="s">
        <v>204</v>
      </c>
    </row>
    <row r="25" spans="2:7" x14ac:dyDescent="0.25">
      <c r="B25" s="1" t="s">
        <v>10</v>
      </c>
      <c r="C25" s="3" t="s">
        <v>133</v>
      </c>
      <c r="D25" t="str">
        <f t="shared" si="0"/>
        <v>Song</v>
      </c>
      <c r="E25" s="5">
        <f>VALUE(MID(F25,FIND(" ",F25,FIND(" ",F25)+1),4))</f>
        <v>121</v>
      </c>
      <c r="F25" t="s">
        <v>65</v>
      </c>
      <c r="G25" t="s">
        <v>185</v>
      </c>
    </row>
    <row r="26" spans="2:7" x14ac:dyDescent="0.25">
      <c r="B26" s="1" t="s">
        <v>0</v>
      </c>
      <c r="C26" s="3" t="s">
        <v>134</v>
      </c>
      <c r="D26" t="str">
        <f t="shared" si="0"/>
        <v>Music</v>
      </c>
      <c r="F26" t="s">
        <v>54</v>
      </c>
      <c r="G26" t="s">
        <v>185</v>
      </c>
    </row>
    <row r="27" spans="2:7" x14ac:dyDescent="0.25">
      <c r="B27" s="1" t="s">
        <v>11</v>
      </c>
      <c r="C27" s="3" t="s">
        <v>135</v>
      </c>
      <c r="D27" t="str">
        <f t="shared" si="0"/>
        <v>Song</v>
      </c>
      <c r="E27" s="5">
        <f>VALUE(MID(F27,FIND(" ",F27,FIND(" ",F27)+1),4))</f>
        <v>79</v>
      </c>
      <c r="F27" t="s">
        <v>66</v>
      </c>
      <c r="G27" t="s">
        <v>185</v>
      </c>
    </row>
    <row r="28" spans="2:7" x14ac:dyDescent="0.25">
      <c r="B28" s="2" t="s">
        <v>12</v>
      </c>
      <c r="C28" s="3" t="s">
        <v>136</v>
      </c>
      <c r="D28" t="str">
        <f t="shared" si="0"/>
        <v>SymposiumTalk</v>
      </c>
      <c r="E28" s="6" t="s">
        <v>67</v>
      </c>
      <c r="F28" t="s">
        <v>68</v>
      </c>
      <c r="G28" t="s">
        <v>213</v>
      </c>
    </row>
    <row r="29" spans="2:7" x14ac:dyDescent="0.25">
      <c r="B29" s="2" t="s">
        <v>13</v>
      </c>
      <c r="C29" s="3" t="s">
        <v>137</v>
      </c>
      <c r="D29" t="str">
        <f t="shared" si="0"/>
        <v>SymposiumTalk</v>
      </c>
      <c r="E29" s="6" t="s">
        <v>67</v>
      </c>
      <c r="F29" t="s">
        <v>69</v>
      </c>
      <c r="G29" t="s">
        <v>190</v>
      </c>
    </row>
    <row r="30" spans="2:7" x14ac:dyDescent="0.25">
      <c r="B30" s="2" t="s">
        <v>14</v>
      </c>
      <c r="C30" s="3" t="s">
        <v>138</v>
      </c>
      <c r="D30" t="str">
        <f t="shared" si="0"/>
        <v>SymposiumTalk</v>
      </c>
      <c r="E30" s="6" t="s">
        <v>67</v>
      </c>
      <c r="F30" t="s">
        <v>70</v>
      </c>
      <c r="G30" t="s">
        <v>191</v>
      </c>
    </row>
    <row r="31" spans="2:7" x14ac:dyDescent="0.25">
      <c r="B31" s="2" t="s">
        <v>15</v>
      </c>
      <c r="C31" s="3" t="s">
        <v>139</v>
      </c>
      <c r="D31" t="str">
        <f t="shared" si="0"/>
        <v>SymposiumTalk</v>
      </c>
      <c r="E31" s="6" t="s">
        <v>67</v>
      </c>
      <c r="F31" t="s">
        <v>71</v>
      </c>
      <c r="G31" t="s">
        <v>200</v>
      </c>
    </row>
    <row r="32" spans="2:7" x14ac:dyDescent="0.25">
      <c r="B32" s="2" t="s">
        <v>16</v>
      </c>
      <c r="C32" s="3" t="s">
        <v>140</v>
      </c>
      <c r="D32" t="str">
        <f t="shared" si="0"/>
        <v>SymposiumTalk</v>
      </c>
      <c r="E32" s="6" t="s">
        <v>72</v>
      </c>
      <c r="F32" t="s">
        <v>73</v>
      </c>
      <c r="G32" t="s">
        <v>214</v>
      </c>
    </row>
    <row r="33" spans="2:7" x14ac:dyDescent="0.25">
      <c r="B33" s="2" t="s">
        <v>17</v>
      </c>
      <c r="C33" s="3" t="s">
        <v>141</v>
      </c>
      <c r="D33" t="str">
        <f t="shared" si="0"/>
        <v>SymposiumTalk</v>
      </c>
      <c r="E33" s="6" t="s">
        <v>72</v>
      </c>
      <c r="F33" t="s">
        <v>74</v>
      </c>
      <c r="G33" t="s">
        <v>201</v>
      </c>
    </row>
    <row r="34" spans="2:7" x14ac:dyDescent="0.25">
      <c r="B34" s="2" t="s">
        <v>18</v>
      </c>
      <c r="C34" s="3" t="s">
        <v>142</v>
      </c>
      <c r="D34" t="str">
        <f t="shared" ref="D34:D65" si="1">IF(F34="Music", "Music", IF(LEFT(F34,4)="Song", "Song", IF(E34&lt;&gt;"", "SymposiumTalk", "Talk")))</f>
        <v>SymposiumTalk</v>
      </c>
      <c r="E34" s="6" t="s">
        <v>72</v>
      </c>
      <c r="F34" t="s">
        <v>75</v>
      </c>
      <c r="G34" t="s">
        <v>192</v>
      </c>
    </row>
    <row r="35" spans="2:7" x14ac:dyDescent="0.25">
      <c r="B35" s="2" t="s">
        <v>19</v>
      </c>
      <c r="C35" s="3" t="s">
        <v>143</v>
      </c>
      <c r="D35" t="str">
        <f t="shared" si="1"/>
        <v>SymposiumTalk</v>
      </c>
      <c r="E35" s="6" t="s">
        <v>72</v>
      </c>
      <c r="F35" t="s">
        <v>76</v>
      </c>
      <c r="G35" t="s">
        <v>193</v>
      </c>
    </row>
    <row r="36" spans="2:7" x14ac:dyDescent="0.25">
      <c r="B36" s="1" t="s">
        <v>20</v>
      </c>
      <c r="C36" s="3" t="s">
        <v>144</v>
      </c>
      <c r="D36" t="str">
        <f t="shared" si="1"/>
        <v>Song</v>
      </c>
      <c r="E36" s="5">
        <f>VALUE(MID(F36,FIND(" ",F36,FIND(" ",F36)+1),4))</f>
        <v>54</v>
      </c>
      <c r="F36" t="s">
        <v>77</v>
      </c>
      <c r="G36" t="s">
        <v>185</v>
      </c>
    </row>
    <row r="37" spans="2:7" x14ac:dyDescent="0.25">
      <c r="B37" s="2" t="s">
        <v>21</v>
      </c>
      <c r="C37" s="3" t="s">
        <v>145</v>
      </c>
      <c r="D37" t="str">
        <f t="shared" si="1"/>
        <v>SymposiumTalk</v>
      </c>
      <c r="E37" s="6" t="s">
        <v>78</v>
      </c>
      <c r="F37" t="s">
        <v>79</v>
      </c>
      <c r="G37" t="s">
        <v>225</v>
      </c>
    </row>
    <row r="38" spans="2:7" x14ac:dyDescent="0.25">
      <c r="B38" s="2" t="s">
        <v>22</v>
      </c>
      <c r="C38" s="3" t="s">
        <v>146</v>
      </c>
      <c r="D38" t="str">
        <f t="shared" si="1"/>
        <v>SymposiumTalk</v>
      </c>
      <c r="E38" s="6" t="s">
        <v>78</v>
      </c>
      <c r="F38" t="s">
        <v>80</v>
      </c>
      <c r="G38" t="s">
        <v>226</v>
      </c>
    </row>
    <row r="39" spans="2:7" x14ac:dyDescent="0.25">
      <c r="B39" s="2" t="s">
        <v>23</v>
      </c>
      <c r="C39" s="3" t="s">
        <v>147</v>
      </c>
      <c r="D39" t="str">
        <f t="shared" si="1"/>
        <v>SymposiumTalk</v>
      </c>
      <c r="E39" s="6" t="s">
        <v>78</v>
      </c>
      <c r="F39" t="s">
        <v>81</v>
      </c>
      <c r="G39" t="s">
        <v>227</v>
      </c>
    </row>
    <row r="40" spans="2:7" x14ac:dyDescent="0.25">
      <c r="B40" s="1" t="s">
        <v>257</v>
      </c>
      <c r="C40" s="3" t="s">
        <v>148</v>
      </c>
      <c r="D40" t="str">
        <f t="shared" si="1"/>
        <v>Talk</v>
      </c>
      <c r="F40" t="s">
        <v>258</v>
      </c>
      <c r="G40" t="s">
        <v>194</v>
      </c>
    </row>
    <row r="41" spans="2:7" x14ac:dyDescent="0.25">
      <c r="B41" s="1" t="s">
        <v>24</v>
      </c>
      <c r="C41" s="3" t="s">
        <v>149</v>
      </c>
      <c r="D41" t="str">
        <f t="shared" si="1"/>
        <v>Song</v>
      </c>
      <c r="E41" s="5">
        <f>VALUE(MID(F41,FIND(" ",F41,FIND(" ",F41)+1),3))</f>
        <v>7</v>
      </c>
      <c r="F41" t="s">
        <v>82</v>
      </c>
      <c r="G41" t="s">
        <v>185</v>
      </c>
    </row>
    <row r="42" spans="2:7" x14ac:dyDescent="0.25">
      <c r="B42" s="1" t="s">
        <v>25</v>
      </c>
      <c r="C42" s="3" t="s">
        <v>150</v>
      </c>
      <c r="D42" t="str">
        <f t="shared" si="1"/>
        <v>Music</v>
      </c>
      <c r="F42" t="s">
        <v>54</v>
      </c>
      <c r="G42" t="s">
        <v>185</v>
      </c>
    </row>
    <row r="43" spans="2:7" x14ac:dyDescent="0.25">
      <c r="B43" s="1" t="s">
        <v>26</v>
      </c>
      <c r="C43" s="3" t="s">
        <v>151</v>
      </c>
      <c r="D43" t="str">
        <f t="shared" si="1"/>
        <v>Song</v>
      </c>
      <c r="E43" s="5">
        <f>VALUE(MID(F43,FIND(" ",F43,FIND(" ",F43)+1),4))</f>
        <v>82</v>
      </c>
      <c r="F43" t="s">
        <v>83</v>
      </c>
      <c r="G43" t="s">
        <v>185</v>
      </c>
    </row>
    <row r="44" spans="2:7" x14ac:dyDescent="0.25">
      <c r="B44" s="2" t="s">
        <v>27</v>
      </c>
      <c r="C44" s="3" t="s">
        <v>152</v>
      </c>
      <c r="D44" t="str">
        <f t="shared" si="1"/>
        <v>SymposiumTalk</v>
      </c>
      <c r="E44" s="6" t="s">
        <v>273</v>
      </c>
      <c r="F44" t="s">
        <v>84</v>
      </c>
      <c r="G44" t="s">
        <v>195</v>
      </c>
    </row>
    <row r="45" spans="2:7" x14ac:dyDescent="0.25">
      <c r="B45" s="2" t="s">
        <v>28</v>
      </c>
      <c r="C45" s="3" t="s">
        <v>153</v>
      </c>
      <c r="D45" t="str">
        <f t="shared" si="1"/>
        <v>SymposiumTalk</v>
      </c>
      <c r="E45" s="6" t="s">
        <v>273</v>
      </c>
      <c r="F45" t="s">
        <v>85</v>
      </c>
      <c r="G45" t="s">
        <v>215</v>
      </c>
    </row>
    <row r="46" spans="2:7" x14ac:dyDescent="0.25">
      <c r="B46" s="2" t="s">
        <v>29</v>
      </c>
      <c r="C46" s="3" t="s">
        <v>154</v>
      </c>
      <c r="D46" t="str">
        <f t="shared" si="1"/>
        <v>SymposiumTalk</v>
      </c>
      <c r="E46" s="6" t="s">
        <v>273</v>
      </c>
      <c r="F46" t="s">
        <v>86</v>
      </c>
      <c r="G46" t="s">
        <v>216</v>
      </c>
    </row>
    <row r="47" spans="2:7" x14ac:dyDescent="0.25">
      <c r="B47" s="2" t="s">
        <v>30</v>
      </c>
      <c r="C47" s="3" t="s">
        <v>155</v>
      </c>
      <c r="D47" t="str">
        <f t="shared" si="1"/>
        <v>SymposiumTalk</v>
      </c>
      <c r="E47" s="6" t="s">
        <v>273</v>
      </c>
      <c r="F47" t="s">
        <v>87</v>
      </c>
      <c r="G47" t="s">
        <v>205</v>
      </c>
    </row>
    <row r="48" spans="2:7" x14ac:dyDescent="0.25">
      <c r="B48" s="2" t="s">
        <v>31</v>
      </c>
      <c r="C48" s="3" t="s">
        <v>156</v>
      </c>
      <c r="D48" t="str">
        <f t="shared" si="1"/>
        <v>SymposiumTalk</v>
      </c>
      <c r="E48" s="6" t="s">
        <v>273</v>
      </c>
      <c r="F48" t="s">
        <v>88</v>
      </c>
      <c r="G48" t="s">
        <v>217</v>
      </c>
    </row>
    <row r="49" spans="2:7" x14ac:dyDescent="0.25">
      <c r="B49" s="2" t="s">
        <v>32</v>
      </c>
      <c r="C49" s="3" t="s">
        <v>157</v>
      </c>
      <c r="D49" t="str">
        <f t="shared" si="1"/>
        <v>SymposiumTalk</v>
      </c>
      <c r="E49" s="6" t="s">
        <v>273</v>
      </c>
      <c r="F49" t="s">
        <v>89</v>
      </c>
      <c r="G49" t="s">
        <v>196</v>
      </c>
    </row>
    <row r="50" spans="2:7" x14ac:dyDescent="0.25">
      <c r="B50" s="1" t="s">
        <v>33</v>
      </c>
      <c r="C50" s="3" t="s">
        <v>158</v>
      </c>
      <c r="D50" t="str">
        <f t="shared" si="1"/>
        <v>Song</v>
      </c>
      <c r="E50" s="5">
        <f>VALUE(MID(F50,FIND(" ",F50,FIND(" ",F50)+1),4))</f>
        <v>137</v>
      </c>
      <c r="F50" t="s">
        <v>90</v>
      </c>
      <c r="G50" t="s">
        <v>185</v>
      </c>
    </row>
    <row r="51" spans="2:7" x14ac:dyDescent="0.25">
      <c r="B51" s="1" t="s">
        <v>259</v>
      </c>
      <c r="C51" s="3" t="s">
        <v>159</v>
      </c>
      <c r="D51" t="str">
        <f t="shared" si="1"/>
        <v>Talk</v>
      </c>
      <c r="F51" t="s">
        <v>260</v>
      </c>
      <c r="G51" t="s">
        <v>197</v>
      </c>
    </row>
    <row r="52" spans="2:7" x14ac:dyDescent="0.25">
      <c r="B52" s="1" t="s">
        <v>34</v>
      </c>
      <c r="C52" s="3" t="s">
        <v>160</v>
      </c>
      <c r="D52" t="str">
        <f t="shared" si="1"/>
        <v>Talk</v>
      </c>
      <c r="F52" t="s">
        <v>91</v>
      </c>
      <c r="G52" t="s">
        <v>206</v>
      </c>
    </row>
    <row r="53" spans="2:7" x14ac:dyDescent="0.25">
      <c r="B53" s="1" t="s">
        <v>261</v>
      </c>
      <c r="C53" s="3" t="s">
        <v>161</v>
      </c>
      <c r="D53" t="str">
        <f t="shared" si="1"/>
        <v>Talk</v>
      </c>
      <c r="F53" t="s">
        <v>262</v>
      </c>
      <c r="G53" t="s">
        <v>207</v>
      </c>
    </row>
    <row r="54" spans="2:7" x14ac:dyDescent="0.25">
      <c r="B54" s="1" t="s">
        <v>274</v>
      </c>
      <c r="C54" s="3" t="s">
        <v>162</v>
      </c>
      <c r="D54" t="str">
        <f t="shared" si="1"/>
        <v>Talk</v>
      </c>
      <c r="F54" t="s">
        <v>275</v>
      </c>
      <c r="G54" t="s">
        <v>218</v>
      </c>
    </row>
    <row r="55" spans="2:7" x14ac:dyDescent="0.25">
      <c r="B55" s="1" t="s">
        <v>35</v>
      </c>
      <c r="C55" s="3" t="s">
        <v>163</v>
      </c>
      <c r="D55" t="str">
        <f t="shared" si="1"/>
        <v>Song</v>
      </c>
      <c r="E55" s="5">
        <f>VALUE(MID(F55,FIND(" ",F55,FIND(" ",F55)+1),4))</f>
        <v>65</v>
      </c>
      <c r="F55" t="s">
        <v>92</v>
      </c>
      <c r="G55" t="s">
        <v>185</v>
      </c>
    </row>
    <row r="56" spans="2:7" x14ac:dyDescent="0.25">
      <c r="B56" s="1" t="s">
        <v>0</v>
      </c>
      <c r="C56" s="3" t="s">
        <v>164</v>
      </c>
      <c r="D56" t="str">
        <f t="shared" si="1"/>
        <v>Music</v>
      </c>
      <c r="F56" t="s">
        <v>54</v>
      </c>
      <c r="G56" t="s">
        <v>185</v>
      </c>
    </row>
    <row r="57" spans="2:7" x14ac:dyDescent="0.25">
      <c r="B57" s="1" t="s">
        <v>36</v>
      </c>
      <c r="C57" s="3" t="s">
        <v>165</v>
      </c>
      <c r="D57" t="str">
        <f t="shared" si="1"/>
        <v>Song</v>
      </c>
      <c r="E57" s="5">
        <f>VALUE(MID(F57,FIND(" ",F57,FIND(" ",F57)+1),4))</f>
        <v>84</v>
      </c>
      <c r="F57" t="s">
        <v>93</v>
      </c>
      <c r="G57" t="s">
        <v>185</v>
      </c>
    </row>
    <row r="58" spans="2:7" x14ac:dyDescent="0.25">
      <c r="B58" s="2" t="s">
        <v>37</v>
      </c>
      <c r="C58" s="3" t="s">
        <v>166</v>
      </c>
      <c r="D58" t="str">
        <f t="shared" si="1"/>
        <v>SymposiumTalk</v>
      </c>
      <c r="E58" s="6" t="s">
        <v>263</v>
      </c>
      <c r="F58" t="s">
        <v>94</v>
      </c>
      <c r="G58" t="s">
        <v>228</v>
      </c>
    </row>
    <row r="59" spans="2:7" x14ac:dyDescent="0.25">
      <c r="B59" s="2" t="s">
        <v>38</v>
      </c>
      <c r="C59" s="3" t="s">
        <v>167</v>
      </c>
      <c r="D59" t="str">
        <f t="shared" si="1"/>
        <v>SymposiumTalk</v>
      </c>
      <c r="E59" s="6" t="s">
        <v>263</v>
      </c>
      <c r="F59" t="s">
        <v>95</v>
      </c>
      <c r="G59" t="s">
        <v>228</v>
      </c>
    </row>
    <row r="60" spans="2:7" x14ac:dyDescent="0.25">
      <c r="B60" s="2" t="s">
        <v>39</v>
      </c>
      <c r="C60" s="3" t="s">
        <v>168</v>
      </c>
      <c r="D60" t="str">
        <f t="shared" si="1"/>
        <v>SymposiumTalk</v>
      </c>
      <c r="E60" s="6" t="s">
        <v>263</v>
      </c>
      <c r="F60" t="s">
        <v>96</v>
      </c>
      <c r="G60" t="s">
        <v>229</v>
      </c>
    </row>
    <row r="61" spans="2:7" x14ac:dyDescent="0.25">
      <c r="B61" s="2" t="s">
        <v>40</v>
      </c>
      <c r="C61" s="3" t="s">
        <v>169</v>
      </c>
      <c r="D61" t="str">
        <f t="shared" si="1"/>
        <v>SymposiumTalk</v>
      </c>
      <c r="E61" s="6" t="s">
        <v>263</v>
      </c>
      <c r="F61" t="s">
        <v>97</v>
      </c>
      <c r="G61" t="s">
        <v>230</v>
      </c>
    </row>
    <row r="62" spans="2:7" x14ac:dyDescent="0.25">
      <c r="B62" s="2" t="s">
        <v>41</v>
      </c>
      <c r="C62" s="3" t="s">
        <v>170</v>
      </c>
      <c r="D62" t="str">
        <f t="shared" si="1"/>
        <v>SymposiumTalk</v>
      </c>
      <c r="E62" s="6" t="s">
        <v>263</v>
      </c>
      <c r="F62" t="s">
        <v>98</v>
      </c>
      <c r="G62" t="s">
        <v>230</v>
      </c>
    </row>
    <row r="63" spans="2:7" x14ac:dyDescent="0.25">
      <c r="B63" s="2" t="s">
        <v>42</v>
      </c>
      <c r="C63" s="3" t="s">
        <v>171</v>
      </c>
      <c r="D63" t="str">
        <f t="shared" si="1"/>
        <v>SymposiumTalk</v>
      </c>
      <c r="E63" s="6" t="s">
        <v>263</v>
      </c>
      <c r="F63" t="s">
        <v>99</v>
      </c>
      <c r="G63" t="s">
        <v>231</v>
      </c>
    </row>
    <row r="64" spans="2:7" x14ac:dyDescent="0.25">
      <c r="B64" s="2" t="s">
        <v>43</v>
      </c>
      <c r="C64" s="3" t="s">
        <v>172</v>
      </c>
      <c r="D64" t="str">
        <f t="shared" si="1"/>
        <v>SymposiumTalk</v>
      </c>
      <c r="E64" s="6" t="s">
        <v>263</v>
      </c>
      <c r="F64" t="s">
        <v>100</v>
      </c>
      <c r="G64" t="s">
        <v>232</v>
      </c>
    </row>
    <row r="65" spans="2:7" x14ac:dyDescent="0.25">
      <c r="B65" s="2" t="s">
        <v>44</v>
      </c>
      <c r="C65" s="3" t="s">
        <v>173</v>
      </c>
      <c r="D65" t="str">
        <f t="shared" si="1"/>
        <v>SymposiumTalk</v>
      </c>
      <c r="E65" s="6" t="s">
        <v>263</v>
      </c>
      <c r="F65" t="s">
        <v>101</v>
      </c>
      <c r="G65" t="s">
        <v>233</v>
      </c>
    </row>
    <row r="66" spans="2:7" x14ac:dyDescent="0.25">
      <c r="B66" s="1" t="s">
        <v>45</v>
      </c>
      <c r="C66" s="3" t="s">
        <v>174</v>
      </c>
      <c r="D66" t="str">
        <f t="shared" ref="D66:D97" si="2">IF(F66="Music", "Music", IF(LEFT(F66,4)="Song", "Song", IF(E66&lt;&gt;"", "SymposiumTalk", "Talk")))</f>
        <v>Song</v>
      </c>
      <c r="E66" s="5">
        <f>VALUE(MID(F66,FIND(" ",F66,FIND(" ",F66)+1),4))</f>
        <v>72</v>
      </c>
      <c r="F66" t="s">
        <v>102</v>
      </c>
      <c r="G66" t="s">
        <v>185</v>
      </c>
    </row>
    <row r="67" spans="2:7" x14ac:dyDescent="0.25">
      <c r="B67" s="1" t="s">
        <v>46</v>
      </c>
      <c r="C67" s="3" t="s">
        <v>175</v>
      </c>
      <c r="D67" t="str">
        <f t="shared" si="2"/>
        <v>Talk</v>
      </c>
      <c r="F67" t="s">
        <v>103</v>
      </c>
      <c r="G67" t="s">
        <v>208</v>
      </c>
    </row>
    <row r="68" spans="2:7" x14ac:dyDescent="0.25">
      <c r="B68" s="1" t="s">
        <v>47</v>
      </c>
      <c r="C68" s="3" t="s">
        <v>176</v>
      </c>
      <c r="D68" t="str">
        <f t="shared" si="2"/>
        <v>Talk</v>
      </c>
      <c r="F68" t="s">
        <v>104</v>
      </c>
      <c r="G68" t="s">
        <v>185</v>
      </c>
    </row>
    <row r="69" spans="2:7" x14ac:dyDescent="0.25">
      <c r="B69" s="1" t="s">
        <v>48</v>
      </c>
      <c r="C69" s="3" t="s">
        <v>177</v>
      </c>
      <c r="D69" t="str">
        <f t="shared" si="2"/>
        <v>Song</v>
      </c>
      <c r="E69" s="5">
        <f>VALUE(MID(F69,FIND(" ",F69,FIND(" ",F69)+1),4))</f>
        <v>136</v>
      </c>
      <c r="F69" t="s">
        <v>105</v>
      </c>
      <c r="G69" t="s">
        <v>185</v>
      </c>
    </row>
    <row r="70" spans="2:7" x14ac:dyDescent="0.25">
      <c r="B70" s="1" t="s">
        <v>25</v>
      </c>
      <c r="C70" s="3" t="s">
        <v>178</v>
      </c>
      <c r="D70" t="str">
        <f t="shared" si="2"/>
        <v>Music</v>
      </c>
      <c r="F70" t="s">
        <v>54</v>
      </c>
      <c r="G70" t="s">
        <v>185</v>
      </c>
    </row>
    <row r="71" spans="2:7" x14ac:dyDescent="0.25">
      <c r="B71" s="1" t="s">
        <v>49</v>
      </c>
      <c r="C71" s="3" t="s">
        <v>179</v>
      </c>
      <c r="D71" t="str">
        <f t="shared" si="2"/>
        <v>Song</v>
      </c>
      <c r="E71" s="5">
        <f>VALUE(MID(F71,FIND(" ",F71,FIND(" ",F71)+1),4))</f>
        <v>108</v>
      </c>
      <c r="F71" t="s">
        <v>106</v>
      </c>
      <c r="G71" t="s">
        <v>185</v>
      </c>
    </row>
    <row r="72" spans="2:7" x14ac:dyDescent="0.25">
      <c r="B72" s="1" t="s">
        <v>50</v>
      </c>
      <c r="C72" s="3" t="s">
        <v>180</v>
      </c>
      <c r="D72" t="str">
        <f t="shared" si="2"/>
        <v>Talk</v>
      </c>
      <c r="F72" t="s">
        <v>107</v>
      </c>
      <c r="G72" t="s">
        <v>202</v>
      </c>
    </row>
    <row r="73" spans="2:7" x14ac:dyDescent="0.25">
      <c r="B73" s="1" t="s">
        <v>276</v>
      </c>
      <c r="C73" s="3" t="s">
        <v>181</v>
      </c>
      <c r="D73" t="str">
        <f t="shared" si="2"/>
        <v>Talk</v>
      </c>
      <c r="F73" t="s">
        <v>277</v>
      </c>
      <c r="G73" t="s">
        <v>209</v>
      </c>
    </row>
    <row r="74" spans="2:7" x14ac:dyDescent="0.25">
      <c r="B74" s="1" t="s">
        <v>51</v>
      </c>
      <c r="C74" s="3" t="s">
        <v>182</v>
      </c>
      <c r="D74" t="str">
        <f t="shared" si="2"/>
        <v>Song</v>
      </c>
      <c r="E74" s="5">
        <f>VALUE(MID(F74,FIND(" ",F74,FIND(" ",F74)+1),4))</f>
        <v>109</v>
      </c>
      <c r="F74" t="s">
        <v>108</v>
      </c>
      <c r="G74" t="s">
        <v>185</v>
      </c>
    </row>
    <row r="75" spans="2:7" x14ac:dyDescent="0.25">
      <c r="B75" s="1" t="s">
        <v>52</v>
      </c>
      <c r="C75" s="3" t="s">
        <v>183</v>
      </c>
      <c r="D75" t="str">
        <f t="shared" si="2"/>
        <v>Talk</v>
      </c>
      <c r="F75" t="s">
        <v>109</v>
      </c>
      <c r="G75" t="s">
        <v>203</v>
      </c>
    </row>
    <row r="76" spans="2:7" x14ac:dyDescent="0.25">
      <c r="B76" s="1" t="s">
        <v>53</v>
      </c>
      <c r="C76" s="3" t="s">
        <v>184</v>
      </c>
      <c r="D76" t="str">
        <f t="shared" si="2"/>
        <v>Song</v>
      </c>
      <c r="E76" s="5">
        <f>VALUE(MID(F76,FIND(" ",F76,FIND(" ",F76)+1),4))</f>
        <v>17</v>
      </c>
      <c r="F76" t="s">
        <v>110</v>
      </c>
      <c r="G76" t="s">
        <v>185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topLeftCell="B14" workbookViewId="0">
      <selection activeCell="M2" sqref="M2:M76"/>
    </sheetView>
  </sheetViews>
  <sheetFormatPr defaultRowHeight="15" x14ac:dyDescent="0.25"/>
  <cols>
    <col min="1" max="2" width="18.28515625" customWidth="1"/>
    <col min="13" max="13" width="11.42578125" style="12" customWidth="1"/>
  </cols>
  <sheetData>
    <row r="1" spans="1:14" x14ac:dyDescent="0.25">
      <c r="A1" s="7" t="s">
        <v>234</v>
      </c>
      <c r="B1" s="7" t="s">
        <v>278</v>
      </c>
      <c r="C1" s="8" t="s">
        <v>235</v>
      </c>
      <c r="D1" s="9" t="s">
        <v>236</v>
      </c>
      <c r="E1" s="8" t="s">
        <v>237</v>
      </c>
      <c r="F1" s="8" t="s">
        <v>238</v>
      </c>
      <c r="L1" t="s">
        <v>280</v>
      </c>
      <c r="M1" s="12" t="s">
        <v>282</v>
      </c>
      <c r="N1" t="s">
        <v>281</v>
      </c>
    </row>
    <row r="2" spans="1:14" x14ac:dyDescent="0.25">
      <c r="A2" s="4" t="s">
        <v>279</v>
      </c>
      <c r="B2" s="10">
        <v>10</v>
      </c>
      <c r="C2" t="str">
        <f t="shared" ref="C2:C33" si="0">IF(E2="Music", "Music", IF(LEFT(E2,4)="Song", "Song", IF(D2&lt;&gt;"", "SymposiumTalk", "Talk")))</f>
        <v>Music</v>
      </c>
      <c r="D2" s="5"/>
      <c r="E2" t="s">
        <v>54</v>
      </c>
      <c r="F2" t="s">
        <v>185</v>
      </c>
      <c r="M2" s="12" t="str">
        <f>$L$1&amp;TRIM(A2)&amp;$N$1&amp;B2&amp;$M$1</f>
        <v>{"8/14/2015 9:20","10"}</v>
      </c>
    </row>
    <row r="3" spans="1:14" x14ac:dyDescent="0.25">
      <c r="A3" s="3" t="s">
        <v>111</v>
      </c>
      <c r="B3" s="10">
        <v>10</v>
      </c>
      <c r="C3" t="str">
        <f t="shared" si="0"/>
        <v>Song</v>
      </c>
      <c r="D3" s="5">
        <f>VALUE(MID(E3,FIND(" ",E3,FIND(" ",E3)+1),3))</f>
        <v>5</v>
      </c>
      <c r="E3" t="s">
        <v>55</v>
      </c>
      <c r="F3" t="s">
        <v>185</v>
      </c>
      <c r="M3" s="12" t="str">
        <f t="shared" ref="M3:M66" si="1">$L$1&amp;TRIM(A3)&amp;$N$1&amp;B3&amp;$M$1</f>
        <v>{"8/14/2015 9:30","10"}</v>
      </c>
    </row>
    <row r="4" spans="1:14" x14ac:dyDescent="0.25">
      <c r="A4" s="3" t="s">
        <v>112</v>
      </c>
      <c r="B4" s="10">
        <v>40</v>
      </c>
      <c r="C4" t="str">
        <f t="shared" si="0"/>
        <v>Talk</v>
      </c>
      <c r="D4" s="5"/>
      <c r="E4" t="s">
        <v>265</v>
      </c>
      <c r="F4" t="s">
        <v>186</v>
      </c>
      <c r="M4" s="12" t="str">
        <f t="shared" si="1"/>
        <v>{"8/14/2015 9:40","40"}</v>
      </c>
    </row>
    <row r="5" spans="1:14" x14ac:dyDescent="0.25">
      <c r="A5" s="3" t="s">
        <v>113</v>
      </c>
      <c r="B5" s="10">
        <v>17</v>
      </c>
      <c r="C5" t="str">
        <f t="shared" si="0"/>
        <v>SymposiumTalk</v>
      </c>
      <c r="D5" s="6" t="s">
        <v>266</v>
      </c>
      <c r="E5" t="s">
        <v>56</v>
      </c>
      <c r="F5" t="s">
        <v>187</v>
      </c>
      <c r="M5" s="12" t="str">
        <f t="shared" si="1"/>
        <v>{"8/14/2015 10:20","17"}</v>
      </c>
    </row>
    <row r="6" spans="1:14" x14ac:dyDescent="0.25">
      <c r="A6" s="3" t="s">
        <v>114</v>
      </c>
      <c r="B6" s="10">
        <v>16</v>
      </c>
      <c r="C6" t="str">
        <f t="shared" si="0"/>
        <v>SymposiumTalk</v>
      </c>
      <c r="D6" s="6" t="s">
        <v>266</v>
      </c>
      <c r="E6" t="s">
        <v>240</v>
      </c>
      <c r="F6" t="s">
        <v>188</v>
      </c>
      <c r="M6" s="12" t="str">
        <f t="shared" si="1"/>
        <v>{"8/14/2015 10:37","16"}</v>
      </c>
    </row>
    <row r="7" spans="1:14" x14ac:dyDescent="0.25">
      <c r="A7" s="3" t="s">
        <v>115</v>
      </c>
      <c r="B7" s="10">
        <v>17</v>
      </c>
      <c r="C7" t="str">
        <f t="shared" si="0"/>
        <v>SymposiumTalk</v>
      </c>
      <c r="D7" s="6" t="s">
        <v>266</v>
      </c>
      <c r="E7" t="s">
        <v>57</v>
      </c>
      <c r="F7" t="s">
        <v>189</v>
      </c>
      <c r="M7" s="12" t="str">
        <f t="shared" si="1"/>
        <v>{"8/14/2015 10:53","17"}</v>
      </c>
    </row>
    <row r="8" spans="1:14" x14ac:dyDescent="0.25">
      <c r="A8" s="3" t="s">
        <v>116</v>
      </c>
      <c r="B8" s="10">
        <v>10</v>
      </c>
      <c r="C8" t="str">
        <f t="shared" si="0"/>
        <v>Song</v>
      </c>
      <c r="D8" s="5">
        <f>VALUE(MID(E8,FIND(" ",E8,FIND(" ",E8)+1),4))</f>
        <v>120</v>
      </c>
      <c r="E8" t="s">
        <v>58</v>
      </c>
      <c r="F8" t="s">
        <v>185</v>
      </c>
      <c r="M8" s="12" t="str">
        <f t="shared" si="1"/>
        <v>{"8/14/2015 11:10","10"}</v>
      </c>
    </row>
    <row r="9" spans="1:14" x14ac:dyDescent="0.25">
      <c r="A9" s="3" t="s">
        <v>117</v>
      </c>
      <c r="B9" s="10">
        <v>25</v>
      </c>
      <c r="C9" t="str">
        <f t="shared" si="0"/>
        <v>Talk</v>
      </c>
      <c r="D9" s="5"/>
      <c r="E9" t="s">
        <v>268</v>
      </c>
      <c r="F9" t="s">
        <v>198</v>
      </c>
      <c r="M9" s="12" t="str">
        <f t="shared" si="1"/>
        <v>{"8/14/2015 11:20","25"}</v>
      </c>
    </row>
    <row r="10" spans="1:14" x14ac:dyDescent="0.25">
      <c r="A10" s="3" t="s">
        <v>118</v>
      </c>
      <c r="B10" s="10">
        <v>30</v>
      </c>
      <c r="C10" t="str">
        <f t="shared" si="0"/>
        <v>Talk</v>
      </c>
      <c r="D10" s="5"/>
      <c r="E10" t="s">
        <v>242</v>
      </c>
      <c r="F10" t="s">
        <v>210</v>
      </c>
      <c r="M10" s="12" t="str">
        <f t="shared" si="1"/>
        <v>{"8/14/2015 11:45","30"}</v>
      </c>
    </row>
    <row r="11" spans="1:14" x14ac:dyDescent="0.25">
      <c r="A11" s="3" t="s">
        <v>119</v>
      </c>
      <c r="B11" s="10">
        <v>5</v>
      </c>
      <c r="C11" t="str">
        <f t="shared" si="0"/>
        <v>Song</v>
      </c>
      <c r="D11" s="5">
        <f>VALUE(MID(E11,FIND(" ",E11,FIND(" ",E11)+1),3))</f>
        <v>69</v>
      </c>
      <c r="E11" t="s">
        <v>59</v>
      </c>
      <c r="F11" t="s">
        <v>185</v>
      </c>
      <c r="M11" s="12" t="str">
        <f t="shared" si="1"/>
        <v>{"8/14/2015 12:15","5"}</v>
      </c>
    </row>
    <row r="12" spans="1:14" x14ac:dyDescent="0.25">
      <c r="A12" s="3" t="s">
        <v>120</v>
      </c>
      <c r="B12" s="10">
        <v>10</v>
      </c>
      <c r="C12" t="str">
        <f t="shared" si="0"/>
        <v>Talk</v>
      </c>
      <c r="D12" s="5"/>
      <c r="E12" t="s">
        <v>60</v>
      </c>
      <c r="F12" t="s">
        <v>185</v>
      </c>
      <c r="M12" s="12" t="str">
        <f t="shared" si="1"/>
        <v>{"8/14/2015 13:25","10"}</v>
      </c>
    </row>
    <row r="13" spans="1:14" x14ac:dyDescent="0.25">
      <c r="A13" s="3" t="s">
        <v>121</v>
      </c>
      <c r="B13" s="10">
        <v>5</v>
      </c>
      <c r="C13" t="str">
        <f t="shared" si="0"/>
        <v>Song</v>
      </c>
      <c r="D13" s="5">
        <f>VALUE(MID(E13,FIND(" ",E13,FIND(" ",E13)+1),3))</f>
        <v>56</v>
      </c>
      <c r="E13" t="s">
        <v>61</v>
      </c>
      <c r="F13" t="s">
        <v>185</v>
      </c>
      <c r="M13" s="12" t="str">
        <f t="shared" si="1"/>
        <v>{"8/14/2015 13:35","5"}</v>
      </c>
    </row>
    <row r="14" spans="1:14" x14ac:dyDescent="0.25">
      <c r="A14" s="3" t="s">
        <v>122</v>
      </c>
      <c r="B14" s="10">
        <v>25</v>
      </c>
      <c r="C14" t="str">
        <f t="shared" si="0"/>
        <v>Talk</v>
      </c>
      <c r="D14" s="5"/>
      <c r="E14" t="s">
        <v>62</v>
      </c>
      <c r="F14" t="s">
        <v>211</v>
      </c>
      <c r="M14" s="12" t="str">
        <f t="shared" si="1"/>
        <v>{"8/14/2015 13:40","25"}</v>
      </c>
    </row>
    <row r="15" spans="1:14" x14ac:dyDescent="0.25">
      <c r="A15" s="3" t="s">
        <v>123</v>
      </c>
      <c r="B15" s="10">
        <v>10</v>
      </c>
      <c r="C15" t="str">
        <f t="shared" si="0"/>
        <v>SymposiumTalk</v>
      </c>
      <c r="D15" s="6" t="s">
        <v>63</v>
      </c>
      <c r="E15" t="s">
        <v>244</v>
      </c>
      <c r="F15" t="s">
        <v>219</v>
      </c>
      <c r="M15" s="12" t="str">
        <f t="shared" si="1"/>
        <v>{"8/14/2015 14:05","10"}</v>
      </c>
    </row>
    <row r="16" spans="1:14" x14ac:dyDescent="0.25">
      <c r="A16" s="3" t="s">
        <v>124</v>
      </c>
      <c r="B16" s="10">
        <v>10</v>
      </c>
      <c r="C16" t="str">
        <f t="shared" si="0"/>
        <v>SymposiumTalk</v>
      </c>
      <c r="D16" s="6" t="s">
        <v>63</v>
      </c>
      <c r="E16" t="s">
        <v>246</v>
      </c>
      <c r="F16" t="s">
        <v>220</v>
      </c>
      <c r="M16" s="12" t="str">
        <f t="shared" si="1"/>
        <v>{"8/14/2015 14:15","10"}</v>
      </c>
    </row>
    <row r="17" spans="1:13" x14ac:dyDescent="0.25">
      <c r="A17" s="3" t="s">
        <v>125</v>
      </c>
      <c r="B17" s="10">
        <v>10</v>
      </c>
      <c r="C17" t="str">
        <f t="shared" si="0"/>
        <v>SymposiumTalk</v>
      </c>
      <c r="D17" s="6" t="s">
        <v>63</v>
      </c>
      <c r="E17" t="s">
        <v>248</v>
      </c>
      <c r="F17" t="s">
        <v>221</v>
      </c>
      <c r="M17" s="12" t="str">
        <f t="shared" si="1"/>
        <v>{"8/14/2015 14:25","10"}</v>
      </c>
    </row>
    <row r="18" spans="1:13" x14ac:dyDescent="0.25">
      <c r="A18" s="3" t="s">
        <v>126</v>
      </c>
      <c r="B18" s="10">
        <v>10</v>
      </c>
      <c r="C18" t="str">
        <f t="shared" si="0"/>
        <v>SymposiumTalk</v>
      </c>
      <c r="D18" s="6" t="s">
        <v>63</v>
      </c>
      <c r="E18" t="s">
        <v>250</v>
      </c>
      <c r="F18" t="s">
        <v>222</v>
      </c>
      <c r="M18" s="12" t="str">
        <f t="shared" si="1"/>
        <v>{"8/14/2015 14:35","10"}</v>
      </c>
    </row>
    <row r="19" spans="1:13" x14ac:dyDescent="0.25">
      <c r="A19" s="3" t="s">
        <v>127</v>
      </c>
      <c r="B19" s="10">
        <v>10</v>
      </c>
      <c r="C19" t="str">
        <f t="shared" si="0"/>
        <v>SymposiumTalk</v>
      </c>
      <c r="D19" s="6" t="s">
        <v>63</v>
      </c>
      <c r="E19" t="s">
        <v>252</v>
      </c>
      <c r="F19" t="s">
        <v>223</v>
      </c>
      <c r="M19" s="12" t="str">
        <f t="shared" si="1"/>
        <v>{"8/14/2015 14:45","10"}</v>
      </c>
    </row>
    <row r="20" spans="1:13" x14ac:dyDescent="0.25">
      <c r="A20" s="3" t="s">
        <v>128</v>
      </c>
      <c r="B20" s="10">
        <v>15</v>
      </c>
      <c r="C20" t="str">
        <f t="shared" si="0"/>
        <v>SymposiumTalk</v>
      </c>
      <c r="D20" s="6" t="s">
        <v>63</v>
      </c>
      <c r="E20" t="s">
        <v>270</v>
      </c>
      <c r="F20" t="s">
        <v>224</v>
      </c>
      <c r="M20" s="12" t="str">
        <f t="shared" si="1"/>
        <v>{"8/14/2015 14:55","15"}</v>
      </c>
    </row>
    <row r="21" spans="1:13" x14ac:dyDescent="0.25">
      <c r="A21" s="3" t="s">
        <v>129</v>
      </c>
      <c r="B21" s="10">
        <v>10</v>
      </c>
      <c r="C21" t="str">
        <f t="shared" si="0"/>
        <v>Song</v>
      </c>
      <c r="D21" s="5">
        <f>VALUE(MID(E21,FIND(" ",E21,FIND(" ",E21)+1),3))</f>
        <v>80</v>
      </c>
      <c r="E21" t="s">
        <v>64</v>
      </c>
      <c r="F21" t="s">
        <v>185</v>
      </c>
      <c r="M21" s="12" t="str">
        <f t="shared" si="1"/>
        <v>{"8/14/2015 15:10","10"}</v>
      </c>
    </row>
    <row r="22" spans="1:13" x14ac:dyDescent="0.25">
      <c r="A22" s="3" t="s">
        <v>130</v>
      </c>
      <c r="B22" s="10">
        <v>35</v>
      </c>
      <c r="C22" t="str">
        <f t="shared" si="0"/>
        <v>Talk</v>
      </c>
      <c r="D22" s="5"/>
      <c r="E22" t="s">
        <v>272</v>
      </c>
      <c r="F22" t="s">
        <v>212</v>
      </c>
      <c r="M22" s="12" t="str">
        <f t="shared" si="1"/>
        <v>{"8/14/2015 15:20","35"}</v>
      </c>
    </row>
    <row r="23" spans="1:13" x14ac:dyDescent="0.25">
      <c r="A23" s="3" t="s">
        <v>131</v>
      </c>
      <c r="B23" s="10">
        <v>20</v>
      </c>
      <c r="C23" t="str">
        <f t="shared" si="0"/>
        <v>Talk</v>
      </c>
      <c r="D23" s="5"/>
      <c r="E23" t="s">
        <v>254</v>
      </c>
      <c r="F23" t="s">
        <v>199</v>
      </c>
      <c r="M23" s="12" t="str">
        <f t="shared" si="1"/>
        <v>{"8/14/2015 15:55","20"}</v>
      </c>
    </row>
    <row r="24" spans="1:13" x14ac:dyDescent="0.25">
      <c r="A24" s="3" t="s">
        <v>132</v>
      </c>
      <c r="B24" s="10">
        <v>35</v>
      </c>
      <c r="C24" t="str">
        <f t="shared" si="0"/>
        <v>Talk</v>
      </c>
      <c r="D24" s="5"/>
      <c r="E24" t="s">
        <v>256</v>
      </c>
      <c r="F24" t="s">
        <v>204</v>
      </c>
      <c r="M24" s="12" t="str">
        <f t="shared" si="1"/>
        <v>{"8/14/2015 16:15","35"}</v>
      </c>
    </row>
    <row r="25" spans="1:13" x14ac:dyDescent="0.25">
      <c r="A25" s="3" t="s">
        <v>133</v>
      </c>
      <c r="B25" s="10">
        <v>5</v>
      </c>
      <c r="C25" t="str">
        <f t="shared" si="0"/>
        <v>Song</v>
      </c>
      <c r="D25" s="5">
        <f>VALUE(MID(E25,FIND(" ",E25,FIND(" ",E25)+1),4))</f>
        <v>121</v>
      </c>
      <c r="E25" t="s">
        <v>65</v>
      </c>
      <c r="F25" t="s">
        <v>185</v>
      </c>
      <c r="M25" s="12" t="str">
        <f t="shared" si="1"/>
        <v>{"8/14/2015 16:50","5"}</v>
      </c>
    </row>
    <row r="26" spans="1:13" x14ac:dyDescent="0.25">
      <c r="A26" s="3" t="s">
        <v>134</v>
      </c>
      <c r="B26" s="10">
        <v>10</v>
      </c>
      <c r="C26" t="str">
        <f t="shared" si="0"/>
        <v>Music</v>
      </c>
      <c r="D26" s="5"/>
      <c r="E26" t="s">
        <v>54</v>
      </c>
      <c r="F26" t="s">
        <v>185</v>
      </c>
      <c r="M26" s="12" t="str">
        <f t="shared" si="1"/>
        <v>{"8/15/2015 9:20","10"}</v>
      </c>
    </row>
    <row r="27" spans="1:13" x14ac:dyDescent="0.25">
      <c r="A27" s="3" t="s">
        <v>135</v>
      </c>
      <c r="B27" s="10">
        <v>10</v>
      </c>
      <c r="C27" t="str">
        <f t="shared" si="0"/>
        <v>Song</v>
      </c>
      <c r="D27" s="5">
        <f>VALUE(MID(E27,FIND(" ",E27,FIND(" ",E27)+1),4))</f>
        <v>79</v>
      </c>
      <c r="E27" t="s">
        <v>66</v>
      </c>
      <c r="F27" t="s">
        <v>185</v>
      </c>
      <c r="M27" s="12" t="str">
        <f t="shared" si="1"/>
        <v>{"8/15/2015 9:30","10"}</v>
      </c>
    </row>
    <row r="28" spans="1:13" x14ac:dyDescent="0.25">
      <c r="A28" s="3" t="s">
        <v>136</v>
      </c>
      <c r="B28" s="10">
        <v>10</v>
      </c>
      <c r="C28" t="str">
        <f t="shared" si="0"/>
        <v>SymposiumTalk</v>
      </c>
      <c r="D28" s="6" t="s">
        <v>67</v>
      </c>
      <c r="E28" t="s">
        <v>68</v>
      </c>
      <c r="F28" t="s">
        <v>213</v>
      </c>
      <c r="M28" s="12" t="str">
        <f t="shared" si="1"/>
        <v>{"8/15/2015 9:40","10"}</v>
      </c>
    </row>
    <row r="29" spans="1:13" x14ac:dyDescent="0.25">
      <c r="A29" s="3" t="s">
        <v>137</v>
      </c>
      <c r="B29" s="10">
        <v>10</v>
      </c>
      <c r="C29" t="str">
        <f t="shared" si="0"/>
        <v>SymposiumTalk</v>
      </c>
      <c r="D29" s="6" t="s">
        <v>67</v>
      </c>
      <c r="E29" t="s">
        <v>69</v>
      </c>
      <c r="F29" t="s">
        <v>190</v>
      </c>
      <c r="M29" s="12" t="str">
        <f t="shared" si="1"/>
        <v>{"8/15/2015 9:50","10"}</v>
      </c>
    </row>
    <row r="30" spans="1:13" x14ac:dyDescent="0.25">
      <c r="A30" s="3" t="s">
        <v>138</v>
      </c>
      <c r="B30" s="10">
        <v>10</v>
      </c>
      <c r="C30" t="str">
        <f t="shared" si="0"/>
        <v>SymposiumTalk</v>
      </c>
      <c r="D30" s="6" t="s">
        <v>67</v>
      </c>
      <c r="E30" t="s">
        <v>70</v>
      </c>
      <c r="F30" t="s">
        <v>191</v>
      </c>
      <c r="M30" s="12" t="str">
        <f t="shared" si="1"/>
        <v>{"8/15/2015 10:00","10"}</v>
      </c>
    </row>
    <row r="31" spans="1:13" x14ac:dyDescent="0.25">
      <c r="A31" s="3" t="s">
        <v>139</v>
      </c>
      <c r="B31" s="10">
        <v>10</v>
      </c>
      <c r="C31" t="str">
        <f t="shared" si="0"/>
        <v>SymposiumTalk</v>
      </c>
      <c r="D31" s="6" t="s">
        <v>67</v>
      </c>
      <c r="E31" t="s">
        <v>71</v>
      </c>
      <c r="F31" t="s">
        <v>200</v>
      </c>
      <c r="M31" s="12" t="str">
        <f t="shared" si="1"/>
        <v>{"8/15/2015 10:10","10"}</v>
      </c>
    </row>
    <row r="32" spans="1:13" x14ac:dyDescent="0.25">
      <c r="A32" s="3" t="s">
        <v>140</v>
      </c>
      <c r="B32" s="10">
        <v>10</v>
      </c>
      <c r="C32" t="str">
        <f t="shared" si="0"/>
        <v>SymposiumTalk</v>
      </c>
      <c r="D32" s="6" t="s">
        <v>72</v>
      </c>
      <c r="E32" t="s">
        <v>73</v>
      </c>
      <c r="F32" t="s">
        <v>214</v>
      </c>
      <c r="M32" s="12" t="str">
        <f t="shared" si="1"/>
        <v>{"8/15/2015 10:20","10"}</v>
      </c>
    </row>
    <row r="33" spans="1:13" x14ac:dyDescent="0.25">
      <c r="A33" s="3" t="s">
        <v>141</v>
      </c>
      <c r="B33" s="10">
        <v>10</v>
      </c>
      <c r="C33" t="str">
        <f t="shared" si="0"/>
        <v>SymposiumTalk</v>
      </c>
      <c r="D33" s="6" t="s">
        <v>72</v>
      </c>
      <c r="E33" t="s">
        <v>74</v>
      </c>
      <c r="F33" t="s">
        <v>201</v>
      </c>
      <c r="M33" s="12" t="str">
        <f t="shared" si="1"/>
        <v>{"8/15/2015 10:30","10"}</v>
      </c>
    </row>
    <row r="34" spans="1:13" x14ac:dyDescent="0.25">
      <c r="A34" s="3" t="s">
        <v>142</v>
      </c>
      <c r="B34" s="10">
        <v>10</v>
      </c>
      <c r="C34" t="str">
        <f t="shared" ref="C34:C65" si="2">IF(E34="Music", "Music", IF(LEFT(E34,4)="Song", "Song", IF(D34&lt;&gt;"", "SymposiumTalk", "Talk")))</f>
        <v>SymposiumTalk</v>
      </c>
      <c r="D34" s="6" t="s">
        <v>72</v>
      </c>
      <c r="E34" t="s">
        <v>75</v>
      </c>
      <c r="F34" t="s">
        <v>192</v>
      </c>
      <c r="M34" s="12" t="str">
        <f t="shared" si="1"/>
        <v>{"8/15/2015 10:40","10"}</v>
      </c>
    </row>
    <row r="35" spans="1:13" x14ac:dyDescent="0.25">
      <c r="A35" s="3" t="s">
        <v>143</v>
      </c>
      <c r="B35" s="10">
        <v>10</v>
      </c>
      <c r="C35" t="str">
        <f t="shared" si="2"/>
        <v>SymposiumTalk</v>
      </c>
      <c r="D35" s="6" t="s">
        <v>72</v>
      </c>
      <c r="E35" t="s">
        <v>76</v>
      </c>
      <c r="F35" t="s">
        <v>193</v>
      </c>
      <c r="M35" s="12" t="str">
        <f t="shared" si="1"/>
        <v>{"8/15/2015 10:50","10"}</v>
      </c>
    </row>
    <row r="36" spans="1:13" x14ac:dyDescent="0.25">
      <c r="A36" s="3" t="s">
        <v>144</v>
      </c>
      <c r="B36" s="10">
        <v>10</v>
      </c>
      <c r="C36" t="str">
        <f t="shared" si="2"/>
        <v>Song</v>
      </c>
      <c r="D36" s="5">
        <f>VALUE(MID(E36,FIND(" ",E36,FIND(" ",E36)+1),4))</f>
        <v>54</v>
      </c>
      <c r="E36" t="s">
        <v>77</v>
      </c>
      <c r="F36" t="s">
        <v>185</v>
      </c>
      <c r="M36" s="12" t="str">
        <f t="shared" si="1"/>
        <v>{"8/15/2015 11:00","10"}</v>
      </c>
    </row>
    <row r="37" spans="1:13" x14ac:dyDescent="0.25">
      <c r="A37" s="3" t="s">
        <v>145</v>
      </c>
      <c r="B37" s="10">
        <v>10</v>
      </c>
      <c r="C37" t="str">
        <f t="shared" si="2"/>
        <v>SymposiumTalk</v>
      </c>
      <c r="D37" s="6" t="s">
        <v>78</v>
      </c>
      <c r="E37" t="s">
        <v>79</v>
      </c>
      <c r="F37" t="s">
        <v>225</v>
      </c>
      <c r="M37" s="12" t="str">
        <f t="shared" si="1"/>
        <v>{"8/15/2015 11:10","10"}</v>
      </c>
    </row>
    <row r="38" spans="1:13" x14ac:dyDescent="0.25">
      <c r="A38" s="3" t="s">
        <v>146</v>
      </c>
      <c r="B38" s="10">
        <v>10</v>
      </c>
      <c r="C38" t="str">
        <f t="shared" si="2"/>
        <v>SymposiumTalk</v>
      </c>
      <c r="D38" s="6" t="s">
        <v>78</v>
      </c>
      <c r="E38" t="s">
        <v>80</v>
      </c>
      <c r="F38" t="s">
        <v>226</v>
      </c>
      <c r="M38" s="12" t="str">
        <f t="shared" si="1"/>
        <v>{"8/15/2015 11:20","10"}</v>
      </c>
    </row>
    <row r="39" spans="1:13" x14ac:dyDescent="0.25">
      <c r="A39" s="3" t="s">
        <v>147</v>
      </c>
      <c r="B39" s="10">
        <v>15</v>
      </c>
      <c r="C39" t="str">
        <f t="shared" si="2"/>
        <v>SymposiumTalk</v>
      </c>
      <c r="D39" s="6" t="s">
        <v>78</v>
      </c>
      <c r="E39" t="s">
        <v>81</v>
      </c>
      <c r="F39" t="s">
        <v>227</v>
      </c>
      <c r="M39" s="12" t="str">
        <f t="shared" si="1"/>
        <v>{"8/15/2015 11:30","15"}</v>
      </c>
    </row>
    <row r="40" spans="1:13" x14ac:dyDescent="0.25">
      <c r="A40" s="3" t="s">
        <v>148</v>
      </c>
      <c r="B40" s="10">
        <v>30</v>
      </c>
      <c r="C40" t="str">
        <f t="shared" si="2"/>
        <v>Talk</v>
      </c>
      <c r="D40" s="5"/>
      <c r="E40" t="s">
        <v>258</v>
      </c>
      <c r="F40" t="s">
        <v>194</v>
      </c>
      <c r="M40" s="12" t="str">
        <f t="shared" si="1"/>
        <v>{"8/15/2015 11:45","30"}</v>
      </c>
    </row>
    <row r="41" spans="1:13" x14ac:dyDescent="0.25">
      <c r="A41" s="3" t="s">
        <v>149</v>
      </c>
      <c r="B41" s="10">
        <v>5</v>
      </c>
      <c r="C41" t="str">
        <f t="shared" si="2"/>
        <v>Song</v>
      </c>
      <c r="D41" s="5">
        <f>VALUE(MID(E41,FIND(" ",E41,FIND(" ",E41)+1),3))</f>
        <v>7</v>
      </c>
      <c r="E41" t="s">
        <v>82</v>
      </c>
      <c r="F41" t="s">
        <v>185</v>
      </c>
      <c r="M41" s="12" t="str">
        <f t="shared" si="1"/>
        <v>{"8/15/2015 12:15","5"}</v>
      </c>
    </row>
    <row r="42" spans="1:13" x14ac:dyDescent="0.25">
      <c r="A42" s="3" t="s">
        <v>150</v>
      </c>
      <c r="B42" s="10">
        <v>10</v>
      </c>
      <c r="C42" t="str">
        <f t="shared" si="2"/>
        <v>Music</v>
      </c>
      <c r="D42" s="5"/>
      <c r="E42" t="s">
        <v>54</v>
      </c>
      <c r="F42" t="s">
        <v>185</v>
      </c>
      <c r="M42" s="12" t="str">
        <f t="shared" si="1"/>
        <v>{"8/15/2015 13:35","10"}</v>
      </c>
    </row>
    <row r="43" spans="1:13" x14ac:dyDescent="0.25">
      <c r="A43" s="3" t="s">
        <v>151</v>
      </c>
      <c r="B43" s="10">
        <v>5</v>
      </c>
      <c r="C43" t="str">
        <f t="shared" si="2"/>
        <v>Song</v>
      </c>
      <c r="D43" s="5">
        <f>VALUE(MID(E43,FIND(" ",E43,FIND(" ",E43)+1),4))</f>
        <v>82</v>
      </c>
      <c r="E43" t="s">
        <v>83</v>
      </c>
      <c r="F43" t="s">
        <v>185</v>
      </c>
      <c r="M43" s="12" t="str">
        <f t="shared" si="1"/>
        <v>{"8/15/2015 13:45","5"}</v>
      </c>
    </row>
    <row r="44" spans="1:13" x14ac:dyDescent="0.25">
      <c r="A44" s="3" t="s">
        <v>152</v>
      </c>
      <c r="B44" s="10">
        <v>10</v>
      </c>
      <c r="C44" t="str">
        <f t="shared" si="2"/>
        <v>SymposiumTalk</v>
      </c>
      <c r="D44" s="6" t="s">
        <v>273</v>
      </c>
      <c r="E44" t="s">
        <v>84</v>
      </c>
      <c r="F44" t="s">
        <v>195</v>
      </c>
      <c r="M44" s="12" t="str">
        <f t="shared" si="1"/>
        <v>{"8/15/2015 13:50","10"}</v>
      </c>
    </row>
    <row r="45" spans="1:13" x14ac:dyDescent="0.25">
      <c r="A45" s="3" t="s">
        <v>153</v>
      </c>
      <c r="B45" s="10">
        <v>10</v>
      </c>
      <c r="C45" t="str">
        <f t="shared" si="2"/>
        <v>SymposiumTalk</v>
      </c>
      <c r="D45" s="6" t="s">
        <v>273</v>
      </c>
      <c r="E45" t="s">
        <v>85</v>
      </c>
      <c r="F45" t="s">
        <v>215</v>
      </c>
      <c r="M45" s="12" t="str">
        <f t="shared" si="1"/>
        <v>{"8/15/2015 14:00","10"}</v>
      </c>
    </row>
    <row r="46" spans="1:13" x14ac:dyDescent="0.25">
      <c r="A46" s="3" t="s">
        <v>154</v>
      </c>
      <c r="B46" s="10">
        <v>10</v>
      </c>
      <c r="C46" t="str">
        <f t="shared" si="2"/>
        <v>SymposiumTalk</v>
      </c>
      <c r="D46" s="6" t="s">
        <v>273</v>
      </c>
      <c r="E46" t="s">
        <v>86</v>
      </c>
      <c r="F46" t="s">
        <v>216</v>
      </c>
      <c r="M46" s="12" t="str">
        <f t="shared" si="1"/>
        <v>{"8/15/2015 14:10","10"}</v>
      </c>
    </row>
    <row r="47" spans="1:13" x14ac:dyDescent="0.25">
      <c r="A47" s="3" t="s">
        <v>155</v>
      </c>
      <c r="B47" s="10">
        <v>10</v>
      </c>
      <c r="C47" t="str">
        <f t="shared" si="2"/>
        <v>SymposiumTalk</v>
      </c>
      <c r="D47" s="6" t="s">
        <v>273</v>
      </c>
      <c r="E47" t="s">
        <v>87</v>
      </c>
      <c r="F47" t="s">
        <v>205</v>
      </c>
      <c r="M47" s="12" t="str">
        <f t="shared" si="1"/>
        <v>{"8/15/2015 14:20","10"}</v>
      </c>
    </row>
    <row r="48" spans="1:13" x14ac:dyDescent="0.25">
      <c r="A48" s="3" t="s">
        <v>156</v>
      </c>
      <c r="B48" s="10">
        <v>10</v>
      </c>
      <c r="C48" t="str">
        <f t="shared" si="2"/>
        <v>SymposiumTalk</v>
      </c>
      <c r="D48" s="6" t="s">
        <v>273</v>
      </c>
      <c r="E48" t="s">
        <v>88</v>
      </c>
      <c r="F48" t="s">
        <v>217</v>
      </c>
      <c r="M48" s="12" t="str">
        <f t="shared" si="1"/>
        <v>{"8/15/2015 14:30","10"}</v>
      </c>
    </row>
    <row r="49" spans="1:13" x14ac:dyDescent="0.25">
      <c r="A49" s="3" t="s">
        <v>157</v>
      </c>
      <c r="B49" s="10">
        <v>10</v>
      </c>
      <c r="C49" t="str">
        <f t="shared" si="2"/>
        <v>SymposiumTalk</v>
      </c>
      <c r="D49" s="6" t="s">
        <v>273</v>
      </c>
      <c r="E49" t="s">
        <v>89</v>
      </c>
      <c r="F49" t="s">
        <v>196</v>
      </c>
      <c r="M49" s="12" t="str">
        <f t="shared" si="1"/>
        <v>{"8/15/2015 14:40","10"}</v>
      </c>
    </row>
    <row r="50" spans="1:13" x14ac:dyDescent="0.25">
      <c r="A50" s="3" t="s">
        <v>158</v>
      </c>
      <c r="B50" s="10">
        <v>10</v>
      </c>
      <c r="C50" t="str">
        <f t="shared" si="2"/>
        <v>Song</v>
      </c>
      <c r="D50" s="5">
        <f>VALUE(MID(E50,FIND(" ",E50,FIND(" ",E50)+1),4))</f>
        <v>137</v>
      </c>
      <c r="E50" t="s">
        <v>90</v>
      </c>
      <c r="F50" t="s">
        <v>185</v>
      </c>
      <c r="M50" s="12" t="str">
        <f t="shared" si="1"/>
        <v>{"8/15/2015 14:50","10"}</v>
      </c>
    </row>
    <row r="51" spans="1:13" x14ac:dyDescent="0.25">
      <c r="A51" s="3" t="s">
        <v>159</v>
      </c>
      <c r="B51" s="10">
        <v>25</v>
      </c>
      <c r="C51" t="str">
        <f t="shared" si="2"/>
        <v>Talk</v>
      </c>
      <c r="D51" s="5"/>
      <c r="E51" t="s">
        <v>260</v>
      </c>
      <c r="F51" t="s">
        <v>197</v>
      </c>
      <c r="M51" s="12" t="str">
        <f t="shared" si="1"/>
        <v>{"8/15/2015 15:00","25"}</v>
      </c>
    </row>
    <row r="52" spans="1:13" x14ac:dyDescent="0.25">
      <c r="A52" s="3" t="s">
        <v>160</v>
      </c>
      <c r="B52" s="10">
        <v>25</v>
      </c>
      <c r="C52" t="str">
        <f t="shared" si="2"/>
        <v>Talk</v>
      </c>
      <c r="D52" s="5"/>
      <c r="E52" t="s">
        <v>91</v>
      </c>
      <c r="F52" t="s">
        <v>206</v>
      </c>
      <c r="M52" s="12" t="str">
        <f t="shared" si="1"/>
        <v>{"8/15/2015 15:25","25"}</v>
      </c>
    </row>
    <row r="53" spans="1:13" x14ac:dyDescent="0.25">
      <c r="A53" s="3" t="s">
        <v>161</v>
      </c>
      <c r="B53" s="10">
        <v>25</v>
      </c>
      <c r="C53" t="str">
        <f t="shared" si="2"/>
        <v>Talk</v>
      </c>
      <c r="D53" s="5"/>
      <c r="E53" t="s">
        <v>262</v>
      </c>
      <c r="F53" t="s">
        <v>207</v>
      </c>
      <c r="M53" s="12" t="str">
        <f t="shared" si="1"/>
        <v>{"8/15/2015 15:50","25"}</v>
      </c>
    </row>
    <row r="54" spans="1:13" x14ac:dyDescent="0.25">
      <c r="A54" s="3" t="s">
        <v>162</v>
      </c>
      <c r="B54" s="10">
        <v>35</v>
      </c>
      <c r="C54" t="str">
        <f t="shared" si="2"/>
        <v>Talk</v>
      </c>
      <c r="D54" s="5"/>
      <c r="E54" t="s">
        <v>275</v>
      </c>
      <c r="F54" t="s">
        <v>218</v>
      </c>
      <c r="M54" s="12" t="str">
        <f t="shared" si="1"/>
        <v>{"8/15/2015 16:15","35"}</v>
      </c>
    </row>
    <row r="55" spans="1:13" x14ac:dyDescent="0.25">
      <c r="A55" s="3" t="s">
        <v>163</v>
      </c>
      <c r="B55" s="10">
        <v>5</v>
      </c>
      <c r="C55" t="str">
        <f t="shared" si="2"/>
        <v>Song</v>
      </c>
      <c r="D55" s="5">
        <f>VALUE(MID(E55,FIND(" ",E55,FIND(" ",E55)+1),4))</f>
        <v>65</v>
      </c>
      <c r="E55" t="s">
        <v>92</v>
      </c>
      <c r="F55" t="s">
        <v>185</v>
      </c>
      <c r="M55" s="12" t="str">
        <f t="shared" si="1"/>
        <v>{"8/15/2015 16:50","5"}</v>
      </c>
    </row>
    <row r="56" spans="1:13" x14ac:dyDescent="0.25">
      <c r="A56" s="3" t="s">
        <v>164</v>
      </c>
      <c r="B56" s="10">
        <v>10</v>
      </c>
      <c r="C56" t="str">
        <f t="shared" si="2"/>
        <v>Music</v>
      </c>
      <c r="D56" s="5"/>
      <c r="E56" t="s">
        <v>54</v>
      </c>
      <c r="F56" t="s">
        <v>185</v>
      </c>
      <c r="M56" s="12" t="str">
        <f t="shared" si="1"/>
        <v>{"8/16/2015 9:20","10"}</v>
      </c>
    </row>
    <row r="57" spans="1:13" x14ac:dyDescent="0.25">
      <c r="A57" s="3" t="s">
        <v>165</v>
      </c>
      <c r="B57" s="10">
        <v>10</v>
      </c>
      <c r="C57" t="str">
        <f t="shared" si="2"/>
        <v>Song</v>
      </c>
      <c r="D57" s="5">
        <f>VALUE(MID(E57,FIND(" ",E57,FIND(" ",E57)+1),4))</f>
        <v>84</v>
      </c>
      <c r="E57" t="s">
        <v>93</v>
      </c>
      <c r="F57" t="s">
        <v>185</v>
      </c>
      <c r="M57" s="12" t="str">
        <f t="shared" si="1"/>
        <v>{"8/16/2015 9:30","10"}</v>
      </c>
    </row>
    <row r="58" spans="1:13" x14ac:dyDescent="0.25">
      <c r="A58" s="3" t="s">
        <v>166</v>
      </c>
      <c r="B58" s="10">
        <v>10</v>
      </c>
      <c r="C58" t="str">
        <f t="shared" si="2"/>
        <v>SymposiumTalk</v>
      </c>
      <c r="D58" s="6" t="s">
        <v>263</v>
      </c>
      <c r="E58" t="s">
        <v>94</v>
      </c>
      <c r="F58" t="s">
        <v>228</v>
      </c>
      <c r="M58" s="12" t="str">
        <f t="shared" si="1"/>
        <v>{"8/16/2015 9:40","10"}</v>
      </c>
    </row>
    <row r="59" spans="1:13" x14ac:dyDescent="0.25">
      <c r="A59" s="3" t="s">
        <v>167</v>
      </c>
      <c r="B59" s="10">
        <v>10</v>
      </c>
      <c r="C59" t="str">
        <f t="shared" si="2"/>
        <v>SymposiumTalk</v>
      </c>
      <c r="D59" s="6" t="s">
        <v>263</v>
      </c>
      <c r="E59" t="s">
        <v>95</v>
      </c>
      <c r="F59" t="s">
        <v>228</v>
      </c>
      <c r="M59" s="12" t="str">
        <f t="shared" si="1"/>
        <v>{"8/16/2015 9:50","10"}</v>
      </c>
    </row>
    <row r="60" spans="1:13" x14ac:dyDescent="0.25">
      <c r="A60" s="3" t="s">
        <v>168</v>
      </c>
      <c r="B60" s="10">
        <v>10</v>
      </c>
      <c r="C60" t="str">
        <f t="shared" si="2"/>
        <v>SymposiumTalk</v>
      </c>
      <c r="D60" s="6" t="s">
        <v>263</v>
      </c>
      <c r="E60" t="s">
        <v>96</v>
      </c>
      <c r="F60" t="s">
        <v>229</v>
      </c>
      <c r="M60" s="12" t="str">
        <f t="shared" si="1"/>
        <v>{"8/16/2015 10:00","10"}</v>
      </c>
    </row>
    <row r="61" spans="1:13" x14ac:dyDescent="0.25">
      <c r="A61" s="3" t="s">
        <v>169</v>
      </c>
      <c r="B61" s="10">
        <v>10</v>
      </c>
      <c r="C61" t="str">
        <f t="shared" si="2"/>
        <v>SymposiumTalk</v>
      </c>
      <c r="D61" s="6" t="s">
        <v>263</v>
      </c>
      <c r="E61" t="s">
        <v>97</v>
      </c>
      <c r="F61" t="s">
        <v>230</v>
      </c>
      <c r="M61" s="12" t="str">
        <f t="shared" si="1"/>
        <v>{"8/16/2015 10:10","10"}</v>
      </c>
    </row>
    <row r="62" spans="1:13" x14ac:dyDescent="0.25">
      <c r="A62" s="3" t="s">
        <v>170</v>
      </c>
      <c r="B62" s="10">
        <v>10</v>
      </c>
      <c r="C62" t="str">
        <f t="shared" si="2"/>
        <v>SymposiumTalk</v>
      </c>
      <c r="D62" s="6" t="s">
        <v>263</v>
      </c>
      <c r="E62" t="s">
        <v>98</v>
      </c>
      <c r="F62" t="s">
        <v>230</v>
      </c>
      <c r="M62" s="12" t="str">
        <f t="shared" si="1"/>
        <v>{"8/16/2015 10:20","10"}</v>
      </c>
    </row>
    <row r="63" spans="1:13" x14ac:dyDescent="0.25">
      <c r="A63" s="3" t="s">
        <v>171</v>
      </c>
      <c r="B63" s="10">
        <v>10</v>
      </c>
      <c r="C63" t="str">
        <f t="shared" si="2"/>
        <v>SymposiumTalk</v>
      </c>
      <c r="D63" s="6" t="s">
        <v>263</v>
      </c>
      <c r="E63" t="s">
        <v>99</v>
      </c>
      <c r="F63" t="s">
        <v>231</v>
      </c>
      <c r="M63" s="12" t="str">
        <f t="shared" si="1"/>
        <v>{"8/16/2015 10:30","10"}</v>
      </c>
    </row>
    <row r="64" spans="1:13" x14ac:dyDescent="0.25">
      <c r="A64" s="3" t="s">
        <v>172</v>
      </c>
      <c r="B64" s="10">
        <v>10</v>
      </c>
      <c r="C64" t="str">
        <f t="shared" si="2"/>
        <v>SymposiumTalk</v>
      </c>
      <c r="D64" s="6" t="s">
        <v>263</v>
      </c>
      <c r="E64" t="s">
        <v>100</v>
      </c>
      <c r="F64" t="s">
        <v>232</v>
      </c>
      <c r="M64" s="12" t="str">
        <f t="shared" si="1"/>
        <v>{"8/16/2015 10:40","10"}</v>
      </c>
    </row>
    <row r="65" spans="1:13" x14ac:dyDescent="0.25">
      <c r="A65" s="3" t="s">
        <v>173</v>
      </c>
      <c r="B65" s="10">
        <v>20</v>
      </c>
      <c r="C65" t="str">
        <f t="shared" si="2"/>
        <v>SymposiumTalk</v>
      </c>
      <c r="D65" s="6" t="s">
        <v>263</v>
      </c>
      <c r="E65" t="s">
        <v>101</v>
      </c>
      <c r="F65" t="s">
        <v>233</v>
      </c>
      <c r="M65" s="12" t="str">
        <f t="shared" si="1"/>
        <v>{"8/16/2015 10:50","20"}</v>
      </c>
    </row>
    <row r="66" spans="1:13" x14ac:dyDescent="0.25">
      <c r="A66" s="3" t="s">
        <v>174</v>
      </c>
      <c r="B66" s="10">
        <v>10</v>
      </c>
      <c r="C66" t="str">
        <f t="shared" ref="C66:C97" si="3">IF(E66="Music", "Music", IF(LEFT(E66,4)="Song", "Song", IF(D66&lt;&gt;"", "SymposiumTalk", "Talk")))</f>
        <v>Song</v>
      </c>
      <c r="D66" s="5">
        <f>VALUE(MID(E66,FIND(" ",E66,FIND(" ",E66)+1),4))</f>
        <v>72</v>
      </c>
      <c r="E66" t="s">
        <v>102</v>
      </c>
      <c r="F66" t="s">
        <v>185</v>
      </c>
      <c r="M66" s="12" t="str">
        <f t="shared" si="1"/>
        <v>{"8/16/2015 11:10","10"}</v>
      </c>
    </row>
    <row r="67" spans="1:13" x14ac:dyDescent="0.25">
      <c r="A67" s="3" t="s">
        <v>175</v>
      </c>
      <c r="B67" s="10">
        <v>30</v>
      </c>
      <c r="C67" t="str">
        <f t="shared" si="3"/>
        <v>Talk</v>
      </c>
      <c r="D67" s="5"/>
      <c r="E67" t="s">
        <v>103</v>
      </c>
      <c r="F67" t="s">
        <v>208</v>
      </c>
      <c r="M67" s="12" t="str">
        <f t="shared" ref="M67:M75" si="4">$L$1&amp;TRIM(A67)&amp;$N$1&amp;B67&amp;$M$1</f>
        <v>{"8/16/2015 11:20","30"}</v>
      </c>
    </row>
    <row r="68" spans="1:13" x14ac:dyDescent="0.25">
      <c r="A68" s="3" t="s">
        <v>176</v>
      </c>
      <c r="B68" s="10">
        <v>30</v>
      </c>
      <c r="C68" t="str">
        <f t="shared" si="3"/>
        <v>Talk</v>
      </c>
      <c r="D68" s="5"/>
      <c r="E68" t="s">
        <v>104</v>
      </c>
      <c r="F68" t="s">
        <v>185</v>
      </c>
      <c r="M68" s="12" t="str">
        <f t="shared" si="4"/>
        <v>{"8/16/2015 11:50","30"}</v>
      </c>
    </row>
    <row r="69" spans="1:13" x14ac:dyDescent="0.25">
      <c r="A69" s="3" t="s">
        <v>177</v>
      </c>
      <c r="B69" s="10">
        <v>5</v>
      </c>
      <c r="C69" t="str">
        <f t="shared" si="3"/>
        <v>Song</v>
      </c>
      <c r="D69" s="5">
        <f>VALUE(MID(E69,FIND(" ",E69,FIND(" ",E69)+1),4))</f>
        <v>136</v>
      </c>
      <c r="E69" t="s">
        <v>105</v>
      </c>
      <c r="F69" t="s">
        <v>185</v>
      </c>
      <c r="M69" s="12" t="str">
        <f t="shared" si="4"/>
        <v>{"8/16/2015 12:20","5"}</v>
      </c>
    </row>
    <row r="70" spans="1:13" x14ac:dyDescent="0.25">
      <c r="A70" s="3" t="s">
        <v>178</v>
      </c>
      <c r="B70" s="10">
        <v>10</v>
      </c>
      <c r="C70" t="str">
        <f t="shared" si="3"/>
        <v>Music</v>
      </c>
      <c r="D70" s="5"/>
      <c r="E70" t="s">
        <v>54</v>
      </c>
      <c r="F70" t="s">
        <v>185</v>
      </c>
      <c r="M70" s="12" t="str">
        <f t="shared" si="4"/>
        <v>{"8/16/2015 13:35","10"}</v>
      </c>
    </row>
    <row r="71" spans="1:13" x14ac:dyDescent="0.25">
      <c r="A71" s="3" t="s">
        <v>179</v>
      </c>
      <c r="B71" s="10">
        <v>5</v>
      </c>
      <c r="C71" t="str">
        <f t="shared" si="3"/>
        <v>Song</v>
      </c>
      <c r="D71" s="5">
        <f>VALUE(MID(E71,FIND(" ",E71,FIND(" ",E71)+1),4))</f>
        <v>108</v>
      </c>
      <c r="E71" t="s">
        <v>106</v>
      </c>
      <c r="F71" t="s">
        <v>185</v>
      </c>
      <c r="M71" s="12" t="str">
        <f t="shared" si="4"/>
        <v>{"8/16/2015 13:45","5"}</v>
      </c>
    </row>
    <row r="72" spans="1:13" x14ac:dyDescent="0.25">
      <c r="A72" s="3" t="s">
        <v>180</v>
      </c>
      <c r="B72" s="10">
        <v>20</v>
      </c>
      <c r="C72" t="str">
        <f t="shared" si="3"/>
        <v>Talk</v>
      </c>
      <c r="D72" s="5"/>
      <c r="E72" t="s">
        <v>107</v>
      </c>
      <c r="F72" t="s">
        <v>202</v>
      </c>
      <c r="M72" s="12" t="str">
        <f t="shared" si="4"/>
        <v>{"8/16/2015 13:50","20"}</v>
      </c>
    </row>
    <row r="73" spans="1:13" x14ac:dyDescent="0.25">
      <c r="A73" s="3" t="s">
        <v>181</v>
      </c>
      <c r="B73" s="10">
        <v>30</v>
      </c>
      <c r="C73" t="str">
        <f t="shared" si="3"/>
        <v>Talk</v>
      </c>
      <c r="D73" s="5"/>
      <c r="E73" t="s">
        <v>277</v>
      </c>
      <c r="F73" t="s">
        <v>209</v>
      </c>
      <c r="M73" s="12" t="str">
        <f t="shared" si="4"/>
        <v>{"8/16/2015 14:10","30"}</v>
      </c>
    </row>
    <row r="74" spans="1:13" x14ac:dyDescent="0.25">
      <c r="A74" s="3" t="s">
        <v>182</v>
      </c>
      <c r="B74" s="10">
        <v>10</v>
      </c>
      <c r="C74" t="str">
        <f t="shared" si="3"/>
        <v>Song</v>
      </c>
      <c r="D74" s="5">
        <f>VALUE(MID(E74,FIND(" ",E74,FIND(" ",E74)+1),4))</f>
        <v>109</v>
      </c>
      <c r="E74" t="s">
        <v>108</v>
      </c>
      <c r="F74" t="s">
        <v>185</v>
      </c>
      <c r="M74" s="12" t="str">
        <f t="shared" si="4"/>
        <v>{"8/16/2015 14:40","10"}</v>
      </c>
    </row>
    <row r="75" spans="1:13" x14ac:dyDescent="0.25">
      <c r="A75" s="3" t="s">
        <v>183</v>
      </c>
      <c r="B75" s="10">
        <v>55</v>
      </c>
      <c r="C75" t="str">
        <f t="shared" si="3"/>
        <v>Talk</v>
      </c>
      <c r="D75" s="5"/>
      <c r="E75" t="s">
        <v>109</v>
      </c>
      <c r="F75" t="s">
        <v>203</v>
      </c>
      <c r="M75" s="12" t="str">
        <f t="shared" si="4"/>
        <v>{"8/16/2015 14:50","55"}</v>
      </c>
    </row>
    <row r="76" spans="1:13" x14ac:dyDescent="0.25">
      <c r="A76" s="3" t="s">
        <v>184</v>
      </c>
      <c r="B76" s="10">
        <v>5</v>
      </c>
      <c r="C76" t="str">
        <f t="shared" si="3"/>
        <v>Song</v>
      </c>
      <c r="D76" s="5">
        <f>VALUE(MID(E76,FIND(" ",E76,FIND(" ",E76)+1),4))</f>
        <v>17</v>
      </c>
      <c r="E76" t="s">
        <v>110</v>
      </c>
      <c r="F76" t="s">
        <v>185</v>
      </c>
      <c r="M76" s="12" t="str">
        <f t="shared" ref="M67:M76" si="5">$L$1&amp;A76&amp;$N$1&amp;B76&amp;$M$1</f>
        <v>{"8/16/2015 15:45 ","5"}</v>
      </c>
    </row>
  </sheetData>
  <conditionalFormatting sqref="B2:B76">
    <cfRule type="cellIs" dxfId="0" priority="2" operator="greaterThan">
      <formula>60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Lemeilleur</dc:creator>
  <cp:lastModifiedBy>Kris Lemeilleur</cp:lastModifiedBy>
  <dcterms:created xsi:type="dcterms:W3CDTF">2015-07-06T20:40:26Z</dcterms:created>
  <dcterms:modified xsi:type="dcterms:W3CDTF">2015-07-15T22:37:09Z</dcterms:modified>
</cp:coreProperties>
</file>