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200" windowHeight="6960" activeTab="1"/>
  </bookViews>
  <sheets>
    <sheet name="Prueba SPSS" sheetId="4" r:id="rId1"/>
    <sheet name="Sheet2" sheetId="6" r:id="rId2"/>
  </sheets>
  <externalReferences>
    <externalReference r:id="rId3"/>
  </externalReferences>
  <definedNames>
    <definedName name="_xlnm._FilterDatabase" localSheetId="0" hidden="1">'Prueba SPSS'!$A$3:$AK$138</definedName>
  </definedNames>
  <calcPr calcId="144525"/>
</workbook>
</file>

<file path=xl/calcChain.xml><?xml version="1.0" encoding="utf-8"?>
<calcChain xmlns="http://schemas.openxmlformats.org/spreadsheetml/2006/main">
  <c r="T6" i="4" l="1"/>
  <c r="Q6" i="4"/>
  <c r="T80" i="4"/>
  <c r="Q80" i="4"/>
  <c r="T79" i="4"/>
  <c r="Q79" i="4"/>
  <c r="T78" i="4"/>
  <c r="Q78" i="4"/>
  <c r="T77" i="4"/>
  <c r="Q77" i="4"/>
  <c r="W138" i="4"/>
  <c r="T138" i="4"/>
  <c r="Q138" i="4"/>
  <c r="T110" i="4"/>
  <c r="Q110" i="4"/>
  <c r="T76" i="4"/>
  <c r="Q76" i="4"/>
  <c r="W100" i="4"/>
  <c r="T100" i="4"/>
  <c r="Q100" i="4"/>
  <c r="T99" i="4"/>
  <c r="Q99" i="4"/>
  <c r="T98" i="4"/>
  <c r="Q98" i="4"/>
  <c r="T97" i="4"/>
  <c r="Q97" i="4"/>
  <c r="T135" i="4"/>
  <c r="Q135" i="4"/>
  <c r="T96" i="4"/>
  <c r="Q96" i="4"/>
  <c r="T75" i="4"/>
  <c r="Q75" i="4"/>
  <c r="T134" i="4"/>
  <c r="Q134" i="4"/>
  <c r="T33" i="4"/>
  <c r="Q33" i="4"/>
  <c r="T32" i="4"/>
  <c r="Q32" i="4"/>
  <c r="T114" i="4"/>
  <c r="Q114" i="4"/>
  <c r="W45" i="4"/>
  <c r="T45" i="4"/>
  <c r="Q45" i="4"/>
  <c r="T133" i="4"/>
  <c r="Q133" i="4"/>
  <c r="T132" i="4"/>
  <c r="Q132" i="4"/>
  <c r="T74" i="4"/>
  <c r="Q74" i="4"/>
  <c r="T10" i="4"/>
  <c r="Q10" i="4"/>
  <c r="T109" i="4"/>
  <c r="Q109" i="4"/>
  <c r="T108" i="4"/>
  <c r="Q108" i="4"/>
  <c r="T47" i="4"/>
  <c r="Q47" i="4"/>
  <c r="T95" i="4"/>
  <c r="Q95" i="4"/>
  <c r="T94" i="4"/>
  <c r="Q94" i="4"/>
  <c r="T123" i="4"/>
  <c r="Q123" i="4"/>
  <c r="T93" i="4"/>
  <c r="Q93" i="4"/>
  <c r="T121" i="4"/>
  <c r="Q121" i="4"/>
  <c r="T73" i="4"/>
  <c r="Q73" i="4"/>
  <c r="T72" i="4"/>
  <c r="Q72" i="4"/>
  <c r="T25" i="4"/>
  <c r="Q25" i="4"/>
  <c r="T120" i="4"/>
  <c r="Q120" i="4"/>
  <c r="T119" i="4"/>
  <c r="Q119" i="4"/>
  <c r="T92" i="4"/>
  <c r="Q92" i="4"/>
  <c r="T91" i="4"/>
  <c r="Q91" i="4"/>
  <c r="T131" i="4"/>
  <c r="Q131" i="4"/>
  <c r="T130" i="4"/>
  <c r="Q130" i="4"/>
  <c r="W115" i="4"/>
  <c r="T115" i="4"/>
  <c r="Q115" i="4"/>
  <c r="T71" i="4"/>
  <c r="Q71" i="4"/>
  <c r="T107" i="4"/>
  <c r="Q107" i="4"/>
  <c r="T70" i="4"/>
  <c r="Q70" i="4"/>
  <c r="T69" i="4"/>
  <c r="Q69" i="4"/>
  <c r="T68" i="4"/>
  <c r="Q68" i="4"/>
  <c r="T67" i="4"/>
  <c r="Q67" i="4"/>
  <c r="T113" i="4"/>
  <c r="Q113" i="4"/>
  <c r="T24" i="4"/>
  <c r="Q24" i="4"/>
  <c r="T129" i="4"/>
  <c r="Q129" i="4"/>
  <c r="T90" i="4"/>
  <c r="Q90" i="4"/>
  <c r="T89" i="4"/>
  <c r="Q89" i="4"/>
  <c r="T23" i="4"/>
  <c r="Q23" i="4"/>
  <c r="T66" i="4"/>
  <c r="Q66" i="4"/>
  <c r="T65" i="4"/>
  <c r="Q65" i="4"/>
  <c r="T64" i="4"/>
  <c r="Q64" i="4"/>
  <c r="T30" i="4"/>
  <c r="Q30" i="4"/>
  <c r="W111" i="4"/>
  <c r="T111" i="4"/>
  <c r="Q111" i="4"/>
  <c r="T128" i="4"/>
  <c r="Q128" i="4"/>
  <c r="T127" i="4"/>
  <c r="Q127" i="4"/>
  <c r="T116" i="4"/>
  <c r="Q116" i="4"/>
  <c r="T5" i="4"/>
  <c r="Q5" i="4"/>
  <c r="T4" i="4"/>
  <c r="Q4" i="4"/>
  <c r="W112" i="4"/>
  <c r="T112" i="4"/>
  <c r="Q112" i="4"/>
  <c r="W88" i="4"/>
  <c r="T88" i="4"/>
  <c r="Q88" i="4"/>
  <c r="T63" i="4"/>
  <c r="Q63" i="4"/>
  <c r="T62" i="4"/>
  <c r="Q62" i="4"/>
  <c r="T85" i="4"/>
  <c r="Q85" i="4"/>
  <c r="W84" i="4"/>
  <c r="T84" i="4"/>
  <c r="Q84" i="4"/>
  <c r="T20" i="4"/>
  <c r="Q20" i="4"/>
  <c r="T61" i="4"/>
  <c r="Q61" i="4"/>
  <c r="T41" i="4"/>
  <c r="Q41" i="4"/>
  <c r="T40" i="4"/>
  <c r="Q40" i="4"/>
  <c r="W86" i="4"/>
  <c r="T86" i="4"/>
  <c r="Q86" i="4"/>
  <c r="T83" i="4"/>
  <c r="Q83" i="4"/>
  <c r="T60" i="4"/>
  <c r="Q60" i="4"/>
  <c r="T59" i="4"/>
  <c r="Q59" i="4"/>
  <c r="T9" i="4"/>
  <c r="Q9" i="4"/>
  <c r="T137" i="4"/>
  <c r="Q137" i="4"/>
  <c r="T58" i="4"/>
  <c r="Q58" i="4"/>
  <c r="T50" i="4"/>
  <c r="Q50" i="4"/>
  <c r="T49" i="4"/>
  <c r="Q49" i="4"/>
  <c r="T48" i="4"/>
  <c r="Q48" i="4"/>
  <c r="T19" i="4"/>
  <c r="Q19" i="4"/>
  <c r="T18" i="4"/>
  <c r="Q18" i="4"/>
  <c r="T17" i="4"/>
  <c r="Q17" i="4"/>
  <c r="T8" i="4"/>
  <c r="Q8" i="4"/>
  <c r="T22" i="4"/>
  <c r="Q22" i="4"/>
  <c r="T21" i="4"/>
  <c r="Q21" i="4"/>
  <c r="T106" i="4"/>
  <c r="Q106" i="4"/>
  <c r="T31" i="4"/>
  <c r="Q31" i="4"/>
  <c r="T136" i="4"/>
  <c r="Q136" i="4"/>
  <c r="W57" i="4"/>
  <c r="T57" i="4"/>
  <c r="Q57" i="4"/>
  <c r="T16" i="4"/>
  <c r="Q16" i="4"/>
  <c r="T125" i="4"/>
  <c r="Q125" i="4"/>
  <c r="T122" i="4"/>
  <c r="Q122" i="4"/>
  <c r="T56" i="4"/>
  <c r="Q56" i="4"/>
  <c r="T55" i="4"/>
  <c r="Q55" i="4"/>
  <c r="T44" i="4"/>
  <c r="Q44" i="4"/>
  <c r="T43" i="4"/>
  <c r="Q43" i="4"/>
  <c r="T42" i="4"/>
  <c r="Q42" i="4"/>
  <c r="T118" i="4"/>
  <c r="Q118" i="4"/>
  <c r="T39" i="4"/>
  <c r="Q39" i="4"/>
  <c r="T38" i="4"/>
  <c r="Q38" i="4"/>
  <c r="T37" i="4"/>
  <c r="Q37" i="4"/>
  <c r="T36" i="4"/>
  <c r="Q36" i="4"/>
  <c r="T35" i="4"/>
  <c r="Q35" i="4"/>
  <c r="T34" i="4"/>
  <c r="Q34" i="4"/>
  <c r="T15" i="4"/>
  <c r="Q15" i="4"/>
  <c r="T14" i="4"/>
  <c r="Q14" i="4"/>
  <c r="W82" i="4"/>
  <c r="T82" i="4"/>
  <c r="Q82" i="4"/>
  <c r="T29" i="4"/>
  <c r="Q29" i="4"/>
  <c r="T28" i="4"/>
  <c r="Q28" i="4"/>
  <c r="T27" i="4"/>
  <c r="Q27" i="4"/>
  <c r="T26" i="4"/>
  <c r="Q26" i="4"/>
  <c r="T54" i="4"/>
  <c r="Q54" i="4"/>
  <c r="T7" i="4"/>
  <c r="Q7" i="4"/>
  <c r="W87" i="4"/>
  <c r="T87" i="4"/>
  <c r="Q87" i="4"/>
  <c r="E87" i="4"/>
  <c r="W46" i="4"/>
  <c r="T46" i="4"/>
  <c r="Q46" i="4"/>
  <c r="T13" i="4"/>
  <c r="Q13" i="4"/>
  <c r="W81" i="4"/>
  <c r="T81" i="4"/>
  <c r="Q81" i="4"/>
  <c r="T53" i="4"/>
  <c r="Q53" i="4"/>
  <c r="T126" i="4"/>
  <c r="Q126" i="4"/>
  <c r="T52" i="4"/>
  <c r="Q52" i="4"/>
  <c r="T105" i="4"/>
  <c r="Q105" i="4"/>
  <c r="T104" i="4"/>
  <c r="Q104" i="4"/>
  <c r="T103" i="4"/>
  <c r="Q103" i="4"/>
  <c r="T124" i="4"/>
  <c r="Q124" i="4"/>
  <c r="T51" i="4"/>
  <c r="Q51" i="4"/>
  <c r="T12" i="4"/>
  <c r="Q12" i="4"/>
  <c r="T11" i="4"/>
  <c r="Q11" i="4"/>
  <c r="T117" i="4"/>
  <c r="Q117" i="4"/>
  <c r="T102" i="4"/>
  <c r="Q102" i="4"/>
  <c r="T101" i="4"/>
  <c r="Q101" i="4"/>
</calcChain>
</file>

<file path=xl/comments1.xml><?xml version="1.0" encoding="utf-8"?>
<comments xmlns="http://schemas.openxmlformats.org/spreadsheetml/2006/main">
  <authors>
    <author>Pili</author>
  </authors>
  <commentList>
    <comment ref="N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vascular
A= Anual
P= Perenne
B=Bianual
</t>
        </r>
      </text>
    </comment>
    <comment ref="O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Vascular
En leguminosas el tamaño es del estandarte</t>
        </r>
      </text>
    </comment>
    <comment ref="R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ibérica</t>
        </r>
      </text>
    </comment>
    <comment ref="U2" authorId="0">
      <text>
        <r>
          <rPr>
            <b/>
            <sz val="9"/>
            <color indexed="81"/>
            <rFont val="Tahoma"/>
            <family val="2"/>
          </rPr>
          <t xml:space="preserve">Pili:
</t>
        </r>
        <r>
          <rPr>
            <sz val="9"/>
            <color indexed="81"/>
            <rFont val="Tahoma"/>
            <family val="2"/>
          </rPr>
          <t>Flora vascular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PO= Pedro Ortiz
LA= Lagascalia
DA= Dani
PF= Pilar Fernandez
JH= Javier Herrera
JA= Jara
H= M. Hidalgo y B. Cabezudo
MB= Marisa (solo color)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M=Male
F=Female
H=Hermaphrodite</t>
        </r>
      </text>
    </comment>
    <comment ref="F3" authorId="0">
      <text>
        <r>
          <rPr>
            <b/>
            <sz val="9"/>
            <color indexed="81"/>
            <rFont val="Tahoma"/>
            <family val="2"/>
          </rPr>
          <t xml:space="preserve">Pili:
</t>
        </r>
        <r>
          <rPr>
            <sz val="9"/>
            <color indexed="81"/>
            <rFont val="Tahoma"/>
            <family val="2"/>
          </rPr>
          <t>Los datos de néctar de Lagascalia se han pasado de miligramos a microgramos.
Las medidas de poco nectar que estaban con un + las he sustituido por 0,009</t>
        </r>
      </text>
    </comment>
    <comment ref="M3" authorId="0">
      <text>
        <r>
          <rPr>
            <b/>
            <sz val="9"/>
            <color indexed="81"/>
            <rFont val="Tahoma"/>
            <family val="2"/>
          </rPr>
          <t xml:space="preserve">Pili:
</t>
        </r>
        <r>
          <rPr>
            <sz val="9"/>
            <color indexed="81"/>
            <rFont val="Tahoma"/>
            <family val="2"/>
          </rPr>
          <t>1=Árbol
2=Arbusto
3=Herbácea</t>
        </r>
      </text>
    </comment>
    <comment ref="AH3" authorId="0">
      <text>
        <r>
          <rPr>
            <sz val="9"/>
            <color indexed="81"/>
            <rFont val="Tahoma"/>
            <family val="2"/>
          </rPr>
          <t>1= Zona más visible frontalmente (apices, estandarte en fabaceas, petalo inferior en labiadas y similares)
2= Segunda zona más visible de frente (Base, base estandarte en fabaceas y petalo superior en labiadas y similares)
3= Tercera zona más visible de frente (Alas en fabaceas)
4= Cuarta zona mas vidible (Quilla en fabaceas)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 xml:space="preserve">Pili:
</t>
        </r>
        <r>
          <rPr>
            <sz val="9"/>
            <color indexed="81"/>
            <rFont val="Tahoma"/>
            <family val="2"/>
          </rPr>
          <t>FV Andalucía Oriental
Capítulo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</t>
        </r>
      </text>
    </comment>
    <comment ref="O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Flores externas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</t>
        </r>
      </text>
    </comment>
    <comment ref="O9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Neutras de 24 mm y hermafroditas de limbo 6,5-10</t>
        </r>
      </text>
    </comment>
    <comment ref="O10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Ligulas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</t>
        </r>
      </text>
    </comment>
    <comment ref="L1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2 colores
</t>
        </r>
      </text>
    </comment>
    <comment ref="L19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Se miden 3 colores: blanco, intermedio, morado</t>
        </r>
      </text>
    </comment>
    <comment ref="O20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Corola con limbo</t>
        </r>
      </text>
    </comment>
    <comment ref="O2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Ibérica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Campanula matritensis
</t>
        </r>
      </text>
    </comment>
    <comment ref="O3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ladanifer?</t>
        </r>
      </text>
    </comment>
    <comment ref="R3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ladanifer</t>
        </r>
      </text>
    </comment>
    <comment ref="B40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Halimium commutatum
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</t>
        </r>
      </text>
    </comment>
    <comment ref="B4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Se necesita la subsp para altitud en flora iberica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 xml:space="preserve">Pili:
</t>
        </r>
        <r>
          <rPr>
            <sz val="9"/>
            <color indexed="81"/>
            <rFont val="Tahoma"/>
            <family val="2"/>
          </rPr>
          <t>FV Andalucía Oriental</t>
        </r>
      </text>
    </comment>
    <comment ref="B45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Sedum tenuifolium
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Bryonia cretica subsp dioica
</t>
        </r>
      </text>
    </comment>
    <comment ref="O4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Oriental.
Diámetro corola</t>
        </r>
      </text>
    </comment>
    <comment ref="B5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Psoralea bituminosa</t>
        </r>
      </text>
    </comment>
    <comment ref="B55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Coronilla valentina subsp. glauca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Astragalus lusitanicus</t>
        </r>
      </text>
    </comment>
    <comment ref="I5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tenemos 10 botones de hinojos</t>
        </r>
      </text>
    </comment>
    <comment ref="O6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
Corola</t>
        </r>
      </text>
    </comment>
    <comment ref="O6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
Corola</t>
        </r>
      </text>
    </comment>
    <comment ref="U69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iberica</t>
        </r>
      </text>
    </comment>
    <comment ref="O7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iberica</t>
        </r>
      </text>
    </comment>
    <comment ref="U7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
</t>
        </r>
      </text>
    </comment>
    <comment ref="B8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Chlora perfoliata</t>
        </r>
      </text>
    </comment>
    <comment ref="B82" authorId="0">
      <text>
        <r>
          <rPr>
            <b/>
            <sz val="9"/>
            <color indexed="81"/>
            <rFont val="Tahoma"/>
            <family val="2"/>
          </rPr>
          <t xml:space="preserve">Pili:
</t>
        </r>
        <r>
          <rPr>
            <sz val="9"/>
            <color indexed="81"/>
            <rFont val="Tahoma"/>
            <family val="2"/>
          </rPr>
          <t>Determinar subsp. para fecha floracion</t>
        </r>
      </text>
    </comment>
    <comment ref="O8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</t>
        </r>
      </text>
    </comment>
    <comment ref="U8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</t>
        </r>
      </text>
    </comment>
    <comment ref="L8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Pétalos dos colores
</t>
        </r>
      </text>
    </comment>
    <comment ref="O8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Tépalo superior 30-40 mm de largo
Laterales: 25-30 mm de largo.
Se puede calcular la boca aplicando la medida de los tépalos al dibujo de flora vascular. Sale de 16 a 22 mm</t>
        </r>
      </text>
    </comment>
    <comment ref="O8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Comas de 8-36 mm en FV Andalucía Oriental</t>
        </r>
      </text>
    </comment>
    <comment ref="O9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Corola</t>
        </r>
      </text>
    </comment>
    <comment ref="O94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Corola</t>
        </r>
      </text>
    </comment>
    <comment ref="O95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Corola</t>
        </r>
      </text>
    </comment>
    <comment ref="O9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Corola
</t>
        </r>
      </text>
    </comment>
    <comment ref="L10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Pétalos rosas y blancos. </t>
        </r>
      </text>
    </comment>
    <comment ref="B10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Ornithogalum orthophyllum</t>
        </r>
      </text>
    </comment>
    <comment ref="B11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Stegia trimestris</t>
        </r>
      </text>
    </comment>
    <comment ref="L114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2 medidas</t>
        </r>
      </text>
    </comment>
    <comment ref="O114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Epiquilo</t>
        </r>
      </text>
    </comment>
    <comment ref="R11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Vascular Andalucia Oriental</t>
        </r>
      </text>
    </comment>
    <comment ref="B12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oleoides?</t>
        </r>
      </text>
    </comment>
    <comment ref="O12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iberica
</t>
        </r>
      </text>
    </comment>
    <comment ref="B12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brevispina?</t>
        </r>
      </text>
    </comment>
    <comment ref="O12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iberica</t>
        </r>
      </text>
    </comment>
    <comment ref="B12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Bellardia trixago</t>
        </r>
      </text>
    </comment>
    <comment ref="O12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iberica
</t>
        </r>
      </text>
    </comment>
    <comment ref="U12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iberica
</t>
        </r>
      </text>
    </comment>
    <comment ref="B13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sambucifolia?</t>
        </r>
      </text>
    </comment>
    <comment ref="C13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60/18 es la más clara, recogida el 8/5 en Chiclana. La otra es de Cortes y no tiene numero de recoleccion</t>
        </r>
      </text>
    </comment>
    <comment ref="L13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Varias medidas</t>
        </r>
      </text>
    </comment>
    <comment ref="O13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sambucifolia</t>
        </r>
      </text>
    </comment>
    <comment ref="U13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sambucifolia</t>
        </r>
      </text>
    </comment>
    <comment ref="O13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</t>
        </r>
      </text>
    </comment>
    <comment ref="L13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2 medidas</t>
        </r>
      </text>
    </comment>
  </commentList>
</comments>
</file>

<file path=xl/sharedStrings.xml><?xml version="1.0" encoding="utf-8"?>
<sst xmlns="http://schemas.openxmlformats.org/spreadsheetml/2006/main" count="1869" uniqueCount="351">
  <si>
    <t>Polen (nºgranos/flor)</t>
  </si>
  <si>
    <t>Altitud</t>
  </si>
  <si>
    <t>Floración</t>
  </si>
  <si>
    <t>FAMILIA</t>
  </si>
  <si>
    <t>Especie</t>
  </si>
  <si>
    <t>Nº recolección</t>
  </si>
  <si>
    <t>Datos</t>
  </si>
  <si>
    <t>Porte</t>
  </si>
  <si>
    <t>M/F/H</t>
  </si>
  <si>
    <t></t>
  </si>
  <si>
    <t>E.S.</t>
  </si>
  <si>
    <t>n</t>
  </si>
  <si>
    <t>Min</t>
  </si>
  <si>
    <t>Max</t>
  </si>
  <si>
    <t>Inicio</t>
  </si>
  <si>
    <t>Final</t>
  </si>
  <si>
    <t>Duración</t>
  </si>
  <si>
    <t>AMARYLLIDACEAE</t>
  </si>
  <si>
    <t>Leucojum autumnale</t>
  </si>
  <si>
    <t>PO</t>
  </si>
  <si>
    <t>-</t>
  </si>
  <si>
    <t>Leucojum trichophyllum</t>
  </si>
  <si>
    <t>43/18</t>
  </si>
  <si>
    <t>PF</t>
  </si>
  <si>
    <t>x</t>
  </si>
  <si>
    <t>LA</t>
  </si>
  <si>
    <t>M</t>
  </si>
  <si>
    <t>APOCYNACEAE</t>
  </si>
  <si>
    <t>Vinca difformis</t>
  </si>
  <si>
    <t>LA/PF</t>
  </si>
  <si>
    <t>ASTERACEAE</t>
  </si>
  <si>
    <t>Calendula arvensis</t>
  </si>
  <si>
    <t>Dittrichia viscosa</t>
  </si>
  <si>
    <t>PO/DA</t>
  </si>
  <si>
    <t>Galactites tomentosa</t>
  </si>
  <si>
    <t>LA/MB</t>
  </si>
  <si>
    <t>Scolymus hispanicus</t>
  </si>
  <si>
    <t>193/18</t>
  </si>
  <si>
    <t>BORAGINACEAE</t>
  </si>
  <si>
    <t>Anchusa azurea</t>
  </si>
  <si>
    <t>Anchusa calcarea</t>
  </si>
  <si>
    <t>28/18</t>
  </si>
  <si>
    <t>Borago officinalis</t>
  </si>
  <si>
    <t>DA/LA</t>
  </si>
  <si>
    <t>Cerinthe gymnandra</t>
  </si>
  <si>
    <t>DA</t>
  </si>
  <si>
    <t>Cerinthe major</t>
  </si>
  <si>
    <t>889.93</t>
  </si>
  <si>
    <t>Cynoglossum creticum</t>
  </si>
  <si>
    <t>22/18</t>
  </si>
  <si>
    <t>Echium albicans</t>
  </si>
  <si>
    <t>Echium gaditanum</t>
  </si>
  <si>
    <t>189/18</t>
  </si>
  <si>
    <t>Echium plantagineum</t>
  </si>
  <si>
    <t>34/18</t>
  </si>
  <si>
    <t>Heliotropium europaeum</t>
  </si>
  <si>
    <t>BRASSICACEAE</t>
  </si>
  <si>
    <t>Diplotaxis erucoides</t>
  </si>
  <si>
    <t>Diplotaxis virgata</t>
  </si>
  <si>
    <t>PO/LA</t>
  </si>
  <si>
    <t>Malcolmia littorea</t>
  </si>
  <si>
    <t>61/18 y 122/18</t>
  </si>
  <si>
    <t>PF/LA</t>
  </si>
  <si>
    <t>Moricandia moricandioides</t>
  </si>
  <si>
    <t>14/18</t>
  </si>
  <si>
    <t>Raphanus raphanistrum</t>
  </si>
  <si>
    <t>CAMPANULACEAE</t>
  </si>
  <si>
    <t>Campanula erinus</t>
  </si>
  <si>
    <t>Campanula herminii</t>
  </si>
  <si>
    <t>DA/JA</t>
  </si>
  <si>
    <t>Campanula rapunculus</t>
  </si>
  <si>
    <t>140/18</t>
  </si>
  <si>
    <t>CAPRIFOLIACEAE</t>
  </si>
  <si>
    <t>Lonicera implexa</t>
  </si>
  <si>
    <t>107/18</t>
  </si>
  <si>
    <t>CARYOPHYLLACEAE</t>
  </si>
  <si>
    <t>?</t>
  </si>
  <si>
    <t>Silene colorata</t>
  </si>
  <si>
    <t>Silene vulgaris</t>
  </si>
  <si>
    <t>CISTACEAE</t>
  </si>
  <si>
    <t>Cistus albidus</t>
  </si>
  <si>
    <t>102/18</t>
  </si>
  <si>
    <t>Cistus crispus</t>
  </si>
  <si>
    <t>Cistus crispus x albidus</t>
  </si>
  <si>
    <t>194/18</t>
  </si>
  <si>
    <t>Cistus ladanifer</t>
  </si>
  <si>
    <t>Cistus monspeliensis</t>
  </si>
  <si>
    <t>113/18</t>
  </si>
  <si>
    <t>Halimium halimifolium</t>
  </si>
  <si>
    <t>115/18, 179/18</t>
  </si>
  <si>
    <t>CONVOLVULACEAE</t>
  </si>
  <si>
    <t>Convolvulus althaeoides</t>
  </si>
  <si>
    <t>Convolvulus arvensis</t>
  </si>
  <si>
    <t>Convolvulus meonanthus</t>
  </si>
  <si>
    <t>CRASSULACEAE</t>
  </si>
  <si>
    <t>161/18</t>
  </si>
  <si>
    <t>CUCURBITACEAE</t>
  </si>
  <si>
    <t>DIPSACACEAE</t>
  </si>
  <si>
    <t>Scabiosa atropurpurea</t>
  </si>
  <si>
    <t>132/18</t>
  </si>
  <si>
    <t>PF/H</t>
  </si>
  <si>
    <t>ERICACEAE</t>
  </si>
  <si>
    <t>Erica arborea</t>
  </si>
  <si>
    <t>13/18</t>
  </si>
  <si>
    <t>Erica australis</t>
  </si>
  <si>
    <t>Erica umbellata</t>
  </si>
  <si>
    <t>33/18</t>
  </si>
  <si>
    <t>FABACEAE</t>
  </si>
  <si>
    <t>Anthyllis cytisoides</t>
  </si>
  <si>
    <t>183/18</t>
  </si>
  <si>
    <t>Astragalus hamosus</t>
  </si>
  <si>
    <t>PO/PF/LA</t>
  </si>
  <si>
    <t>Calicotome villosa</t>
  </si>
  <si>
    <t>Coronilla juncea</t>
  </si>
  <si>
    <t>84/18B</t>
  </si>
  <si>
    <t>84/18</t>
  </si>
  <si>
    <t>Cytisus grandiflorus</t>
  </si>
  <si>
    <t>Genista hirsuta</t>
  </si>
  <si>
    <t>75/18B</t>
  </si>
  <si>
    <t>Genista triacanthos</t>
  </si>
  <si>
    <t>26/18</t>
  </si>
  <si>
    <t>Hedysarum coronarium</t>
  </si>
  <si>
    <t>Lathyrus clymenum</t>
  </si>
  <si>
    <t>85/18, 147/18</t>
  </si>
  <si>
    <t>Lathyrus tingitanus</t>
  </si>
  <si>
    <t>153/18</t>
  </si>
  <si>
    <t>Lupinus angustifolius</t>
  </si>
  <si>
    <t>19/18</t>
  </si>
  <si>
    <t>PF/DA</t>
  </si>
  <si>
    <t>Lupinus hispanicus</t>
  </si>
  <si>
    <t>Lupinus luteus</t>
  </si>
  <si>
    <t>35/18</t>
  </si>
  <si>
    <t>Ononis baetica</t>
  </si>
  <si>
    <t>184/18</t>
  </si>
  <si>
    <t>Ononis pinnata</t>
  </si>
  <si>
    <t>178/18</t>
  </si>
  <si>
    <t>Ononis viscosa</t>
  </si>
  <si>
    <t>182/18</t>
  </si>
  <si>
    <t>Ornithopus sativus</t>
  </si>
  <si>
    <t>20/18</t>
  </si>
  <si>
    <t>Retama monosperma</t>
  </si>
  <si>
    <t>Retama sphaerocarpa</t>
  </si>
  <si>
    <t>137/18</t>
  </si>
  <si>
    <t>Scorpiurus sulcatus</t>
  </si>
  <si>
    <t>Spartium junceum</t>
  </si>
  <si>
    <t>Ulex eriocladus</t>
  </si>
  <si>
    <t>9/18</t>
  </si>
  <si>
    <t>Vicia benghalensis</t>
  </si>
  <si>
    <t>Vicia faba</t>
  </si>
  <si>
    <t>Vicia lutea</t>
  </si>
  <si>
    <t>163/18</t>
  </si>
  <si>
    <t>Vicia sativa</t>
  </si>
  <si>
    <t>GENTIANACEAE</t>
  </si>
  <si>
    <t>Centaurium erythraea</t>
  </si>
  <si>
    <t>186/18</t>
  </si>
  <si>
    <t>Gentiana sierrae</t>
  </si>
  <si>
    <t>GUTTIFERAE</t>
  </si>
  <si>
    <t>Hypericum perfoliatum</t>
  </si>
  <si>
    <t>131/18</t>
  </si>
  <si>
    <t>Hypericum perforatum</t>
  </si>
  <si>
    <t>IRIDACEAE</t>
  </si>
  <si>
    <t>Gladiolus communis</t>
  </si>
  <si>
    <t>LAMIACEAE</t>
  </si>
  <si>
    <t>Lavandula stoechas</t>
  </si>
  <si>
    <t>Mentha suaveolens</t>
  </si>
  <si>
    <t>Micromeria graeca</t>
  </si>
  <si>
    <t>Phlomis lychnitis</t>
  </si>
  <si>
    <t>110/18</t>
  </si>
  <si>
    <t>Phlomis purpurea</t>
  </si>
  <si>
    <t>69/18, 109/18</t>
  </si>
  <si>
    <t>Rosmarinus officinalis</t>
  </si>
  <si>
    <t>Salvia verbenaca</t>
  </si>
  <si>
    <t>Salvia viridis</t>
  </si>
  <si>
    <t>Stachys ocymastrum</t>
  </si>
  <si>
    <t>Teucrium capitatum</t>
  </si>
  <si>
    <t>176/18</t>
  </si>
  <si>
    <t>Teucrium fruticans</t>
  </si>
  <si>
    <t>6/18</t>
  </si>
  <si>
    <t>Teucrium pseudochamaepitys</t>
  </si>
  <si>
    <t>103/18</t>
  </si>
  <si>
    <t>Thymus mastichina</t>
  </si>
  <si>
    <t>H</t>
  </si>
  <si>
    <t>LILIACEAE</t>
  </si>
  <si>
    <t>Allium roseum</t>
  </si>
  <si>
    <t>Allium triquetrum</t>
  </si>
  <si>
    <t>Asphodelus albus</t>
  </si>
  <si>
    <t>Asphodelus fistulosus</t>
  </si>
  <si>
    <t>Asphodelus ramosus</t>
  </si>
  <si>
    <t>Dipcadi serotinum</t>
  </si>
  <si>
    <t>4/18</t>
  </si>
  <si>
    <t>73/18</t>
  </si>
  <si>
    <t>Scilla peruviana</t>
  </si>
  <si>
    <t>Urginea maritima</t>
  </si>
  <si>
    <t>206/18</t>
  </si>
  <si>
    <t>LINACEAE</t>
  </si>
  <si>
    <t>Linum usitatissimum</t>
  </si>
  <si>
    <t>MALVACEAE</t>
  </si>
  <si>
    <t>MYRTACEAE</t>
  </si>
  <si>
    <t>Myrtus communis</t>
  </si>
  <si>
    <t>177/18</t>
  </si>
  <si>
    <t>ORCHIDACEAE</t>
  </si>
  <si>
    <t>Serapias parviflora</t>
  </si>
  <si>
    <t>PAPAVERACEAE</t>
  </si>
  <si>
    <t>Papaver hybridum</t>
  </si>
  <si>
    <t>121/18bis</t>
  </si>
  <si>
    <t>PLUMBAGINACEAE</t>
  </si>
  <si>
    <t>Limoniastrum monopetalum</t>
  </si>
  <si>
    <t>40/18</t>
  </si>
  <si>
    <t>PRIMULACEAE</t>
  </si>
  <si>
    <t>Anagallis monelli</t>
  </si>
  <si>
    <t>RANUNCULACEAE</t>
  </si>
  <si>
    <t>Clematis flammula</t>
  </si>
  <si>
    <t>179/18B</t>
  </si>
  <si>
    <t>Ranunculus muricatus</t>
  </si>
  <si>
    <t>154/18</t>
  </si>
  <si>
    <t>Ranunculus paludosus</t>
  </si>
  <si>
    <t>RHAMNACEAE</t>
  </si>
  <si>
    <t>Rhamnus lycioides</t>
  </si>
  <si>
    <t>27/18</t>
  </si>
  <si>
    <t>ROSACEAE</t>
  </si>
  <si>
    <t>Crataegus monogyna</t>
  </si>
  <si>
    <t>29/18</t>
  </si>
  <si>
    <t>Rubus ulmifolius</t>
  </si>
  <si>
    <t>198/18</t>
  </si>
  <si>
    <t>RUBIACEAE</t>
  </si>
  <si>
    <t>Asperula hirsuta</t>
  </si>
  <si>
    <t>98/18</t>
  </si>
  <si>
    <t>Crucianella maritima</t>
  </si>
  <si>
    <t>171/18</t>
  </si>
  <si>
    <t>SCROPHULARIACEAE</t>
  </si>
  <si>
    <t>55/18,61/18, 63/18</t>
  </si>
  <si>
    <t>Linaria alpina</t>
  </si>
  <si>
    <t>Linaria viscosa</t>
  </si>
  <si>
    <t>Misopates orontium</t>
  </si>
  <si>
    <t>Parentucellia viscosa</t>
  </si>
  <si>
    <t>57/18</t>
  </si>
  <si>
    <t>Pedicularis sylvatica</t>
  </si>
  <si>
    <t>Scrophularia frutescens</t>
  </si>
  <si>
    <t>185/18</t>
  </si>
  <si>
    <t>Scrophularia sambucifolia</t>
  </si>
  <si>
    <t>60/18</t>
  </si>
  <si>
    <t>SOLANACEAE</t>
  </si>
  <si>
    <t>Solanum nigrum</t>
  </si>
  <si>
    <t>66/18</t>
  </si>
  <si>
    <t>TAMARIACEAE</t>
  </si>
  <si>
    <t>Tamarix gallica</t>
  </si>
  <si>
    <t>170/18, 172/18</t>
  </si>
  <si>
    <t>THYMELACEAE</t>
  </si>
  <si>
    <t>Daphne gnidium</t>
  </si>
  <si>
    <t>VALERIANACEAE</t>
  </si>
  <si>
    <t>Fedia cornucopiae</t>
  </si>
  <si>
    <t>VERBENACEAE</t>
  </si>
  <si>
    <t>Verbena officinalis</t>
  </si>
  <si>
    <t>128/18</t>
  </si>
  <si>
    <r>
      <t xml:space="preserve">Ononis viscosa </t>
    </r>
    <r>
      <rPr>
        <sz val="11"/>
        <color theme="1"/>
        <rFont val="Calibri"/>
        <family val="2"/>
        <scheme val="minor"/>
      </rPr>
      <t>subsp.</t>
    </r>
    <r>
      <rPr>
        <i/>
        <sz val="11"/>
        <color theme="1"/>
        <rFont val="Calibri"/>
        <family val="2"/>
        <scheme val="minor"/>
      </rPr>
      <t xml:space="preserve"> porrigens</t>
    </r>
  </si>
  <si>
    <r>
      <t xml:space="preserve"> 68/18, </t>
    </r>
    <r>
      <rPr>
        <b/>
        <sz val="11"/>
        <color theme="1"/>
        <rFont val="Calibri"/>
        <family val="2"/>
        <scheme val="minor"/>
      </rPr>
      <t>195/18</t>
    </r>
  </si>
  <si>
    <t>Tamaño floral (ø mm)</t>
  </si>
  <si>
    <t>A/P/B</t>
  </si>
  <si>
    <t>P</t>
  </si>
  <si>
    <t>A</t>
  </si>
  <si>
    <t>B</t>
  </si>
  <si>
    <t>A/B</t>
  </si>
  <si>
    <t>AB</t>
  </si>
  <si>
    <t>Blackstonia perfoliata</t>
  </si>
  <si>
    <t>P/B</t>
  </si>
  <si>
    <t>2/3</t>
  </si>
  <si>
    <t>Cistus salviifolius</t>
  </si>
  <si>
    <t>1000?</t>
  </si>
  <si>
    <t>225/18</t>
  </si>
  <si>
    <t>H/PF</t>
  </si>
  <si>
    <t>PO/PF</t>
  </si>
  <si>
    <t>Scilla autumnalis</t>
  </si>
  <si>
    <t>Chroma</t>
  </si>
  <si>
    <t>Raverage</t>
  </si>
  <si>
    <t>Brightness</t>
  </si>
  <si>
    <t>UV Chroma</t>
  </si>
  <si>
    <r>
      <t>Hue (</t>
    </r>
    <r>
      <rPr>
        <b/>
        <sz val="11"/>
        <color theme="1"/>
        <rFont val="Calibri"/>
        <family val="2"/>
      </rPr>
      <t>λ)</t>
    </r>
  </si>
  <si>
    <t>Sensitive factors</t>
  </si>
  <si>
    <t>N</t>
  </si>
  <si>
    <t>Dist. 0</t>
  </si>
  <si>
    <t>En las posiciones correspondientes a las flores de los individuos 3 y 9 he utilizado los datos de los individuos 1 y 2 de la carpeta MM separadas, respectivamente</t>
  </si>
  <si>
    <t>Pétalo inferior</t>
  </si>
  <si>
    <t>Calamintha nepeta</t>
  </si>
  <si>
    <t>Lavatera trimestris</t>
  </si>
  <si>
    <t>Sedum amplexicaule</t>
  </si>
  <si>
    <t>Halimium calycinum</t>
  </si>
  <si>
    <t>Erophaca baetica</t>
  </si>
  <si>
    <t>Bituminaria bituminosa</t>
  </si>
  <si>
    <t>Ornithogalum baeticum</t>
  </si>
  <si>
    <t>Bartsia trixago</t>
  </si>
  <si>
    <t>Parte oscura</t>
  </si>
  <si>
    <t>Petalo rosa</t>
  </si>
  <si>
    <t>Base clara</t>
  </si>
  <si>
    <r>
      <t>Azúcar (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Calibri"/>
        <family val="2"/>
        <charset val="134"/>
        <scheme val="minor"/>
      </rPr>
      <t>g/flor/día)</t>
    </r>
  </si>
  <si>
    <r>
      <t xml:space="preserve">Campanula lusitanica </t>
    </r>
    <r>
      <rPr>
        <sz val="11"/>
        <color theme="1"/>
        <rFont val="Calibri"/>
        <family val="2"/>
        <scheme val="minor"/>
      </rPr>
      <t>subsp. l</t>
    </r>
    <r>
      <rPr>
        <i/>
        <sz val="11"/>
        <color theme="1"/>
        <rFont val="Calibri"/>
        <family val="2"/>
        <scheme val="minor"/>
      </rPr>
      <t>usitania</t>
    </r>
  </si>
  <si>
    <t>Bryonia dioica</t>
  </si>
  <si>
    <t>Coronilla glauca</t>
  </si>
  <si>
    <t>Flor Azul</t>
  </si>
  <si>
    <t>Mean Abs GC</t>
  </si>
  <si>
    <t>Zona medida</t>
  </si>
  <si>
    <t>Flor morada</t>
  </si>
  <si>
    <t>Bracteas</t>
  </si>
  <si>
    <r>
      <t xml:space="preserve">Dianthus </t>
    </r>
    <r>
      <rPr>
        <sz val="11"/>
        <color theme="1"/>
        <rFont val="Calibri"/>
        <family val="2"/>
        <scheme val="minor"/>
      </rPr>
      <t>sp. Gredos</t>
    </r>
  </si>
  <si>
    <t>Volumen polen/flor (mm3)</t>
  </si>
  <si>
    <t>R</t>
  </si>
  <si>
    <t>SI</t>
  </si>
  <si>
    <t>Z</t>
  </si>
  <si>
    <t>NO</t>
  </si>
  <si>
    <t>Simetría</t>
  </si>
  <si>
    <t>Soldadura</t>
  </si>
  <si>
    <t>NA</t>
  </si>
  <si>
    <t>Cistus sp</t>
  </si>
  <si>
    <t>Campanula lusitanica lusitania</t>
  </si>
  <si>
    <t>Dianthus sp</t>
  </si>
  <si>
    <t>Ononis viscosa porrigens</t>
  </si>
  <si>
    <t xml:space="preserve"> 68/18, 195/18</t>
  </si>
  <si>
    <t/>
  </si>
  <si>
    <t>1.FAMILIA</t>
  </si>
  <si>
    <t>2.Especie</t>
  </si>
  <si>
    <t>3.Nrecolección</t>
  </si>
  <si>
    <t>4.Datos</t>
  </si>
  <si>
    <t>5.M/F/H</t>
  </si>
  <si>
    <t>6.AzucarX</t>
  </si>
  <si>
    <t>7.AzucarE.S.</t>
  </si>
  <si>
    <t>8.Azucarn</t>
  </si>
  <si>
    <t>9.PolenX</t>
  </si>
  <si>
    <t>10.PolenE.S.</t>
  </si>
  <si>
    <t>11.Polenn</t>
  </si>
  <si>
    <t>12.Volumenpolen/flor(mm3)</t>
  </si>
  <si>
    <t>13.Porte</t>
  </si>
  <si>
    <t>14.A/P/B</t>
  </si>
  <si>
    <t>15.TamanofloralMin</t>
  </si>
  <si>
    <t>16.TamanofloralMax</t>
  </si>
  <si>
    <t>17.TamanofloralX</t>
  </si>
  <si>
    <t>18AltitudMin</t>
  </si>
  <si>
    <t>19.AltitudMax</t>
  </si>
  <si>
    <t>20.AltitudX</t>
  </si>
  <si>
    <t>21.FloracionInicio</t>
  </si>
  <si>
    <t>22.FloracionFinal</t>
  </si>
  <si>
    <t>23.FloracionDuración</t>
  </si>
  <si>
    <t>24.Simetria</t>
  </si>
  <si>
    <t>25.Soldadura</t>
  </si>
  <si>
    <t>26.Raverage</t>
  </si>
  <si>
    <t>27.Hue</t>
  </si>
  <si>
    <t>28.Brightness</t>
  </si>
  <si>
    <t>29.Chroma</t>
  </si>
  <si>
    <t>30.UVChroma</t>
  </si>
  <si>
    <t>31.MeanAbsGC</t>
  </si>
  <si>
    <t>32.Dist.0</t>
  </si>
  <si>
    <t>33.N</t>
  </si>
  <si>
    <t>34.Zona medida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</si>
</sst>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€_-;\-* #,##0.00\ _€_-;_-* &quot;-&quot;??\ _€_-;_-@_-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MS Reference Sans Serif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indexed="64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6">
    <xf numFmtId="0" fontId="0" fillId="0" borderId="0" xfId="0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164" fontId="0" fillId="0" borderId="0" xfId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7" xfId="0" applyFont="1" applyBorder="1" applyAlignment="1">
      <alignment horizontal="center"/>
    </xf>
    <xf numFmtId="164" fontId="0" fillId="0" borderId="0" xfId="1" applyFont="1" applyAlignment="1">
      <alignment horizontal="center" vertical="center"/>
    </xf>
    <xf numFmtId="0" fontId="0" fillId="0" borderId="7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Fill="1"/>
    <xf numFmtId="0" fontId="0" fillId="0" borderId="7" xfId="0" applyFont="1" applyBorder="1"/>
    <xf numFmtId="0" fontId="0" fillId="0" borderId="1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3" fontId="0" fillId="0" borderId="7" xfId="0" applyNumberFormat="1" applyFont="1" applyBorder="1" applyAlignment="1">
      <alignment horizontal="center" vertical="center"/>
    </xf>
    <xf numFmtId="0" fontId="0" fillId="0" borderId="7" xfId="0" applyFont="1" applyFill="1" applyBorder="1"/>
    <xf numFmtId="0" fontId="0" fillId="0" borderId="0" xfId="0" applyFont="1" applyFill="1" applyBorder="1"/>
    <xf numFmtId="0" fontId="0" fillId="0" borderId="12" xfId="0" applyFont="1" applyFill="1" applyBorder="1" applyAlignment="1">
      <alignment horizontal="center" vertical="center"/>
    </xf>
    <xf numFmtId="3" fontId="0" fillId="0" borderId="7" xfId="0" applyNumberFormat="1" applyFont="1" applyFill="1" applyBorder="1" applyAlignment="1">
      <alignment horizontal="center" vertical="center"/>
    </xf>
    <xf numFmtId="16" fontId="0" fillId="0" borderId="0" xfId="0" applyNumberFormat="1" applyFont="1" applyBorder="1"/>
    <xf numFmtId="16" fontId="0" fillId="0" borderId="0" xfId="0" applyNumberFormat="1" applyFont="1" applyFill="1" applyBorder="1"/>
    <xf numFmtId="1" fontId="0" fillId="0" borderId="7" xfId="0" applyNumberFormat="1" applyFont="1" applyBorder="1" applyAlignment="1">
      <alignment horizontal="center"/>
    </xf>
    <xf numFmtId="16" fontId="0" fillId="0" borderId="12" xfId="0" applyNumberFormat="1" applyFont="1" applyBorder="1" applyAlignment="1">
      <alignment horizontal="center" vertical="center"/>
    </xf>
    <xf numFmtId="49" fontId="0" fillId="0" borderId="7" xfId="0" applyNumberFormat="1" applyFont="1" applyBorder="1" applyAlignment="1">
      <alignment horizontal="center"/>
    </xf>
    <xf numFmtId="0" fontId="0" fillId="0" borderId="13" xfId="0" applyFont="1" applyBorder="1"/>
    <xf numFmtId="0" fontId="0" fillId="0" borderId="2" xfId="0" applyFont="1" applyBorder="1"/>
    <xf numFmtId="0" fontId="0" fillId="0" borderId="0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3" fontId="0" fillId="0" borderId="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2" xfId="0" applyFont="1" applyBorder="1"/>
    <xf numFmtId="0" fontId="0" fillId="0" borderId="7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4" xfId="0" applyFont="1" applyBorder="1"/>
    <xf numFmtId="0" fontId="5" fillId="0" borderId="0" xfId="0" applyFont="1"/>
    <xf numFmtId="49" fontId="0" fillId="0" borderId="7" xfId="0" applyNumberFormat="1" applyFont="1" applyBorder="1"/>
    <xf numFmtId="0" fontId="5" fillId="0" borderId="0" xfId="0" applyFont="1" applyFill="1"/>
    <xf numFmtId="49" fontId="0" fillId="0" borderId="7" xfId="0" applyNumberFormat="1" applyFont="1" applyFill="1" applyBorder="1"/>
    <xf numFmtId="3" fontId="0" fillId="0" borderId="0" xfId="0" applyNumberFormat="1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164" fontId="0" fillId="0" borderId="0" xfId="1" applyFont="1" applyAlignment="1">
      <alignment horizontal="center"/>
    </xf>
    <xf numFmtId="0" fontId="0" fillId="0" borderId="15" xfId="0" applyFont="1" applyBorder="1"/>
    <xf numFmtId="0" fontId="0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2" fillId="0" borderId="10" xfId="0" applyFont="1" applyFill="1" applyBorder="1"/>
    <xf numFmtId="0" fontId="2" fillId="0" borderId="8" xfId="0" applyFont="1" applyBorder="1"/>
    <xf numFmtId="0" fontId="2" fillId="0" borderId="8" xfId="0" applyFont="1" applyFill="1" applyBorder="1"/>
    <xf numFmtId="0" fontId="0" fillId="0" borderId="16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Fill="1" applyBorder="1" applyAlignment="1">
      <alignment horizontal="center"/>
    </xf>
    <xf numFmtId="0" fontId="0" fillId="0" borderId="13" xfId="0" applyFont="1" applyFill="1" applyBorder="1"/>
    <xf numFmtId="0" fontId="7" fillId="0" borderId="0" xfId="0" applyFont="1" applyFill="1" applyBorder="1"/>
    <xf numFmtId="49" fontId="0" fillId="0" borderId="0" xfId="0" applyNumberFormat="1" applyFont="1"/>
    <xf numFmtId="0" fontId="7" fillId="0" borderId="0" xfId="0" applyFont="1" applyBorder="1" applyAlignment="1">
      <alignment horizontal="center"/>
    </xf>
    <xf numFmtId="0" fontId="8" fillId="0" borderId="0" xfId="0" applyFont="1"/>
    <xf numFmtId="0" fontId="9" fillId="0" borderId="0" xfId="0" applyFont="1" applyBorder="1"/>
    <xf numFmtId="0" fontId="8" fillId="0" borderId="3" xfId="0" applyFont="1" applyBorder="1"/>
    <xf numFmtId="0" fontId="8" fillId="0" borderId="4" xfId="0" applyFont="1" applyBorder="1"/>
    <xf numFmtId="0" fontId="8" fillId="0" borderId="5" xfId="0" applyFont="1" applyBorder="1"/>
    <xf numFmtId="0" fontId="8" fillId="0" borderId="1" xfId="0" applyFont="1" applyBorder="1" applyAlignment="1">
      <alignment horizontal="center"/>
    </xf>
    <xf numFmtId="0" fontId="8" fillId="0" borderId="8" xfId="0" applyFont="1" applyBorder="1"/>
    <xf numFmtId="0" fontId="9" fillId="0" borderId="8" xfId="0" applyFont="1" applyBorder="1"/>
    <xf numFmtId="49" fontId="0" fillId="0" borderId="10" xfId="0" applyNumberFormat="1" applyFont="1" applyBorder="1"/>
    <xf numFmtId="16" fontId="8" fillId="0" borderId="8" xfId="0" applyNumberFormat="1" applyFont="1" applyBorder="1"/>
    <xf numFmtId="0" fontId="2" fillId="0" borderId="9" xfId="0" applyFont="1" applyBorder="1"/>
    <xf numFmtId="0" fontId="11" fillId="0" borderId="8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7" fillId="0" borderId="7" xfId="0" applyFont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7" fillId="2" borderId="7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7" fillId="0" borderId="13" xfId="0" applyFont="1" applyFill="1" applyBorder="1"/>
    <xf numFmtId="0" fontId="7" fillId="0" borderId="12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quotePrefix="1" applyFont="1" applyFill="1" applyBorder="1"/>
    <xf numFmtId="0" fontId="2" fillId="0" borderId="9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5" fillId="0" borderId="0" xfId="0" applyFont="1" applyBorder="1"/>
    <xf numFmtId="164" fontId="0" fillId="0" borderId="0" xfId="1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/>
    </xf>
    <xf numFmtId="16" fontId="2" fillId="0" borderId="8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0" xfId="0" applyFont="1" applyFill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18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lor-recompensa%20elimin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odo"/>
      <sheetName val="Color-recompensa"/>
      <sheetName val="Ejes polinicos"/>
    </sheetNames>
    <sheetDataSet>
      <sheetData sheetId="0" refreshError="1"/>
      <sheetData sheetId="1" refreshError="1">
        <row r="92">
          <cell r="B92" t="str">
            <v>Iberis  crenata</v>
          </cell>
        </row>
      </sheetData>
      <sheetData sheetId="2" refreshError="1">
        <row r="4">
          <cell r="A4" t="str">
            <v>LILIACEAE</v>
          </cell>
          <cell r="B4" t="str">
            <v>Allium roseum</v>
          </cell>
          <cell r="C4">
            <v>0</v>
          </cell>
          <cell r="D4" t="str">
            <v>PF</v>
          </cell>
          <cell r="E4">
            <v>0</v>
          </cell>
          <cell r="F4">
            <v>365</v>
          </cell>
          <cell r="G4" t="str">
            <v>?</v>
          </cell>
          <cell r="H4">
            <v>15</v>
          </cell>
          <cell r="I4">
            <v>30960</v>
          </cell>
          <cell r="J4">
            <v>3648.67</v>
          </cell>
          <cell r="K4">
            <v>2</v>
          </cell>
          <cell r="L4" t="str">
            <v>x</v>
          </cell>
          <cell r="M4">
            <v>3</v>
          </cell>
          <cell r="N4" t="str">
            <v>P</v>
          </cell>
        </row>
        <row r="5">
          <cell r="A5" t="str">
            <v>LILIACEAE</v>
          </cell>
          <cell r="B5" t="str">
            <v>Allium triquetrum</v>
          </cell>
          <cell r="C5">
            <v>0</v>
          </cell>
          <cell r="D5" t="str">
            <v>PF/LA</v>
          </cell>
          <cell r="E5">
            <v>0</v>
          </cell>
          <cell r="F5">
            <v>0.4</v>
          </cell>
          <cell r="G5">
            <v>0</v>
          </cell>
          <cell r="H5">
            <v>7</v>
          </cell>
          <cell r="I5">
            <v>0</v>
          </cell>
          <cell r="J5">
            <v>0</v>
          </cell>
          <cell r="K5">
            <v>0</v>
          </cell>
          <cell r="L5" t="str">
            <v>x</v>
          </cell>
          <cell r="M5">
            <v>3</v>
          </cell>
          <cell r="N5" t="str">
            <v>P</v>
          </cell>
        </row>
        <row r="6">
          <cell r="A6" t="str">
            <v>PRIMULACEAE</v>
          </cell>
          <cell r="B6" t="str">
            <v>Anagallis monelli</v>
          </cell>
          <cell r="C6">
            <v>0</v>
          </cell>
          <cell r="D6" t="str">
            <v>PO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80920</v>
          </cell>
          <cell r="J6">
            <v>46000</v>
          </cell>
          <cell r="K6">
            <v>10</v>
          </cell>
          <cell r="L6" t="str">
            <v>x</v>
          </cell>
          <cell r="M6">
            <v>3</v>
          </cell>
          <cell r="N6" t="str">
            <v>P</v>
          </cell>
        </row>
        <row r="7">
          <cell r="A7" t="str">
            <v>BORAGINACEAE</v>
          </cell>
          <cell r="B7" t="str">
            <v>Anchusa azurea</v>
          </cell>
          <cell r="C7">
            <v>0</v>
          </cell>
          <cell r="D7" t="str">
            <v>PO/DA</v>
          </cell>
          <cell r="E7">
            <v>0</v>
          </cell>
          <cell r="F7">
            <v>930</v>
          </cell>
          <cell r="G7">
            <v>109</v>
          </cell>
          <cell r="H7">
            <v>36</v>
          </cell>
          <cell r="I7">
            <v>24360</v>
          </cell>
          <cell r="J7">
            <v>2240</v>
          </cell>
          <cell r="K7">
            <v>10</v>
          </cell>
          <cell r="L7" t="str">
            <v>x</v>
          </cell>
          <cell r="M7">
            <v>3</v>
          </cell>
          <cell r="N7" t="str">
            <v>P</v>
          </cell>
        </row>
        <row r="8">
          <cell r="A8" t="str">
            <v>BORAGINACEAE</v>
          </cell>
          <cell r="B8" t="str">
            <v>Anchusa calcarea</v>
          </cell>
          <cell r="C8" t="str">
            <v>28/18</v>
          </cell>
          <cell r="D8" t="str">
            <v>PO</v>
          </cell>
          <cell r="E8">
            <v>0</v>
          </cell>
          <cell r="F8">
            <v>408</v>
          </cell>
          <cell r="G8">
            <v>81</v>
          </cell>
          <cell r="H8">
            <v>34</v>
          </cell>
          <cell r="I8">
            <v>25370</v>
          </cell>
          <cell r="J8">
            <v>716</v>
          </cell>
          <cell r="K8">
            <v>10</v>
          </cell>
          <cell r="L8" t="str">
            <v>x</v>
          </cell>
          <cell r="M8">
            <v>3</v>
          </cell>
          <cell r="N8" t="str">
            <v>P</v>
          </cell>
        </row>
        <row r="9">
          <cell r="A9" t="str">
            <v>FABACEAE</v>
          </cell>
          <cell r="B9" t="str">
            <v>Anthyllis cytisoides</v>
          </cell>
          <cell r="C9" t="str">
            <v>183/18</v>
          </cell>
          <cell r="D9" t="str">
            <v>PO</v>
          </cell>
          <cell r="E9">
            <v>0</v>
          </cell>
          <cell r="F9">
            <v>122</v>
          </cell>
          <cell r="G9">
            <v>22</v>
          </cell>
          <cell r="H9">
            <v>22</v>
          </cell>
          <cell r="I9">
            <v>3569</v>
          </cell>
          <cell r="J9">
            <v>180</v>
          </cell>
          <cell r="K9">
            <v>10</v>
          </cell>
          <cell r="L9" t="str">
            <v>x</v>
          </cell>
          <cell r="M9">
            <v>2</v>
          </cell>
          <cell r="N9" t="str">
            <v>-</v>
          </cell>
        </row>
        <row r="10">
          <cell r="A10" t="str">
            <v>FABACEAE</v>
          </cell>
          <cell r="B10" t="str">
            <v>Anthyllis cytisoides</v>
          </cell>
          <cell r="C10" t="str">
            <v>183/18</v>
          </cell>
          <cell r="D10" t="str">
            <v>PO</v>
          </cell>
          <cell r="E10">
            <v>0</v>
          </cell>
          <cell r="F10">
            <v>122</v>
          </cell>
          <cell r="G10">
            <v>22</v>
          </cell>
          <cell r="H10">
            <v>22</v>
          </cell>
          <cell r="I10">
            <v>3569</v>
          </cell>
          <cell r="J10">
            <v>180</v>
          </cell>
          <cell r="K10">
            <v>10</v>
          </cell>
          <cell r="L10" t="str">
            <v>x</v>
          </cell>
          <cell r="M10">
            <v>2</v>
          </cell>
          <cell r="N10" t="str">
            <v>-</v>
          </cell>
        </row>
        <row r="11">
          <cell r="A11" t="str">
            <v>RUBIACEAE</v>
          </cell>
          <cell r="B11" t="str">
            <v>Asperula hirsuta</v>
          </cell>
          <cell r="C11" t="str">
            <v>98/18</v>
          </cell>
          <cell r="D11" t="str">
            <v>LA/PF</v>
          </cell>
          <cell r="E11">
            <v>0</v>
          </cell>
          <cell r="F11">
            <v>0.01</v>
          </cell>
          <cell r="G11">
            <v>0</v>
          </cell>
          <cell r="H11">
            <v>30</v>
          </cell>
          <cell r="I11">
            <v>0</v>
          </cell>
          <cell r="J11">
            <v>0</v>
          </cell>
          <cell r="K11">
            <v>0</v>
          </cell>
          <cell r="L11" t="str">
            <v>x</v>
          </cell>
          <cell r="M11" t="str">
            <v>2/3</v>
          </cell>
          <cell r="N11" t="str">
            <v>P</v>
          </cell>
        </row>
        <row r="12">
          <cell r="A12" t="str">
            <v>LILIACEAE</v>
          </cell>
          <cell r="B12" t="str">
            <v>Asphodelus albus</v>
          </cell>
          <cell r="C12">
            <v>0</v>
          </cell>
          <cell r="D12" t="str">
            <v>LA</v>
          </cell>
          <cell r="E12">
            <v>0</v>
          </cell>
          <cell r="F12">
            <v>1.4</v>
          </cell>
          <cell r="G12">
            <v>0</v>
          </cell>
          <cell r="H12">
            <v>15</v>
          </cell>
          <cell r="I12">
            <v>0</v>
          </cell>
          <cell r="J12">
            <v>0</v>
          </cell>
          <cell r="K12">
            <v>0</v>
          </cell>
          <cell r="L12" t="str">
            <v>x</v>
          </cell>
          <cell r="M12">
            <v>3</v>
          </cell>
          <cell r="N12" t="str">
            <v>P</v>
          </cell>
        </row>
        <row r="13">
          <cell r="A13" t="str">
            <v>LILIACEAE</v>
          </cell>
          <cell r="B13" t="str">
            <v>Asphodelus fistulosus</v>
          </cell>
          <cell r="C13" t="str">
            <v>43/18</v>
          </cell>
          <cell r="D13" t="str">
            <v>PF</v>
          </cell>
          <cell r="E13">
            <v>0</v>
          </cell>
          <cell r="F13">
            <v>2.21</v>
          </cell>
          <cell r="G13">
            <v>4.92</v>
          </cell>
          <cell r="H13">
            <v>15</v>
          </cell>
          <cell r="I13">
            <v>2488</v>
          </cell>
          <cell r="J13">
            <v>699.66</v>
          </cell>
          <cell r="K13">
            <v>8</v>
          </cell>
          <cell r="L13" t="str">
            <v>x</v>
          </cell>
          <cell r="M13">
            <v>3</v>
          </cell>
          <cell r="N13" t="str">
            <v>P/B</v>
          </cell>
        </row>
        <row r="14">
          <cell r="A14" t="str">
            <v>LILIACEAE</v>
          </cell>
          <cell r="B14" t="str">
            <v>Asphodelus ramosus</v>
          </cell>
          <cell r="C14">
            <v>0</v>
          </cell>
          <cell r="D14" t="str">
            <v>LA/MB</v>
          </cell>
          <cell r="E14">
            <v>0</v>
          </cell>
          <cell r="F14">
            <v>1</v>
          </cell>
          <cell r="G14">
            <v>0</v>
          </cell>
          <cell r="H14">
            <v>20</v>
          </cell>
          <cell r="I14">
            <v>0</v>
          </cell>
          <cell r="J14">
            <v>0</v>
          </cell>
          <cell r="K14">
            <v>0</v>
          </cell>
          <cell r="L14" t="str">
            <v>x</v>
          </cell>
          <cell r="M14">
            <v>3</v>
          </cell>
          <cell r="N14" t="str">
            <v>P</v>
          </cell>
        </row>
        <row r="15">
          <cell r="A15" t="str">
            <v>LILIACEAE</v>
          </cell>
          <cell r="B15" t="str">
            <v>Asphodelus ramosus</v>
          </cell>
          <cell r="C15">
            <v>0</v>
          </cell>
          <cell r="D15" t="str">
            <v>LA/MB</v>
          </cell>
          <cell r="E15">
            <v>0</v>
          </cell>
          <cell r="F15">
            <v>1</v>
          </cell>
          <cell r="G15">
            <v>0</v>
          </cell>
          <cell r="H15">
            <v>20</v>
          </cell>
          <cell r="I15">
            <v>0</v>
          </cell>
          <cell r="J15">
            <v>0</v>
          </cell>
          <cell r="K15">
            <v>0</v>
          </cell>
          <cell r="L15" t="str">
            <v>x</v>
          </cell>
          <cell r="M15">
            <v>3</v>
          </cell>
          <cell r="N15" t="str">
            <v>P</v>
          </cell>
        </row>
        <row r="16">
          <cell r="A16" t="str">
            <v>FABACEAE</v>
          </cell>
          <cell r="B16" t="str">
            <v>Astragalus hamosus</v>
          </cell>
          <cell r="C16">
            <v>0</v>
          </cell>
          <cell r="D16" t="str">
            <v>PF</v>
          </cell>
          <cell r="E16">
            <v>0</v>
          </cell>
          <cell r="F16">
            <v>4.1500000000000004</v>
          </cell>
          <cell r="G16">
            <v>8.16</v>
          </cell>
          <cell r="H16">
            <v>27</v>
          </cell>
          <cell r="I16">
            <v>4480</v>
          </cell>
          <cell r="J16">
            <v>825.61</v>
          </cell>
          <cell r="K16">
            <v>10</v>
          </cell>
          <cell r="L16" t="str">
            <v>x</v>
          </cell>
          <cell r="M16">
            <v>3</v>
          </cell>
          <cell r="N16" t="str">
            <v>A</v>
          </cell>
        </row>
        <row r="17">
          <cell r="A17" t="str">
            <v>SCROPHULARIACEAE</v>
          </cell>
          <cell r="B17" t="str">
            <v>Bartsia trixago</v>
          </cell>
          <cell r="C17" t="str">
            <v>55/18,61/18, 63/18</v>
          </cell>
          <cell r="D17" t="str">
            <v>PF</v>
          </cell>
          <cell r="E17">
            <v>0</v>
          </cell>
          <cell r="F17">
            <v>0</v>
          </cell>
          <cell r="G17">
            <v>0</v>
          </cell>
          <cell r="H17">
            <v>30</v>
          </cell>
          <cell r="I17">
            <v>34865</v>
          </cell>
          <cell r="J17">
            <v>5498.08</v>
          </cell>
          <cell r="K17">
            <v>10</v>
          </cell>
          <cell r="L17" t="str">
            <v>x</v>
          </cell>
          <cell r="M17">
            <v>3</v>
          </cell>
          <cell r="N17" t="str">
            <v>A</v>
          </cell>
        </row>
        <row r="18">
          <cell r="A18" t="str">
            <v>SCROPHULARIACEAE</v>
          </cell>
          <cell r="B18" t="str">
            <v>Bartsia trixago</v>
          </cell>
          <cell r="C18" t="str">
            <v>55/18,61/18, 63/18</v>
          </cell>
          <cell r="D18" t="str">
            <v>PF</v>
          </cell>
          <cell r="E18">
            <v>0</v>
          </cell>
          <cell r="F18">
            <v>0</v>
          </cell>
          <cell r="G18">
            <v>0</v>
          </cell>
          <cell r="H18">
            <v>30</v>
          </cell>
          <cell r="I18">
            <v>34865</v>
          </cell>
          <cell r="J18">
            <v>5498.08</v>
          </cell>
          <cell r="K18">
            <v>10</v>
          </cell>
          <cell r="L18" t="str">
            <v>x</v>
          </cell>
          <cell r="M18">
            <v>3</v>
          </cell>
          <cell r="N18" t="str">
            <v>A</v>
          </cell>
        </row>
        <row r="19">
          <cell r="A19" t="str">
            <v>FABACEAE</v>
          </cell>
          <cell r="B19" t="str">
            <v>Bituminaria bituminosa</v>
          </cell>
          <cell r="C19">
            <v>0</v>
          </cell>
          <cell r="D19" t="str">
            <v>LA/PF</v>
          </cell>
          <cell r="E19">
            <v>0</v>
          </cell>
          <cell r="F19">
            <v>300</v>
          </cell>
          <cell r="G19">
            <v>0</v>
          </cell>
          <cell r="H19">
            <v>28</v>
          </cell>
          <cell r="I19">
            <v>0</v>
          </cell>
          <cell r="J19">
            <v>0</v>
          </cell>
          <cell r="K19">
            <v>0</v>
          </cell>
          <cell r="L19" t="str">
            <v>x</v>
          </cell>
          <cell r="M19">
            <v>3</v>
          </cell>
          <cell r="N19" t="str">
            <v>P</v>
          </cell>
        </row>
        <row r="20">
          <cell r="A20" t="str">
            <v>FABACEAE</v>
          </cell>
          <cell r="B20" t="str">
            <v>Bituminaria bituminosa</v>
          </cell>
          <cell r="C20">
            <v>0</v>
          </cell>
          <cell r="D20" t="str">
            <v>LA/PF</v>
          </cell>
          <cell r="E20">
            <v>0</v>
          </cell>
          <cell r="F20">
            <v>300</v>
          </cell>
          <cell r="G20">
            <v>0</v>
          </cell>
          <cell r="H20">
            <v>28</v>
          </cell>
          <cell r="I20">
            <v>0</v>
          </cell>
          <cell r="J20">
            <v>0</v>
          </cell>
          <cell r="K20">
            <v>0</v>
          </cell>
          <cell r="L20" t="str">
            <v>x</v>
          </cell>
          <cell r="M20">
            <v>3</v>
          </cell>
          <cell r="N20" t="str">
            <v>P</v>
          </cell>
        </row>
        <row r="21">
          <cell r="A21" t="str">
            <v>GENTIANACEAE</v>
          </cell>
          <cell r="B21" t="str">
            <v>Blackstonia perfoliata</v>
          </cell>
          <cell r="C21" t="str">
            <v>186/18</v>
          </cell>
          <cell r="D21" t="str">
            <v>PF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40853</v>
          </cell>
          <cell r="J21">
            <v>13600.22</v>
          </cell>
          <cell r="K21">
            <v>5</v>
          </cell>
          <cell r="L21" t="str">
            <v>x</v>
          </cell>
          <cell r="M21">
            <v>3</v>
          </cell>
          <cell r="N21" t="str">
            <v>A</v>
          </cell>
        </row>
        <row r="22">
          <cell r="A22" t="str">
            <v>GENTIANACEAE</v>
          </cell>
          <cell r="B22" t="str">
            <v>Blackstonia perfoliata</v>
          </cell>
          <cell r="C22" t="str">
            <v>186/18</v>
          </cell>
          <cell r="D22" t="str">
            <v>PF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40853</v>
          </cell>
          <cell r="J22">
            <v>13600.22</v>
          </cell>
          <cell r="K22">
            <v>5</v>
          </cell>
          <cell r="L22" t="str">
            <v>x</v>
          </cell>
          <cell r="M22">
            <v>3</v>
          </cell>
          <cell r="N22" t="str">
            <v>A</v>
          </cell>
        </row>
        <row r="23">
          <cell r="A23" t="str">
            <v>BORAGINACEAE</v>
          </cell>
          <cell r="B23" t="str">
            <v>Borago officinalis</v>
          </cell>
          <cell r="C23">
            <v>0</v>
          </cell>
          <cell r="D23" t="str">
            <v>DA/LA</v>
          </cell>
          <cell r="E23">
            <v>0</v>
          </cell>
          <cell r="F23">
            <v>2100</v>
          </cell>
          <cell r="G23">
            <v>0</v>
          </cell>
          <cell r="H23">
            <v>6</v>
          </cell>
          <cell r="I23">
            <v>0</v>
          </cell>
          <cell r="J23">
            <v>0</v>
          </cell>
          <cell r="K23">
            <v>0</v>
          </cell>
          <cell r="L23" t="str">
            <v>x</v>
          </cell>
          <cell r="M23">
            <v>3</v>
          </cell>
          <cell r="N23" t="str">
            <v>A</v>
          </cell>
        </row>
        <row r="24">
          <cell r="A24" t="str">
            <v>CUCURBITACEAE</v>
          </cell>
          <cell r="B24" t="str">
            <v>Bryonia dioica</v>
          </cell>
          <cell r="C24">
            <v>0</v>
          </cell>
          <cell r="D24" t="str">
            <v>PF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29435</v>
          </cell>
          <cell r="J24">
            <v>4419.42</v>
          </cell>
          <cell r="K24">
            <v>2</v>
          </cell>
          <cell r="L24" t="str">
            <v>x</v>
          </cell>
          <cell r="M24">
            <v>3</v>
          </cell>
          <cell r="N24" t="str">
            <v>P</v>
          </cell>
        </row>
        <row r="25">
          <cell r="A25" t="str">
            <v>LAMIACEAE</v>
          </cell>
          <cell r="B25" t="str">
            <v>Calamintha nepeta</v>
          </cell>
          <cell r="C25">
            <v>0</v>
          </cell>
          <cell r="D25" t="str">
            <v>LA</v>
          </cell>
          <cell r="E25" t="str">
            <v/>
          </cell>
          <cell r="F25">
            <v>30</v>
          </cell>
          <cell r="G25">
            <v>0</v>
          </cell>
          <cell r="H25">
            <v>10</v>
          </cell>
          <cell r="I25">
            <v>0</v>
          </cell>
          <cell r="J25">
            <v>0</v>
          </cell>
          <cell r="K25">
            <v>0</v>
          </cell>
          <cell r="L25" t="str">
            <v>x</v>
          </cell>
          <cell r="M25">
            <v>3</v>
          </cell>
          <cell r="N25" t="str">
            <v>P</v>
          </cell>
        </row>
        <row r="26">
          <cell r="A26" t="str">
            <v>ASTERACEAE</v>
          </cell>
          <cell r="B26" t="str">
            <v>Calendula arvensis</v>
          </cell>
          <cell r="C26">
            <v>0</v>
          </cell>
          <cell r="D26" t="str">
            <v>PO</v>
          </cell>
          <cell r="E26">
            <v>0</v>
          </cell>
          <cell r="F26">
            <v>8.9999999999999993E-3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 t="str">
            <v>x</v>
          </cell>
          <cell r="M26">
            <v>3</v>
          </cell>
          <cell r="N26" t="str">
            <v>A</v>
          </cell>
        </row>
        <row r="27">
          <cell r="A27" t="str">
            <v>FABACEAE</v>
          </cell>
          <cell r="B27" t="str">
            <v>Calicotome villosa</v>
          </cell>
          <cell r="C27">
            <v>0</v>
          </cell>
          <cell r="D27" t="str">
            <v>LA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 t="str">
            <v>x</v>
          </cell>
          <cell r="M27">
            <v>2</v>
          </cell>
          <cell r="N27" t="str">
            <v>-</v>
          </cell>
        </row>
        <row r="28">
          <cell r="A28" t="str">
            <v>CAMPANULACEAE</v>
          </cell>
          <cell r="B28" t="str">
            <v>Campanula erinus</v>
          </cell>
          <cell r="C28">
            <v>0</v>
          </cell>
          <cell r="D28" t="str">
            <v>PO/LA</v>
          </cell>
          <cell r="E28">
            <v>0</v>
          </cell>
          <cell r="F28">
            <v>8.9999999999999993E-3</v>
          </cell>
          <cell r="G28">
            <v>0</v>
          </cell>
          <cell r="H28">
            <v>0</v>
          </cell>
          <cell r="I28">
            <v>3410</v>
          </cell>
          <cell r="J28">
            <v>321</v>
          </cell>
          <cell r="K28">
            <v>3</v>
          </cell>
          <cell r="L28" t="str">
            <v>x</v>
          </cell>
          <cell r="M28">
            <v>3</v>
          </cell>
          <cell r="N28" t="str">
            <v>A</v>
          </cell>
        </row>
        <row r="29">
          <cell r="A29" t="str">
            <v>CAMPANULACEAE</v>
          </cell>
          <cell r="B29" t="str">
            <v>Campanula herminii</v>
          </cell>
          <cell r="C29">
            <v>0</v>
          </cell>
          <cell r="D29" t="str">
            <v>DA</v>
          </cell>
          <cell r="E29">
            <v>0</v>
          </cell>
          <cell r="F29">
            <v>21.95</v>
          </cell>
          <cell r="G29">
            <v>36.33</v>
          </cell>
          <cell r="H29">
            <v>23</v>
          </cell>
          <cell r="I29">
            <v>0</v>
          </cell>
          <cell r="J29" t="str">
            <v>x</v>
          </cell>
          <cell r="K29" t="str">
            <v>x</v>
          </cell>
          <cell r="L29" t="str">
            <v>x</v>
          </cell>
          <cell r="M29">
            <v>3</v>
          </cell>
          <cell r="N29" t="str">
            <v>P</v>
          </cell>
        </row>
        <row r="30">
          <cell r="A30" t="str">
            <v>CAMPANULACEAE</v>
          </cell>
          <cell r="B30" t="str">
            <v>Campanula lusitanica subsp. lusitania</v>
          </cell>
          <cell r="C30">
            <v>0</v>
          </cell>
          <cell r="D30" t="str">
            <v>DA/JA</v>
          </cell>
          <cell r="E30">
            <v>0</v>
          </cell>
          <cell r="F30">
            <v>0.04</v>
          </cell>
          <cell r="G30">
            <v>4.0000000000000001E-3</v>
          </cell>
          <cell r="H30">
            <v>29</v>
          </cell>
          <cell r="I30">
            <v>80340</v>
          </cell>
          <cell r="J30">
            <v>6890.8</v>
          </cell>
          <cell r="K30">
            <v>10</v>
          </cell>
          <cell r="L30" t="str">
            <v>x</v>
          </cell>
          <cell r="M30">
            <v>3</v>
          </cell>
          <cell r="N30" t="str">
            <v>A</v>
          </cell>
        </row>
        <row r="31">
          <cell r="A31" t="str">
            <v>CAMPANULACEAE</v>
          </cell>
          <cell r="B31" t="str">
            <v>Campanula rapunculus</v>
          </cell>
          <cell r="C31" t="str">
            <v>140/18</v>
          </cell>
          <cell r="D31" t="str">
            <v>LA/PF</v>
          </cell>
          <cell r="E31">
            <v>0</v>
          </cell>
          <cell r="F31">
            <v>200</v>
          </cell>
          <cell r="G31">
            <v>0</v>
          </cell>
          <cell r="H31">
            <v>2</v>
          </cell>
          <cell r="I31">
            <v>0</v>
          </cell>
          <cell r="J31">
            <v>0</v>
          </cell>
          <cell r="K31">
            <v>0</v>
          </cell>
          <cell r="L31" t="str">
            <v>x</v>
          </cell>
          <cell r="M31">
            <v>3</v>
          </cell>
          <cell r="N31" t="str">
            <v>B</v>
          </cell>
        </row>
        <row r="32">
          <cell r="A32" t="str">
            <v>GENTIANACEAE</v>
          </cell>
          <cell r="B32" t="str">
            <v>Centaurium erythraea</v>
          </cell>
          <cell r="C32" t="str">
            <v xml:space="preserve"> 68/18, 195/18</v>
          </cell>
          <cell r="D32" t="str">
            <v>PF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117429</v>
          </cell>
          <cell r="J32">
            <v>20764.89</v>
          </cell>
          <cell r="K32">
            <v>10</v>
          </cell>
          <cell r="L32" t="str">
            <v>x</v>
          </cell>
          <cell r="M32">
            <v>3</v>
          </cell>
          <cell r="N32" t="str">
            <v>A/B</v>
          </cell>
        </row>
        <row r="33">
          <cell r="A33" t="str">
            <v>BORAGINACEAE</v>
          </cell>
          <cell r="B33" t="str">
            <v>Cerinthe gymnandra</v>
          </cell>
          <cell r="C33">
            <v>0</v>
          </cell>
          <cell r="D33" t="str">
            <v>DA</v>
          </cell>
          <cell r="E33">
            <v>0</v>
          </cell>
          <cell r="F33">
            <v>425.99</v>
          </cell>
          <cell r="G33">
            <v>425.14</v>
          </cell>
          <cell r="H33">
            <v>28</v>
          </cell>
          <cell r="I33">
            <v>295080</v>
          </cell>
          <cell r="J33">
            <v>51044.57</v>
          </cell>
          <cell r="K33">
            <v>10</v>
          </cell>
          <cell r="L33" t="str">
            <v>x</v>
          </cell>
          <cell r="M33">
            <v>3</v>
          </cell>
          <cell r="N33" t="str">
            <v>A</v>
          </cell>
        </row>
        <row r="34">
          <cell r="A34" t="str">
            <v>BORAGINACEAE</v>
          </cell>
          <cell r="B34" t="str">
            <v>Cerinthe gymnandra</v>
          </cell>
          <cell r="C34">
            <v>0</v>
          </cell>
          <cell r="D34" t="str">
            <v>PO</v>
          </cell>
          <cell r="E34">
            <v>0</v>
          </cell>
          <cell r="F34">
            <v>1372</v>
          </cell>
          <cell r="G34">
            <v>300</v>
          </cell>
          <cell r="H34">
            <v>33</v>
          </cell>
          <cell r="I34">
            <v>0</v>
          </cell>
          <cell r="J34">
            <v>0</v>
          </cell>
          <cell r="K34">
            <v>0</v>
          </cell>
          <cell r="L34" t="str">
            <v>x</v>
          </cell>
          <cell r="M34">
            <v>3</v>
          </cell>
          <cell r="N34" t="str">
            <v>A</v>
          </cell>
        </row>
        <row r="35">
          <cell r="A35" t="str">
            <v>BORAGINACEAE</v>
          </cell>
          <cell r="B35" t="str">
            <v>Cerinthe major</v>
          </cell>
          <cell r="C35">
            <v>0</v>
          </cell>
          <cell r="D35" t="str">
            <v>DA</v>
          </cell>
          <cell r="E35">
            <v>0</v>
          </cell>
          <cell r="F35">
            <v>1630.15</v>
          </cell>
          <cell r="G35" t="str">
            <v>889.93</v>
          </cell>
          <cell r="H35">
            <v>34</v>
          </cell>
          <cell r="I35">
            <v>649680</v>
          </cell>
          <cell r="J35">
            <v>67096.69</v>
          </cell>
          <cell r="K35">
            <v>10</v>
          </cell>
          <cell r="L35" t="str">
            <v>x</v>
          </cell>
          <cell r="M35">
            <v>3</v>
          </cell>
          <cell r="N35" t="str">
            <v>A</v>
          </cell>
        </row>
        <row r="36">
          <cell r="A36" t="str">
            <v>CISTACEAE</v>
          </cell>
          <cell r="B36" t="str">
            <v>Cistus albidus</v>
          </cell>
          <cell r="C36" t="str">
            <v>102/18</v>
          </cell>
          <cell r="D36" t="str">
            <v>PO</v>
          </cell>
          <cell r="E36">
            <v>0</v>
          </cell>
          <cell r="F36">
            <v>302</v>
          </cell>
          <cell r="G36">
            <v>46</v>
          </cell>
          <cell r="H36">
            <v>16</v>
          </cell>
          <cell r="I36">
            <v>233470</v>
          </cell>
          <cell r="J36">
            <v>13442</v>
          </cell>
          <cell r="K36">
            <v>10</v>
          </cell>
          <cell r="L36" t="str">
            <v>x</v>
          </cell>
          <cell r="M36">
            <v>2</v>
          </cell>
          <cell r="N36" t="str">
            <v>P</v>
          </cell>
        </row>
        <row r="37">
          <cell r="A37" t="str">
            <v>CISTACEAE</v>
          </cell>
          <cell r="B37" t="str">
            <v>Cistus albidus</v>
          </cell>
          <cell r="C37" t="str">
            <v>102/18</v>
          </cell>
          <cell r="D37" t="str">
            <v>PO</v>
          </cell>
          <cell r="E37">
            <v>0</v>
          </cell>
          <cell r="F37">
            <v>302</v>
          </cell>
          <cell r="G37">
            <v>46</v>
          </cell>
          <cell r="H37">
            <v>16</v>
          </cell>
          <cell r="I37">
            <v>233470</v>
          </cell>
          <cell r="J37">
            <v>13442</v>
          </cell>
          <cell r="K37">
            <v>10</v>
          </cell>
          <cell r="L37" t="str">
            <v>x</v>
          </cell>
          <cell r="M37">
            <v>2</v>
          </cell>
          <cell r="N37" t="str">
            <v>P</v>
          </cell>
        </row>
        <row r="38">
          <cell r="A38" t="str">
            <v>CISTACEAE</v>
          </cell>
          <cell r="B38" t="str">
            <v>Cistus crispus</v>
          </cell>
          <cell r="C38">
            <v>0</v>
          </cell>
          <cell r="D38" t="str">
            <v>PO</v>
          </cell>
          <cell r="E38">
            <v>0</v>
          </cell>
          <cell r="F38">
            <v>388</v>
          </cell>
          <cell r="G38">
            <v>115</v>
          </cell>
          <cell r="H38">
            <v>12</v>
          </cell>
          <cell r="I38">
            <v>170164</v>
          </cell>
          <cell r="J38">
            <v>11244</v>
          </cell>
          <cell r="K38">
            <v>10</v>
          </cell>
          <cell r="L38" t="str">
            <v>x</v>
          </cell>
          <cell r="M38">
            <v>2</v>
          </cell>
          <cell r="N38" t="str">
            <v>P</v>
          </cell>
        </row>
        <row r="39">
          <cell r="A39" t="str">
            <v>CISTACEAE</v>
          </cell>
          <cell r="B39" t="str">
            <v>Cistus crispus x albidus</v>
          </cell>
          <cell r="C39" t="str">
            <v>194/18</v>
          </cell>
          <cell r="D39" t="str">
            <v>PO</v>
          </cell>
          <cell r="E39">
            <v>0</v>
          </cell>
          <cell r="F39">
            <v>522</v>
          </cell>
          <cell r="G39">
            <v>204</v>
          </cell>
          <cell r="H39">
            <v>10</v>
          </cell>
          <cell r="I39">
            <v>359704</v>
          </cell>
          <cell r="J39">
            <v>12397</v>
          </cell>
          <cell r="K39">
            <v>10</v>
          </cell>
          <cell r="L39" t="str">
            <v>x</v>
          </cell>
          <cell r="M39">
            <v>2</v>
          </cell>
          <cell r="N39" t="str">
            <v>P</v>
          </cell>
        </row>
        <row r="40">
          <cell r="A40" t="str">
            <v>CISTACEAE</v>
          </cell>
          <cell r="B40" t="str">
            <v>Cistus crispus x albidus</v>
          </cell>
          <cell r="C40" t="str">
            <v>194/18</v>
          </cell>
          <cell r="D40" t="str">
            <v>PO</v>
          </cell>
          <cell r="E40">
            <v>0</v>
          </cell>
          <cell r="F40">
            <v>522</v>
          </cell>
          <cell r="G40">
            <v>204</v>
          </cell>
          <cell r="H40">
            <v>10</v>
          </cell>
          <cell r="I40">
            <v>359704</v>
          </cell>
          <cell r="J40">
            <v>12397</v>
          </cell>
          <cell r="K40">
            <v>10</v>
          </cell>
          <cell r="L40" t="str">
            <v>x</v>
          </cell>
          <cell r="M40">
            <v>2</v>
          </cell>
          <cell r="N40" t="str">
            <v>P</v>
          </cell>
        </row>
        <row r="41">
          <cell r="A41" t="str">
            <v>CISTACEAE</v>
          </cell>
          <cell r="B41" t="str">
            <v>Cistus ladanifer</v>
          </cell>
          <cell r="C41">
            <v>0</v>
          </cell>
          <cell r="D41" t="str">
            <v>PO</v>
          </cell>
          <cell r="E41">
            <v>0</v>
          </cell>
          <cell r="F41">
            <v>1702</v>
          </cell>
          <cell r="G41">
            <v>538</v>
          </cell>
          <cell r="H41">
            <v>5</v>
          </cell>
          <cell r="I41">
            <v>564623</v>
          </cell>
          <cell r="J41">
            <v>41557</v>
          </cell>
          <cell r="K41">
            <v>10</v>
          </cell>
          <cell r="L41" t="str">
            <v>x</v>
          </cell>
          <cell r="M41">
            <v>2</v>
          </cell>
          <cell r="N41" t="str">
            <v>P</v>
          </cell>
        </row>
        <row r="42">
          <cell r="A42" t="str">
            <v>CISTACEAE</v>
          </cell>
          <cell r="B42" t="str">
            <v>Cistus ladanifer</v>
          </cell>
          <cell r="C42">
            <v>0</v>
          </cell>
          <cell r="D42" t="str">
            <v>PO</v>
          </cell>
          <cell r="E42">
            <v>0</v>
          </cell>
          <cell r="F42">
            <v>1702</v>
          </cell>
          <cell r="G42">
            <v>538</v>
          </cell>
          <cell r="H42">
            <v>5</v>
          </cell>
          <cell r="I42">
            <v>564623</v>
          </cell>
          <cell r="J42">
            <v>41557</v>
          </cell>
          <cell r="K42">
            <v>10</v>
          </cell>
          <cell r="L42" t="str">
            <v>x</v>
          </cell>
          <cell r="M42">
            <v>2</v>
          </cell>
          <cell r="N42" t="str">
            <v>P</v>
          </cell>
        </row>
        <row r="43">
          <cell r="A43" t="str">
            <v>CISTACEAE</v>
          </cell>
          <cell r="B43" t="str">
            <v>Cistus monspeliensis</v>
          </cell>
          <cell r="C43">
            <v>0</v>
          </cell>
          <cell r="D43" t="str">
            <v>PO</v>
          </cell>
          <cell r="E43">
            <v>0</v>
          </cell>
          <cell r="F43">
            <v>476</v>
          </cell>
          <cell r="G43">
            <v>186</v>
          </cell>
          <cell r="H43">
            <v>10</v>
          </cell>
          <cell r="I43">
            <v>33418</v>
          </cell>
          <cell r="J43">
            <v>3105</v>
          </cell>
          <cell r="K43">
            <v>10</v>
          </cell>
          <cell r="L43" t="str">
            <v>x</v>
          </cell>
          <cell r="M43">
            <v>2</v>
          </cell>
          <cell r="N43" t="str">
            <v>P</v>
          </cell>
        </row>
        <row r="44">
          <cell r="A44" t="str">
            <v>CISTACEAE</v>
          </cell>
          <cell r="B44" t="str">
            <v>Cistus salviifolius</v>
          </cell>
          <cell r="C44" t="str">
            <v>113/18</v>
          </cell>
          <cell r="D44" t="str">
            <v>PO</v>
          </cell>
          <cell r="E44">
            <v>0</v>
          </cell>
          <cell r="F44">
            <v>420</v>
          </cell>
          <cell r="G44">
            <v>182</v>
          </cell>
          <cell r="H44">
            <v>9</v>
          </cell>
          <cell r="I44">
            <v>57258</v>
          </cell>
          <cell r="J44">
            <v>4683</v>
          </cell>
          <cell r="K44">
            <v>10</v>
          </cell>
          <cell r="L44" t="str">
            <v>x</v>
          </cell>
          <cell r="M44">
            <v>2</v>
          </cell>
          <cell r="N44" t="str">
            <v>P</v>
          </cell>
        </row>
        <row r="45">
          <cell r="A45" t="str">
            <v>CISTACEAE</v>
          </cell>
          <cell r="B45" t="str">
            <v>Cistus salviifolius</v>
          </cell>
          <cell r="C45" t="str">
            <v>113/18</v>
          </cell>
          <cell r="D45" t="str">
            <v>PO</v>
          </cell>
          <cell r="E45">
            <v>0</v>
          </cell>
          <cell r="F45">
            <v>420</v>
          </cell>
          <cell r="G45">
            <v>182</v>
          </cell>
          <cell r="H45">
            <v>9</v>
          </cell>
          <cell r="I45">
            <v>57258</v>
          </cell>
          <cell r="J45">
            <v>4683</v>
          </cell>
          <cell r="K45">
            <v>10</v>
          </cell>
          <cell r="L45" t="str">
            <v>x</v>
          </cell>
          <cell r="M45">
            <v>2</v>
          </cell>
          <cell r="N45" t="str">
            <v>P</v>
          </cell>
        </row>
        <row r="46">
          <cell r="A46" t="str">
            <v>RANUNCULACEAE</v>
          </cell>
          <cell r="B46" t="str">
            <v>Clematis flammula</v>
          </cell>
          <cell r="C46" t="str">
            <v>179/18B</v>
          </cell>
          <cell r="D46" t="str">
            <v>PO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239444</v>
          </cell>
          <cell r="J46">
            <v>14108</v>
          </cell>
          <cell r="K46">
            <v>10</v>
          </cell>
          <cell r="L46" t="str">
            <v>x</v>
          </cell>
          <cell r="M46" t="str">
            <v>-</v>
          </cell>
          <cell r="N46" t="str">
            <v>P</v>
          </cell>
        </row>
        <row r="47">
          <cell r="A47" t="str">
            <v>CONVOLVULACEAE</v>
          </cell>
          <cell r="B47" t="str">
            <v>Convolvulus althaeoides</v>
          </cell>
          <cell r="C47">
            <v>0</v>
          </cell>
          <cell r="D47" t="str">
            <v>LA</v>
          </cell>
          <cell r="E47">
            <v>0</v>
          </cell>
          <cell r="F47">
            <v>800</v>
          </cell>
          <cell r="G47">
            <v>0</v>
          </cell>
          <cell r="H47">
            <v>15</v>
          </cell>
          <cell r="I47">
            <v>0</v>
          </cell>
          <cell r="J47">
            <v>0</v>
          </cell>
          <cell r="K47">
            <v>0</v>
          </cell>
          <cell r="L47" t="str">
            <v>x</v>
          </cell>
          <cell r="M47">
            <v>2</v>
          </cell>
          <cell r="N47" t="str">
            <v>P</v>
          </cell>
        </row>
        <row r="48">
          <cell r="A48" t="str">
            <v>CONVOLVULACEAE</v>
          </cell>
          <cell r="B48" t="str">
            <v>Convolvulus arvensis</v>
          </cell>
          <cell r="C48">
            <v>0</v>
          </cell>
          <cell r="D48" t="str">
            <v>DA</v>
          </cell>
          <cell r="E48">
            <v>0</v>
          </cell>
          <cell r="F48">
            <v>240.93</v>
          </cell>
          <cell r="G48">
            <v>152.38</v>
          </cell>
          <cell r="H48">
            <v>16</v>
          </cell>
          <cell r="I48">
            <v>13700</v>
          </cell>
          <cell r="J48">
            <v>2177.2800000000002</v>
          </cell>
          <cell r="K48">
            <v>10</v>
          </cell>
          <cell r="L48" t="str">
            <v>x</v>
          </cell>
          <cell r="M48">
            <v>3</v>
          </cell>
          <cell r="N48" t="str">
            <v>P</v>
          </cell>
        </row>
        <row r="49">
          <cell r="A49" t="str">
            <v>CONVOLVULACEAE</v>
          </cell>
          <cell r="B49" t="str">
            <v>Convolvulus meonanthus</v>
          </cell>
          <cell r="C49">
            <v>0</v>
          </cell>
          <cell r="D49" t="str">
            <v>DA</v>
          </cell>
          <cell r="E49">
            <v>0</v>
          </cell>
          <cell r="F49">
            <v>70.650000000000006</v>
          </cell>
          <cell r="G49">
            <v>117.76</v>
          </cell>
          <cell r="H49">
            <v>30</v>
          </cell>
          <cell r="I49">
            <v>44465</v>
          </cell>
          <cell r="J49">
            <v>903.71</v>
          </cell>
          <cell r="K49">
            <v>10</v>
          </cell>
          <cell r="L49" t="str">
            <v>x</v>
          </cell>
          <cell r="M49">
            <v>3</v>
          </cell>
          <cell r="N49" t="str">
            <v>A</v>
          </cell>
        </row>
        <row r="50">
          <cell r="A50" t="str">
            <v>FABACEAE</v>
          </cell>
          <cell r="B50" t="str">
            <v>Coronilla glauca</v>
          </cell>
          <cell r="C50" t="str">
            <v>84/18</v>
          </cell>
          <cell r="D50" t="str">
            <v>LA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 t="str">
            <v>x</v>
          </cell>
          <cell r="M50">
            <v>3</v>
          </cell>
          <cell r="N50" t="str">
            <v>A</v>
          </cell>
        </row>
        <row r="51">
          <cell r="A51" t="str">
            <v>FABACEAE</v>
          </cell>
          <cell r="B51" t="str">
            <v>Coronilla glauca</v>
          </cell>
          <cell r="C51" t="str">
            <v>84/18</v>
          </cell>
          <cell r="D51" t="str">
            <v>LA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 t="str">
            <v>x</v>
          </cell>
          <cell r="M51">
            <v>3</v>
          </cell>
          <cell r="N51" t="str">
            <v>A</v>
          </cell>
        </row>
        <row r="52">
          <cell r="A52" t="str">
            <v>FABACEAE</v>
          </cell>
          <cell r="B52" t="str">
            <v>Coronilla juncea</v>
          </cell>
          <cell r="C52" t="str">
            <v>84/18B</v>
          </cell>
          <cell r="D52" t="str">
            <v>PO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38280</v>
          </cell>
          <cell r="J52">
            <v>1485</v>
          </cell>
          <cell r="K52">
            <v>10</v>
          </cell>
          <cell r="L52" t="str">
            <v>x</v>
          </cell>
          <cell r="M52">
            <v>2</v>
          </cell>
          <cell r="N52" t="str">
            <v>P</v>
          </cell>
        </row>
        <row r="53">
          <cell r="A53" t="str">
            <v>FABACEAE</v>
          </cell>
          <cell r="B53" t="str">
            <v>Coronilla juncea</v>
          </cell>
          <cell r="C53" t="str">
            <v>84/18B</v>
          </cell>
          <cell r="D53" t="str">
            <v>PO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38280</v>
          </cell>
          <cell r="J53">
            <v>1485</v>
          </cell>
          <cell r="K53">
            <v>10</v>
          </cell>
          <cell r="L53" t="str">
            <v>x</v>
          </cell>
          <cell r="M53">
            <v>2</v>
          </cell>
          <cell r="N53" t="str">
            <v>P</v>
          </cell>
        </row>
        <row r="54">
          <cell r="A54" t="str">
            <v>ROSACEAE</v>
          </cell>
          <cell r="B54" t="str">
            <v>Crataegus monogyna</v>
          </cell>
          <cell r="C54" t="str">
            <v>29/18</v>
          </cell>
          <cell r="D54" t="str">
            <v>PO</v>
          </cell>
          <cell r="E54">
            <v>0</v>
          </cell>
          <cell r="F54">
            <v>98</v>
          </cell>
          <cell r="G54">
            <v>15</v>
          </cell>
          <cell r="H54">
            <v>33</v>
          </cell>
          <cell r="I54">
            <v>24141</v>
          </cell>
          <cell r="J54">
            <v>1651</v>
          </cell>
          <cell r="K54">
            <v>10</v>
          </cell>
          <cell r="L54" t="str">
            <v>x</v>
          </cell>
          <cell r="M54">
            <v>2</v>
          </cell>
          <cell r="N54" t="str">
            <v>P</v>
          </cell>
        </row>
        <row r="55">
          <cell r="A55" t="str">
            <v>RUBIACEAE</v>
          </cell>
          <cell r="B55" t="str">
            <v>Crucianella maritima</v>
          </cell>
          <cell r="C55" t="str">
            <v>171/18</v>
          </cell>
          <cell r="D55" t="str">
            <v>LA/PF</v>
          </cell>
          <cell r="E55">
            <v>0</v>
          </cell>
          <cell r="F55">
            <v>0.1</v>
          </cell>
          <cell r="G55">
            <v>0</v>
          </cell>
          <cell r="H55">
            <v>10</v>
          </cell>
          <cell r="I55">
            <v>14835</v>
          </cell>
          <cell r="J55">
            <v>7884.71</v>
          </cell>
          <cell r="K55">
            <v>4</v>
          </cell>
          <cell r="L55" t="str">
            <v>x</v>
          </cell>
          <cell r="M55">
            <v>2</v>
          </cell>
          <cell r="N55" t="str">
            <v>A</v>
          </cell>
        </row>
        <row r="56">
          <cell r="A56" t="str">
            <v>BORAGINACEAE</v>
          </cell>
          <cell r="B56" t="str">
            <v>Cynoglossum creticum</v>
          </cell>
          <cell r="C56" t="str">
            <v>22/18</v>
          </cell>
          <cell r="D56" t="str">
            <v>LA/PF</v>
          </cell>
          <cell r="E56">
            <v>0</v>
          </cell>
          <cell r="F56">
            <v>300</v>
          </cell>
          <cell r="G56">
            <v>0</v>
          </cell>
          <cell r="H56">
            <v>3</v>
          </cell>
          <cell r="I56">
            <v>359625</v>
          </cell>
          <cell r="J56">
            <v>0</v>
          </cell>
          <cell r="K56">
            <v>1</v>
          </cell>
          <cell r="L56" t="str">
            <v>x</v>
          </cell>
          <cell r="M56">
            <v>3</v>
          </cell>
          <cell r="N56" t="str">
            <v>B</v>
          </cell>
        </row>
        <row r="57">
          <cell r="A57" t="str">
            <v>BORAGINACEAE</v>
          </cell>
          <cell r="B57" t="str">
            <v>Cynoglossum creticum</v>
          </cell>
          <cell r="C57" t="str">
            <v>22/18</v>
          </cell>
          <cell r="D57" t="str">
            <v>LA/PF</v>
          </cell>
          <cell r="E57">
            <v>0</v>
          </cell>
          <cell r="F57">
            <v>300</v>
          </cell>
          <cell r="G57">
            <v>0</v>
          </cell>
          <cell r="H57">
            <v>3</v>
          </cell>
          <cell r="I57">
            <v>359625</v>
          </cell>
          <cell r="J57">
            <v>0</v>
          </cell>
          <cell r="K57">
            <v>1</v>
          </cell>
          <cell r="L57" t="str">
            <v>x</v>
          </cell>
          <cell r="M57">
            <v>3</v>
          </cell>
          <cell r="N57" t="str">
            <v>B</v>
          </cell>
        </row>
        <row r="58">
          <cell r="A58" t="str">
            <v>FABACEAE</v>
          </cell>
          <cell r="B58" t="str">
            <v>Cytisus grandiflorus</v>
          </cell>
          <cell r="C58">
            <v>0</v>
          </cell>
          <cell r="D58" t="str">
            <v>PO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72889</v>
          </cell>
          <cell r="J58">
            <v>6481</v>
          </cell>
          <cell r="K58">
            <v>10</v>
          </cell>
          <cell r="L58" t="str">
            <v>x</v>
          </cell>
          <cell r="M58">
            <v>2</v>
          </cell>
          <cell r="N58" t="str">
            <v>-</v>
          </cell>
        </row>
        <row r="59">
          <cell r="A59" t="str">
            <v>THYMELACEAE</v>
          </cell>
          <cell r="B59" t="str">
            <v>Daphne gnidium</v>
          </cell>
          <cell r="C59">
            <v>0</v>
          </cell>
          <cell r="D59" t="str">
            <v>PO/DA</v>
          </cell>
          <cell r="E59">
            <v>0</v>
          </cell>
          <cell r="F59">
            <v>25</v>
          </cell>
          <cell r="G59">
            <v>8</v>
          </cell>
          <cell r="H59">
            <v>33</v>
          </cell>
          <cell r="I59">
            <v>3276</v>
          </cell>
          <cell r="J59">
            <v>281</v>
          </cell>
          <cell r="K59">
            <v>10</v>
          </cell>
          <cell r="L59" t="str">
            <v>x</v>
          </cell>
          <cell r="M59">
            <v>2</v>
          </cell>
          <cell r="N59" t="str">
            <v>P</v>
          </cell>
        </row>
        <row r="60">
          <cell r="A60" t="str">
            <v>CARYOPHYLLACEAE</v>
          </cell>
          <cell r="B60" t="str">
            <v>Dianthus sp. Gredos</v>
          </cell>
          <cell r="C60">
            <v>0</v>
          </cell>
          <cell r="D60" t="str">
            <v>DA</v>
          </cell>
          <cell r="E60">
            <v>0</v>
          </cell>
          <cell r="F60">
            <v>302.35000000000002</v>
          </cell>
          <cell r="G60">
            <v>276.08999999999997</v>
          </cell>
          <cell r="H60">
            <v>3</v>
          </cell>
          <cell r="I60">
            <v>0</v>
          </cell>
          <cell r="J60">
            <v>0</v>
          </cell>
          <cell r="K60">
            <v>0</v>
          </cell>
          <cell r="L60" t="str">
            <v>x</v>
          </cell>
          <cell r="M60">
            <v>3</v>
          </cell>
          <cell r="N60">
            <v>0</v>
          </cell>
        </row>
        <row r="61">
          <cell r="A61" t="str">
            <v>LILIACEAE</v>
          </cell>
          <cell r="B61" t="str">
            <v>Dipcadi serotinum</v>
          </cell>
          <cell r="C61" t="str">
            <v>4/18</v>
          </cell>
          <cell r="D61" t="str">
            <v>PF</v>
          </cell>
          <cell r="E61">
            <v>0</v>
          </cell>
          <cell r="F61">
            <v>35.6</v>
          </cell>
          <cell r="G61">
            <v>66.64</v>
          </cell>
          <cell r="H61">
            <v>29</v>
          </cell>
          <cell r="I61">
            <v>4472</v>
          </cell>
          <cell r="J61">
            <v>892</v>
          </cell>
          <cell r="K61">
            <v>9</v>
          </cell>
          <cell r="L61" t="str">
            <v>x</v>
          </cell>
          <cell r="M61">
            <v>3</v>
          </cell>
          <cell r="N61" t="str">
            <v>P</v>
          </cell>
        </row>
        <row r="62">
          <cell r="A62" t="str">
            <v>BRASSICACEAE</v>
          </cell>
          <cell r="B62" t="str">
            <v>Diplotaxis erucoides</v>
          </cell>
          <cell r="C62">
            <v>0</v>
          </cell>
          <cell r="D62" t="str">
            <v>DA</v>
          </cell>
          <cell r="E62">
            <v>0</v>
          </cell>
          <cell r="F62">
            <v>0</v>
          </cell>
          <cell r="G62">
            <v>0</v>
          </cell>
          <cell r="H62">
            <v>30</v>
          </cell>
          <cell r="I62">
            <v>112887</v>
          </cell>
          <cell r="J62">
            <v>24074.74</v>
          </cell>
          <cell r="K62">
            <v>10</v>
          </cell>
          <cell r="L62" t="str">
            <v>x</v>
          </cell>
          <cell r="M62">
            <v>3</v>
          </cell>
          <cell r="N62" t="str">
            <v>A</v>
          </cell>
        </row>
        <row r="63">
          <cell r="A63" t="str">
            <v>BRASSICACEAE</v>
          </cell>
          <cell r="B63" t="str">
            <v>Diplotaxis virgata</v>
          </cell>
          <cell r="C63">
            <v>0</v>
          </cell>
          <cell r="D63" t="str">
            <v>DA</v>
          </cell>
          <cell r="E63">
            <v>0</v>
          </cell>
          <cell r="F63">
            <v>0</v>
          </cell>
          <cell r="G63">
            <v>0</v>
          </cell>
          <cell r="H63">
            <v>30</v>
          </cell>
          <cell r="I63">
            <v>64980</v>
          </cell>
          <cell r="J63">
            <v>13604.73</v>
          </cell>
          <cell r="K63">
            <v>10</v>
          </cell>
          <cell r="L63" t="str">
            <v>x</v>
          </cell>
          <cell r="M63">
            <v>3</v>
          </cell>
          <cell r="N63" t="str">
            <v>A</v>
          </cell>
        </row>
        <row r="64">
          <cell r="A64" t="str">
            <v>BRASSICACEAE</v>
          </cell>
          <cell r="B64" t="str">
            <v>Diplotaxis virgata</v>
          </cell>
          <cell r="C64">
            <v>0</v>
          </cell>
          <cell r="D64" t="str">
            <v>PO/LA</v>
          </cell>
          <cell r="E64">
            <v>0</v>
          </cell>
          <cell r="F64">
            <v>8.9999999999999993E-3</v>
          </cell>
          <cell r="G64">
            <v>0</v>
          </cell>
          <cell r="H64">
            <v>0</v>
          </cell>
          <cell r="I64">
            <v>25658</v>
          </cell>
          <cell r="J64">
            <v>5212</v>
          </cell>
          <cell r="K64">
            <v>3</v>
          </cell>
          <cell r="L64" t="str">
            <v>x</v>
          </cell>
          <cell r="M64">
            <v>3</v>
          </cell>
          <cell r="N64" t="str">
            <v>A</v>
          </cell>
        </row>
        <row r="65">
          <cell r="A65" t="str">
            <v>ASTERACEAE</v>
          </cell>
          <cell r="B65" t="str">
            <v>Dittrichia viscosa</v>
          </cell>
          <cell r="C65">
            <v>0</v>
          </cell>
          <cell r="D65" t="str">
            <v>PO/DA</v>
          </cell>
          <cell r="E65">
            <v>0</v>
          </cell>
          <cell r="F65">
            <v>8.9999999999999993E-3</v>
          </cell>
          <cell r="G65">
            <v>0</v>
          </cell>
          <cell r="H65">
            <v>0</v>
          </cell>
          <cell r="I65">
            <v>81740</v>
          </cell>
          <cell r="J65">
            <v>6351</v>
          </cell>
          <cell r="K65">
            <v>10</v>
          </cell>
          <cell r="L65" t="str">
            <v>x</v>
          </cell>
          <cell r="M65">
            <v>2</v>
          </cell>
          <cell r="N65" t="str">
            <v>A</v>
          </cell>
        </row>
        <row r="66">
          <cell r="A66" t="str">
            <v>BORAGINACEAE</v>
          </cell>
          <cell r="B66" t="str">
            <v>Echium albicans</v>
          </cell>
          <cell r="C66">
            <v>0</v>
          </cell>
          <cell r="D66" t="str">
            <v>LA/PF</v>
          </cell>
          <cell r="E66">
            <v>0</v>
          </cell>
          <cell r="F66">
            <v>1100</v>
          </cell>
          <cell r="G66">
            <v>0</v>
          </cell>
          <cell r="H66">
            <v>2</v>
          </cell>
          <cell r="I66">
            <v>219000</v>
          </cell>
          <cell r="J66">
            <v>0</v>
          </cell>
          <cell r="K66">
            <v>1</v>
          </cell>
          <cell r="L66" t="str">
            <v>x</v>
          </cell>
          <cell r="M66">
            <v>3</v>
          </cell>
          <cell r="N66" t="str">
            <v>P</v>
          </cell>
        </row>
        <row r="67">
          <cell r="A67" t="str">
            <v>BORAGINACEAE</v>
          </cell>
          <cell r="B67" t="str">
            <v>Echium gaditanum</v>
          </cell>
          <cell r="C67" t="str">
            <v>189/18</v>
          </cell>
          <cell r="D67" t="str">
            <v>PO</v>
          </cell>
          <cell r="E67">
            <v>0</v>
          </cell>
          <cell r="F67">
            <v>218</v>
          </cell>
          <cell r="G67">
            <v>41</v>
          </cell>
          <cell r="H67">
            <v>31</v>
          </cell>
          <cell r="I67">
            <v>194825</v>
          </cell>
          <cell r="J67">
            <v>7975</v>
          </cell>
          <cell r="K67">
            <v>10</v>
          </cell>
          <cell r="L67" t="str">
            <v>x</v>
          </cell>
          <cell r="M67">
            <v>3</v>
          </cell>
          <cell r="N67" t="str">
            <v>AB</v>
          </cell>
        </row>
        <row r="68">
          <cell r="A68" t="str">
            <v>BORAGINACEAE</v>
          </cell>
          <cell r="B68" t="str">
            <v>Echium plantagineum</v>
          </cell>
          <cell r="C68" t="str">
            <v>34/18</v>
          </cell>
          <cell r="D68" t="str">
            <v>PO</v>
          </cell>
          <cell r="E68">
            <v>0</v>
          </cell>
          <cell r="F68">
            <v>230</v>
          </cell>
          <cell r="G68">
            <v>43</v>
          </cell>
          <cell r="H68">
            <v>18</v>
          </cell>
          <cell r="I68">
            <v>382</v>
          </cell>
          <cell r="J68">
            <v>10782</v>
          </cell>
          <cell r="K68">
            <v>10</v>
          </cell>
          <cell r="L68" t="str">
            <v>x</v>
          </cell>
          <cell r="M68">
            <v>3</v>
          </cell>
          <cell r="N68" t="str">
            <v>A/B</v>
          </cell>
        </row>
        <row r="69">
          <cell r="A69" t="str">
            <v>ERICACEAE</v>
          </cell>
          <cell r="B69" t="str">
            <v>Erica arborea</v>
          </cell>
          <cell r="C69" t="str">
            <v>13/18</v>
          </cell>
          <cell r="D69" t="str">
            <v>PO</v>
          </cell>
          <cell r="E69">
            <v>0</v>
          </cell>
          <cell r="F69">
            <v>46</v>
          </cell>
          <cell r="G69">
            <v>11</v>
          </cell>
          <cell r="H69">
            <v>11</v>
          </cell>
          <cell r="I69">
            <v>0</v>
          </cell>
          <cell r="J69">
            <v>0</v>
          </cell>
          <cell r="K69">
            <v>0</v>
          </cell>
          <cell r="L69" t="str">
            <v>x</v>
          </cell>
          <cell r="M69">
            <v>2</v>
          </cell>
          <cell r="N69" t="str">
            <v>P</v>
          </cell>
        </row>
        <row r="70">
          <cell r="A70" t="str">
            <v>ERICACEAE</v>
          </cell>
          <cell r="B70" t="str">
            <v>Erica australis</v>
          </cell>
          <cell r="C70">
            <v>0</v>
          </cell>
          <cell r="D70" t="str">
            <v>LA/PF</v>
          </cell>
          <cell r="E70">
            <v>0</v>
          </cell>
          <cell r="F70">
            <v>400</v>
          </cell>
          <cell r="G70">
            <v>0</v>
          </cell>
          <cell r="H70">
            <v>27</v>
          </cell>
          <cell r="I70">
            <v>10080</v>
          </cell>
          <cell r="J70">
            <v>0</v>
          </cell>
          <cell r="K70">
            <v>1</v>
          </cell>
          <cell r="L70" t="str">
            <v>x</v>
          </cell>
          <cell r="M70">
            <v>2</v>
          </cell>
          <cell r="N70" t="str">
            <v>P</v>
          </cell>
        </row>
        <row r="71">
          <cell r="A71" t="str">
            <v>ERICACEAE</v>
          </cell>
          <cell r="B71" t="str">
            <v>Erica umbellata</v>
          </cell>
          <cell r="C71" t="str">
            <v>33/18</v>
          </cell>
          <cell r="D71" t="str">
            <v>PO</v>
          </cell>
          <cell r="E71">
            <v>0</v>
          </cell>
          <cell r="F71">
            <v>36</v>
          </cell>
          <cell r="G71">
            <v>9</v>
          </cell>
          <cell r="H71">
            <v>23</v>
          </cell>
          <cell r="I71">
            <v>5481</v>
          </cell>
          <cell r="J71">
            <v>487</v>
          </cell>
          <cell r="K71">
            <v>10</v>
          </cell>
          <cell r="L71" t="str">
            <v>x</v>
          </cell>
          <cell r="M71">
            <v>2</v>
          </cell>
          <cell r="N71" t="str">
            <v>P</v>
          </cell>
        </row>
        <row r="72">
          <cell r="A72" t="str">
            <v>FABACEAE</v>
          </cell>
          <cell r="B72" t="str">
            <v>Erophaca baetica</v>
          </cell>
          <cell r="C72">
            <v>0</v>
          </cell>
          <cell r="D72" t="str">
            <v>PO/PF/LA</v>
          </cell>
          <cell r="E72">
            <v>0</v>
          </cell>
          <cell r="F72">
            <v>3008</v>
          </cell>
          <cell r="G72">
            <v>744</v>
          </cell>
          <cell r="H72">
            <v>15</v>
          </cell>
          <cell r="I72">
            <v>306300</v>
          </cell>
          <cell r="J72">
            <v>27816</v>
          </cell>
          <cell r="K72">
            <v>12</v>
          </cell>
          <cell r="L72" t="str">
            <v>x</v>
          </cell>
          <cell r="M72">
            <v>3</v>
          </cell>
          <cell r="N72" t="str">
            <v>P</v>
          </cell>
        </row>
        <row r="73">
          <cell r="A73" t="str">
            <v>VALERIANACEAE</v>
          </cell>
          <cell r="B73" t="str">
            <v>Fedia cornucopiae</v>
          </cell>
          <cell r="C73">
            <v>0</v>
          </cell>
          <cell r="D73" t="str">
            <v>PF/H</v>
          </cell>
          <cell r="E73">
            <v>0</v>
          </cell>
          <cell r="F73">
            <v>8.9999999999999993E-3</v>
          </cell>
          <cell r="G73">
            <v>0</v>
          </cell>
          <cell r="H73">
            <v>10</v>
          </cell>
          <cell r="I73">
            <v>2303</v>
          </cell>
          <cell r="J73">
            <v>88.39</v>
          </cell>
          <cell r="K73">
            <v>2</v>
          </cell>
          <cell r="L73" t="str">
            <v>x</v>
          </cell>
          <cell r="M73">
            <v>3</v>
          </cell>
          <cell r="N73" t="str">
            <v>A</v>
          </cell>
        </row>
        <row r="74">
          <cell r="A74" t="str">
            <v>VALERIANACEAE</v>
          </cell>
          <cell r="B74" t="str">
            <v>Fedia cornucopiae</v>
          </cell>
          <cell r="C74">
            <v>0</v>
          </cell>
          <cell r="D74" t="str">
            <v>PF/H</v>
          </cell>
          <cell r="E74">
            <v>0</v>
          </cell>
          <cell r="F74">
            <v>8.9999999999999993E-3</v>
          </cell>
          <cell r="G74">
            <v>0</v>
          </cell>
          <cell r="H74">
            <v>10</v>
          </cell>
          <cell r="I74">
            <v>2303</v>
          </cell>
          <cell r="J74">
            <v>88.39</v>
          </cell>
          <cell r="K74">
            <v>2</v>
          </cell>
          <cell r="L74" t="str">
            <v>x</v>
          </cell>
          <cell r="M74">
            <v>3</v>
          </cell>
          <cell r="N74" t="str">
            <v>A</v>
          </cell>
        </row>
        <row r="75">
          <cell r="A75" t="str">
            <v>ASTERACEAE</v>
          </cell>
          <cell r="B75" t="str">
            <v>Galactites tomentosa</v>
          </cell>
          <cell r="C75">
            <v>0</v>
          </cell>
          <cell r="D75" t="str">
            <v>LA/MB</v>
          </cell>
          <cell r="E75">
            <v>0</v>
          </cell>
          <cell r="F75">
            <v>8.9999999999999993E-3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 t="str">
            <v>x</v>
          </cell>
          <cell r="M75">
            <v>3</v>
          </cell>
          <cell r="N75" t="str">
            <v>A</v>
          </cell>
        </row>
        <row r="76">
          <cell r="A76" t="str">
            <v>FABACEAE</v>
          </cell>
          <cell r="B76" t="str">
            <v>Genista hirsuta</v>
          </cell>
          <cell r="C76" t="str">
            <v>75/18B</v>
          </cell>
          <cell r="D76" t="str">
            <v>PO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4248</v>
          </cell>
          <cell r="J76">
            <v>361</v>
          </cell>
          <cell r="K76">
            <v>10</v>
          </cell>
          <cell r="L76" t="str">
            <v>x</v>
          </cell>
          <cell r="M76">
            <v>2</v>
          </cell>
          <cell r="N76" t="str">
            <v>P</v>
          </cell>
        </row>
        <row r="77">
          <cell r="A77" t="str">
            <v>FABACEAE</v>
          </cell>
          <cell r="B77" t="str">
            <v>Genista hirsuta</v>
          </cell>
          <cell r="C77" t="str">
            <v>75/18B</v>
          </cell>
          <cell r="D77" t="str">
            <v>PO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4248</v>
          </cell>
          <cell r="J77">
            <v>361</v>
          </cell>
          <cell r="K77">
            <v>10</v>
          </cell>
          <cell r="L77" t="str">
            <v>x</v>
          </cell>
          <cell r="M77">
            <v>2</v>
          </cell>
          <cell r="N77" t="str">
            <v>P</v>
          </cell>
        </row>
        <row r="78">
          <cell r="A78" t="str">
            <v>FABACEAE</v>
          </cell>
          <cell r="B78" t="str">
            <v>Genista triacanthos</v>
          </cell>
          <cell r="C78" t="str">
            <v>26/18</v>
          </cell>
          <cell r="D78" t="str">
            <v>PO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3823</v>
          </cell>
          <cell r="J78">
            <v>314</v>
          </cell>
          <cell r="K78">
            <v>10</v>
          </cell>
          <cell r="L78" t="str">
            <v>x</v>
          </cell>
          <cell r="M78">
            <v>2</v>
          </cell>
          <cell r="N78" t="str">
            <v>P</v>
          </cell>
        </row>
        <row r="79">
          <cell r="A79" t="str">
            <v>GENTIANACEAE</v>
          </cell>
          <cell r="B79" t="str">
            <v>Gentiana sierrae</v>
          </cell>
          <cell r="C79">
            <v>0</v>
          </cell>
          <cell r="D79" t="str">
            <v>DA</v>
          </cell>
          <cell r="E79">
            <v>0</v>
          </cell>
          <cell r="F79">
            <v>175.96</v>
          </cell>
          <cell r="G79">
            <v>163.08000000000001</v>
          </cell>
          <cell r="H79">
            <v>26</v>
          </cell>
          <cell r="I79">
            <v>0</v>
          </cell>
          <cell r="J79">
            <v>0</v>
          </cell>
          <cell r="K79">
            <v>0</v>
          </cell>
          <cell r="L79" t="str">
            <v>x</v>
          </cell>
          <cell r="M79">
            <v>3</v>
          </cell>
          <cell r="N79" t="str">
            <v>P</v>
          </cell>
        </row>
        <row r="80">
          <cell r="A80" t="str">
            <v>IRIDACEAE</v>
          </cell>
          <cell r="B80" t="str">
            <v>Gladiolus communis</v>
          </cell>
          <cell r="C80">
            <v>0</v>
          </cell>
          <cell r="D80" t="str">
            <v>PF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28080</v>
          </cell>
          <cell r="J80">
            <v>3775.95</v>
          </cell>
          <cell r="K80">
            <v>2</v>
          </cell>
          <cell r="L80" t="str">
            <v>x</v>
          </cell>
          <cell r="M80">
            <v>3</v>
          </cell>
          <cell r="N80" t="str">
            <v>P</v>
          </cell>
        </row>
        <row r="81">
          <cell r="A81" t="str">
            <v>IRIDACEAE</v>
          </cell>
          <cell r="B81" t="str">
            <v>Gladiolus communis</v>
          </cell>
          <cell r="C81">
            <v>0</v>
          </cell>
          <cell r="D81" t="str">
            <v>PF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28080</v>
          </cell>
          <cell r="J81">
            <v>3775.95</v>
          </cell>
          <cell r="K81">
            <v>2</v>
          </cell>
          <cell r="L81" t="str">
            <v>x</v>
          </cell>
          <cell r="M81">
            <v>3</v>
          </cell>
          <cell r="N81" t="str">
            <v>P</v>
          </cell>
        </row>
        <row r="82">
          <cell r="A82" t="str">
            <v>CISTACEAE</v>
          </cell>
          <cell r="B82" t="str">
            <v>Halimium calycinum</v>
          </cell>
          <cell r="C82">
            <v>0</v>
          </cell>
          <cell r="D82" t="str">
            <v>PO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24849</v>
          </cell>
          <cell r="J82">
            <v>2893</v>
          </cell>
          <cell r="K82">
            <v>10</v>
          </cell>
          <cell r="L82" t="str">
            <v>x</v>
          </cell>
          <cell r="M82">
            <v>2</v>
          </cell>
          <cell r="N82" t="str">
            <v>P</v>
          </cell>
        </row>
        <row r="83">
          <cell r="A83" t="str">
            <v>CISTACEAE</v>
          </cell>
          <cell r="B83" t="str">
            <v>Halimium halimifolium</v>
          </cell>
          <cell r="C83" t="str">
            <v>115/18, 179/18</v>
          </cell>
          <cell r="D83" t="str">
            <v>PO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44051</v>
          </cell>
          <cell r="J83">
            <v>2235</v>
          </cell>
          <cell r="K83">
            <v>10</v>
          </cell>
          <cell r="L83" t="str">
            <v>x</v>
          </cell>
          <cell r="M83">
            <v>2</v>
          </cell>
          <cell r="N83" t="str">
            <v>P</v>
          </cell>
        </row>
        <row r="84">
          <cell r="A84" t="str">
            <v>CISTACEAE</v>
          </cell>
          <cell r="B84" t="str">
            <v>Halimium halimifolium</v>
          </cell>
          <cell r="C84" t="str">
            <v>115/18, 179/18</v>
          </cell>
          <cell r="D84" t="str">
            <v>PO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44051</v>
          </cell>
          <cell r="J84">
            <v>2235</v>
          </cell>
          <cell r="K84">
            <v>10</v>
          </cell>
          <cell r="L84" t="str">
            <v>x</v>
          </cell>
          <cell r="M84">
            <v>2</v>
          </cell>
          <cell r="N84" t="str">
            <v>P</v>
          </cell>
        </row>
        <row r="85">
          <cell r="A85" t="str">
            <v>CISTACEAE</v>
          </cell>
          <cell r="B85" t="str">
            <v>Halimium halimifolium</v>
          </cell>
          <cell r="C85" t="str">
            <v>115/18, 179/18</v>
          </cell>
          <cell r="D85" t="str">
            <v>PO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44051</v>
          </cell>
          <cell r="J85">
            <v>2235</v>
          </cell>
          <cell r="K85">
            <v>10</v>
          </cell>
          <cell r="L85" t="str">
            <v>x</v>
          </cell>
          <cell r="M85">
            <v>2</v>
          </cell>
          <cell r="N85" t="str">
            <v>P</v>
          </cell>
        </row>
        <row r="86">
          <cell r="A86" t="str">
            <v>FABACEAE</v>
          </cell>
          <cell r="B86" t="str">
            <v>Hedysarum coronarium</v>
          </cell>
          <cell r="C86">
            <v>0</v>
          </cell>
          <cell r="D86" t="str">
            <v>LA/PF</v>
          </cell>
          <cell r="E86">
            <v>0</v>
          </cell>
          <cell r="F86">
            <v>100</v>
          </cell>
          <cell r="G86">
            <v>0</v>
          </cell>
          <cell r="H86">
            <v>3</v>
          </cell>
          <cell r="I86">
            <v>0</v>
          </cell>
          <cell r="J86">
            <v>0</v>
          </cell>
          <cell r="K86">
            <v>0</v>
          </cell>
          <cell r="L86" t="str">
            <v>x</v>
          </cell>
          <cell r="M86">
            <v>3</v>
          </cell>
          <cell r="N86" t="str">
            <v>A</v>
          </cell>
        </row>
        <row r="87">
          <cell r="A87" t="str">
            <v>BORAGINACEAE</v>
          </cell>
          <cell r="B87" t="str">
            <v>Heliotropium europaeum</v>
          </cell>
          <cell r="C87">
            <v>0</v>
          </cell>
          <cell r="D87" t="str">
            <v>PO/DA</v>
          </cell>
          <cell r="E87">
            <v>0</v>
          </cell>
          <cell r="F87">
            <v>15</v>
          </cell>
          <cell r="G87">
            <v>6</v>
          </cell>
          <cell r="H87">
            <v>11</v>
          </cell>
          <cell r="I87">
            <v>0</v>
          </cell>
          <cell r="J87">
            <v>0</v>
          </cell>
          <cell r="K87">
            <v>0</v>
          </cell>
          <cell r="L87" t="str">
            <v>x</v>
          </cell>
          <cell r="M87">
            <v>3</v>
          </cell>
          <cell r="N87" t="str">
            <v>A</v>
          </cell>
        </row>
        <row r="88">
          <cell r="A88" t="str">
            <v>GUTTIFERAE</v>
          </cell>
          <cell r="B88" t="str">
            <v>Hypericum perfoliatum</v>
          </cell>
          <cell r="C88" t="str">
            <v>131/18</v>
          </cell>
          <cell r="D88" t="str">
            <v>PF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572340</v>
          </cell>
          <cell r="J88">
            <v>209925.86</v>
          </cell>
          <cell r="K88">
            <v>2</v>
          </cell>
          <cell r="L88" t="str">
            <v>x</v>
          </cell>
          <cell r="M88">
            <v>3</v>
          </cell>
          <cell r="N88" t="str">
            <v>P</v>
          </cell>
        </row>
        <row r="89">
          <cell r="A89" t="str">
            <v>GUTTIFERAE</v>
          </cell>
          <cell r="B89" t="str">
            <v>Hypericum perfoliatum</v>
          </cell>
          <cell r="C89" t="str">
            <v>131/18</v>
          </cell>
          <cell r="D89" t="str">
            <v>PF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572340</v>
          </cell>
          <cell r="J89">
            <v>209925.86</v>
          </cell>
          <cell r="K89">
            <v>2</v>
          </cell>
          <cell r="L89" t="str">
            <v>x</v>
          </cell>
          <cell r="M89">
            <v>3</v>
          </cell>
          <cell r="N89" t="str">
            <v>P</v>
          </cell>
        </row>
        <row r="90">
          <cell r="A90" t="str">
            <v>GUTTIFERAE</v>
          </cell>
          <cell r="B90" t="str">
            <v>Hypericum perforatum</v>
          </cell>
          <cell r="C90">
            <v>0</v>
          </cell>
          <cell r="D90" t="str">
            <v>PO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 t="str">
            <v>x</v>
          </cell>
          <cell r="M90">
            <v>3</v>
          </cell>
          <cell r="N90" t="str">
            <v>P</v>
          </cell>
        </row>
        <row r="91">
          <cell r="A91" t="str">
            <v>GUTTIFERAE</v>
          </cell>
          <cell r="B91" t="str">
            <v>Hypericum perforatum</v>
          </cell>
          <cell r="C91">
            <v>0</v>
          </cell>
          <cell r="D91" t="str">
            <v>PO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 t="str">
            <v>x</v>
          </cell>
          <cell r="M91">
            <v>3</v>
          </cell>
          <cell r="N91" t="str">
            <v>P</v>
          </cell>
        </row>
        <row r="92">
          <cell r="A92" t="str">
            <v>FABACEAE</v>
          </cell>
          <cell r="B92" t="str">
            <v>Lathyrus clymenum</v>
          </cell>
          <cell r="C92" t="str">
            <v>85/18, 147/18</v>
          </cell>
          <cell r="D92" t="str">
            <v>LA</v>
          </cell>
          <cell r="E92">
            <v>0</v>
          </cell>
          <cell r="F92">
            <v>1100</v>
          </cell>
          <cell r="G92">
            <v>0</v>
          </cell>
          <cell r="H92">
            <v>2</v>
          </cell>
          <cell r="I92">
            <v>0</v>
          </cell>
          <cell r="J92">
            <v>0</v>
          </cell>
          <cell r="K92">
            <v>0</v>
          </cell>
          <cell r="L92" t="str">
            <v>x</v>
          </cell>
          <cell r="M92">
            <v>3</v>
          </cell>
          <cell r="N92" t="str">
            <v>A</v>
          </cell>
        </row>
        <row r="93">
          <cell r="A93" t="str">
            <v>FABACEAE</v>
          </cell>
          <cell r="B93" t="str">
            <v>Lathyrus clymenum</v>
          </cell>
          <cell r="C93" t="str">
            <v>85/18, 147/18</v>
          </cell>
          <cell r="D93" t="str">
            <v>LA</v>
          </cell>
          <cell r="E93">
            <v>0</v>
          </cell>
          <cell r="F93">
            <v>1100</v>
          </cell>
          <cell r="G93">
            <v>0</v>
          </cell>
          <cell r="H93">
            <v>2</v>
          </cell>
          <cell r="I93">
            <v>0</v>
          </cell>
          <cell r="J93">
            <v>0</v>
          </cell>
          <cell r="K93">
            <v>0</v>
          </cell>
          <cell r="L93" t="str">
            <v>x</v>
          </cell>
          <cell r="M93">
            <v>3</v>
          </cell>
          <cell r="N93" t="str">
            <v>A</v>
          </cell>
        </row>
        <row r="94">
          <cell r="A94" t="str">
            <v>FABACEAE</v>
          </cell>
          <cell r="B94" t="str">
            <v>Lathyrus tingitanus</v>
          </cell>
          <cell r="C94" t="str">
            <v>153/18</v>
          </cell>
          <cell r="D94" t="str">
            <v>LA/PF</v>
          </cell>
          <cell r="E94">
            <v>0</v>
          </cell>
          <cell r="F94">
            <v>1100</v>
          </cell>
          <cell r="G94">
            <v>0</v>
          </cell>
          <cell r="H94">
            <v>2</v>
          </cell>
          <cell r="I94">
            <v>0</v>
          </cell>
          <cell r="J94">
            <v>0</v>
          </cell>
          <cell r="K94">
            <v>0</v>
          </cell>
          <cell r="L94" t="str">
            <v>x</v>
          </cell>
          <cell r="M94">
            <v>3</v>
          </cell>
          <cell r="N94" t="str">
            <v>A</v>
          </cell>
        </row>
        <row r="95">
          <cell r="A95" t="str">
            <v>LAMIACEAE</v>
          </cell>
          <cell r="B95" t="str">
            <v>Lavandula stoechas</v>
          </cell>
          <cell r="C95">
            <v>0</v>
          </cell>
          <cell r="D95" t="str">
            <v>PO</v>
          </cell>
          <cell r="E95">
            <v>0</v>
          </cell>
          <cell r="F95">
            <v>205</v>
          </cell>
          <cell r="G95">
            <v>16</v>
          </cell>
          <cell r="H95">
            <v>32</v>
          </cell>
          <cell r="I95">
            <v>3396</v>
          </cell>
          <cell r="J95">
            <v>166</v>
          </cell>
          <cell r="K95">
            <v>10</v>
          </cell>
          <cell r="L95" t="str">
            <v>x</v>
          </cell>
          <cell r="M95">
            <v>2</v>
          </cell>
          <cell r="N95" t="str">
            <v>P</v>
          </cell>
        </row>
        <row r="96">
          <cell r="A96" t="str">
            <v>MALVACEAE</v>
          </cell>
          <cell r="B96" t="str">
            <v>Lavatera trimestris</v>
          </cell>
          <cell r="C96">
            <v>0</v>
          </cell>
          <cell r="D96" t="str">
            <v>PF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5004</v>
          </cell>
          <cell r="J96">
            <v>991.36</v>
          </cell>
          <cell r="K96">
            <v>2</v>
          </cell>
          <cell r="L96" t="str">
            <v>x</v>
          </cell>
          <cell r="M96">
            <v>3</v>
          </cell>
          <cell r="N96" t="str">
            <v>A</v>
          </cell>
        </row>
        <row r="97">
          <cell r="A97" t="str">
            <v>MALVACEAE</v>
          </cell>
          <cell r="B97" t="str">
            <v>Lavatera trimestris</v>
          </cell>
          <cell r="C97">
            <v>0</v>
          </cell>
          <cell r="D97" t="str">
            <v>PF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5004</v>
          </cell>
          <cell r="J97">
            <v>991.36</v>
          </cell>
          <cell r="K97">
            <v>2</v>
          </cell>
          <cell r="L97" t="str">
            <v>x</v>
          </cell>
          <cell r="M97">
            <v>3</v>
          </cell>
          <cell r="N97" t="str">
            <v>A</v>
          </cell>
        </row>
        <row r="98">
          <cell r="A98" t="str">
            <v>AMARYLLIDACEAE</v>
          </cell>
          <cell r="B98" t="str">
            <v>Leucojum autumnale</v>
          </cell>
          <cell r="C98">
            <v>0</v>
          </cell>
          <cell r="D98" t="str">
            <v>PO/PF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 t="str">
            <v>x</v>
          </cell>
          <cell r="M98">
            <v>3</v>
          </cell>
          <cell r="N98" t="str">
            <v>P</v>
          </cell>
        </row>
        <row r="99">
          <cell r="A99" t="str">
            <v>AMARYLLIDACEAE</v>
          </cell>
          <cell r="B99" t="str">
            <v>Leucojum trichophyllum</v>
          </cell>
          <cell r="C99" t="str">
            <v>43/18</v>
          </cell>
          <cell r="D99" t="str">
            <v>PF</v>
          </cell>
          <cell r="E99">
            <v>0</v>
          </cell>
          <cell r="F99">
            <v>0</v>
          </cell>
          <cell r="G99">
            <v>0</v>
          </cell>
          <cell r="H99">
            <v>30</v>
          </cell>
          <cell r="I99">
            <v>119083</v>
          </cell>
          <cell r="J99">
            <v>25499.32</v>
          </cell>
          <cell r="K99">
            <v>7</v>
          </cell>
          <cell r="L99" t="str">
            <v>x</v>
          </cell>
          <cell r="M99">
            <v>3</v>
          </cell>
          <cell r="N99" t="str">
            <v>P</v>
          </cell>
        </row>
        <row r="100">
          <cell r="A100" t="str">
            <v>PLUMBAGINACEAE</v>
          </cell>
          <cell r="B100" t="str">
            <v>Limoniastrum monopetalum</v>
          </cell>
          <cell r="C100" t="str">
            <v>40/18</v>
          </cell>
          <cell r="D100" t="str">
            <v>LA/PF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1808</v>
          </cell>
          <cell r="J100">
            <v>0</v>
          </cell>
          <cell r="K100">
            <v>1</v>
          </cell>
          <cell r="L100" t="str">
            <v>x</v>
          </cell>
          <cell r="M100">
            <v>2</v>
          </cell>
          <cell r="N100" t="str">
            <v>-</v>
          </cell>
        </row>
        <row r="101">
          <cell r="A101" t="str">
            <v>SCROPHULARIACEAE</v>
          </cell>
          <cell r="B101" t="str">
            <v>Linaria alpina</v>
          </cell>
          <cell r="C101">
            <v>0</v>
          </cell>
          <cell r="D101" t="str">
            <v>DA</v>
          </cell>
          <cell r="E101">
            <v>0</v>
          </cell>
          <cell r="F101">
            <v>237.23</v>
          </cell>
          <cell r="G101">
            <v>161.87</v>
          </cell>
          <cell r="H101">
            <v>6</v>
          </cell>
          <cell r="I101">
            <v>0</v>
          </cell>
          <cell r="J101">
            <v>0</v>
          </cell>
          <cell r="K101">
            <v>0</v>
          </cell>
          <cell r="L101" t="str">
            <v>x</v>
          </cell>
          <cell r="M101">
            <v>3</v>
          </cell>
          <cell r="N101" t="str">
            <v>A</v>
          </cell>
        </row>
        <row r="102">
          <cell r="A102" t="str">
            <v>SCROPHULARIACEAE</v>
          </cell>
          <cell r="B102" t="str">
            <v>Linaria viscosa</v>
          </cell>
          <cell r="C102">
            <v>0</v>
          </cell>
          <cell r="D102" t="str">
            <v>DA</v>
          </cell>
          <cell r="E102">
            <v>0</v>
          </cell>
          <cell r="F102">
            <v>154.63999999999999</v>
          </cell>
          <cell r="G102">
            <v>93.28</v>
          </cell>
          <cell r="H102">
            <v>32</v>
          </cell>
          <cell r="I102">
            <v>207080</v>
          </cell>
          <cell r="J102">
            <v>20004.3</v>
          </cell>
          <cell r="K102">
            <v>10</v>
          </cell>
          <cell r="L102" t="str">
            <v>x</v>
          </cell>
          <cell r="M102">
            <v>3</v>
          </cell>
          <cell r="N102" t="str">
            <v>A</v>
          </cell>
        </row>
        <row r="103">
          <cell r="A103" t="str">
            <v>LINACEAE</v>
          </cell>
          <cell r="B103" t="str">
            <v>Linum usitatissimum</v>
          </cell>
          <cell r="C103">
            <v>0</v>
          </cell>
          <cell r="D103" t="str">
            <v>PF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3560</v>
          </cell>
          <cell r="J103">
            <v>282.83999999999997</v>
          </cell>
          <cell r="K103">
            <v>2</v>
          </cell>
          <cell r="L103" t="str">
            <v>x</v>
          </cell>
          <cell r="M103">
            <v>3</v>
          </cell>
          <cell r="N103" t="str">
            <v>A</v>
          </cell>
        </row>
        <row r="104">
          <cell r="A104" t="str">
            <v>LINACEAE</v>
          </cell>
          <cell r="B104" t="str">
            <v>Linum usitatissimum</v>
          </cell>
          <cell r="C104">
            <v>0</v>
          </cell>
          <cell r="D104" t="str">
            <v>PF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3560</v>
          </cell>
          <cell r="J104">
            <v>282.83999999999997</v>
          </cell>
          <cell r="K104">
            <v>2</v>
          </cell>
          <cell r="L104" t="str">
            <v>x</v>
          </cell>
          <cell r="M104">
            <v>3</v>
          </cell>
          <cell r="N104" t="str">
            <v>A</v>
          </cell>
        </row>
        <row r="105">
          <cell r="A105" t="str">
            <v>CAPRIFOLIACEAE</v>
          </cell>
          <cell r="B105" t="str">
            <v>Lonicera implexa</v>
          </cell>
          <cell r="C105" t="str">
            <v>107/18</v>
          </cell>
          <cell r="D105" t="str">
            <v>PO</v>
          </cell>
          <cell r="E105">
            <v>0</v>
          </cell>
          <cell r="F105">
            <v>587</v>
          </cell>
          <cell r="G105">
            <v>124</v>
          </cell>
          <cell r="H105">
            <v>12</v>
          </cell>
          <cell r="I105">
            <v>10185</v>
          </cell>
          <cell r="J105">
            <v>758</v>
          </cell>
          <cell r="K105">
            <v>10</v>
          </cell>
          <cell r="L105" t="str">
            <v>x</v>
          </cell>
          <cell r="M105">
            <v>2</v>
          </cell>
          <cell r="N105" t="str">
            <v>P</v>
          </cell>
        </row>
        <row r="106">
          <cell r="A106" t="str">
            <v>FABACEAE</v>
          </cell>
          <cell r="B106" t="str">
            <v>Lupinus angustifolius</v>
          </cell>
          <cell r="C106" t="str">
            <v>19/18</v>
          </cell>
          <cell r="D106" t="str">
            <v>PF/DA</v>
          </cell>
          <cell r="E106">
            <v>0</v>
          </cell>
          <cell r="F106">
            <v>0</v>
          </cell>
          <cell r="G106">
            <v>0</v>
          </cell>
          <cell r="H106">
            <v>30</v>
          </cell>
          <cell r="I106">
            <v>22018</v>
          </cell>
          <cell r="J106">
            <v>4683.83</v>
          </cell>
          <cell r="K106">
            <v>10</v>
          </cell>
          <cell r="L106" t="str">
            <v>x</v>
          </cell>
          <cell r="M106">
            <v>3</v>
          </cell>
          <cell r="N106" t="str">
            <v>A</v>
          </cell>
        </row>
        <row r="107">
          <cell r="A107" t="str">
            <v>FABACEAE</v>
          </cell>
          <cell r="B107" t="str">
            <v>Lupinus hispanicus</v>
          </cell>
          <cell r="C107">
            <v>0</v>
          </cell>
          <cell r="D107" t="str">
            <v>DA</v>
          </cell>
          <cell r="E107">
            <v>0</v>
          </cell>
          <cell r="F107">
            <v>0</v>
          </cell>
          <cell r="G107">
            <v>0</v>
          </cell>
          <cell r="H107">
            <v>30</v>
          </cell>
          <cell r="I107">
            <v>17317</v>
          </cell>
          <cell r="J107">
            <v>2134.4299999999998</v>
          </cell>
          <cell r="K107">
            <v>4</v>
          </cell>
          <cell r="L107" t="str">
            <v>x</v>
          </cell>
          <cell r="M107">
            <v>3</v>
          </cell>
          <cell r="N107" t="str">
            <v>A</v>
          </cell>
        </row>
        <row r="108">
          <cell r="A108" t="str">
            <v>FABACEAE</v>
          </cell>
          <cell r="B108" t="str">
            <v>Lupinus luteus</v>
          </cell>
          <cell r="C108" t="str">
            <v>35/18</v>
          </cell>
          <cell r="D108" t="str">
            <v>PF</v>
          </cell>
          <cell r="E108">
            <v>0</v>
          </cell>
          <cell r="F108">
            <v>0</v>
          </cell>
          <cell r="G108">
            <v>0</v>
          </cell>
          <cell r="H108" t="str">
            <v>x</v>
          </cell>
          <cell r="I108">
            <v>15075</v>
          </cell>
          <cell r="J108">
            <v>3075.91</v>
          </cell>
          <cell r="K108">
            <v>2</v>
          </cell>
          <cell r="L108" t="str">
            <v>x</v>
          </cell>
          <cell r="M108">
            <v>3</v>
          </cell>
          <cell r="N108" t="str">
            <v>A</v>
          </cell>
        </row>
        <row r="109">
          <cell r="A109" t="str">
            <v>BRASSICACEAE</v>
          </cell>
          <cell r="B109" t="str">
            <v>Malcolmia littorea</v>
          </cell>
          <cell r="C109" t="str">
            <v>61/18 y 122/18</v>
          </cell>
          <cell r="D109" t="str">
            <v>PF/LA</v>
          </cell>
          <cell r="E109">
            <v>0</v>
          </cell>
          <cell r="F109">
            <v>100</v>
          </cell>
          <cell r="G109">
            <v>0</v>
          </cell>
          <cell r="H109">
            <v>5</v>
          </cell>
          <cell r="I109">
            <v>99160</v>
          </cell>
          <cell r="J109">
            <v>15556.35</v>
          </cell>
          <cell r="K109">
            <v>2</v>
          </cell>
          <cell r="L109" t="str">
            <v>x</v>
          </cell>
          <cell r="M109">
            <v>3</v>
          </cell>
          <cell r="N109" t="str">
            <v>P</v>
          </cell>
        </row>
        <row r="110">
          <cell r="A110" t="str">
            <v>BRASSICACEAE</v>
          </cell>
          <cell r="B110" t="str">
            <v>Malcolmia littorea</v>
          </cell>
          <cell r="C110" t="str">
            <v>61/18 y 122/18</v>
          </cell>
          <cell r="D110" t="str">
            <v>PF/LA</v>
          </cell>
          <cell r="E110">
            <v>0</v>
          </cell>
          <cell r="F110">
            <v>100</v>
          </cell>
          <cell r="G110">
            <v>0</v>
          </cell>
          <cell r="H110">
            <v>5</v>
          </cell>
          <cell r="I110">
            <v>99160</v>
          </cell>
          <cell r="J110">
            <v>15556.35</v>
          </cell>
          <cell r="K110">
            <v>2</v>
          </cell>
          <cell r="L110" t="str">
            <v>x</v>
          </cell>
          <cell r="M110">
            <v>3</v>
          </cell>
          <cell r="N110" t="str">
            <v>P</v>
          </cell>
        </row>
        <row r="111">
          <cell r="A111" t="str">
            <v>BRASSICACEAE</v>
          </cell>
          <cell r="B111" t="str">
            <v>Malcolmia littorea</v>
          </cell>
          <cell r="C111" t="str">
            <v>61/18 y 122/18</v>
          </cell>
          <cell r="D111" t="str">
            <v>PF/LA</v>
          </cell>
          <cell r="E111">
            <v>0</v>
          </cell>
          <cell r="F111">
            <v>100</v>
          </cell>
          <cell r="G111">
            <v>0</v>
          </cell>
          <cell r="H111">
            <v>5</v>
          </cell>
          <cell r="I111">
            <v>99160</v>
          </cell>
          <cell r="J111">
            <v>15556.35</v>
          </cell>
          <cell r="K111">
            <v>2</v>
          </cell>
          <cell r="L111" t="str">
            <v>x</v>
          </cell>
          <cell r="M111">
            <v>3</v>
          </cell>
          <cell r="N111" t="str">
            <v>P</v>
          </cell>
        </row>
        <row r="112">
          <cell r="A112" t="str">
            <v>LAMIACEAE</v>
          </cell>
          <cell r="B112" t="str">
            <v>Mentha suaveolens</v>
          </cell>
          <cell r="C112">
            <v>0</v>
          </cell>
          <cell r="D112" t="str">
            <v>PO/DA</v>
          </cell>
          <cell r="E112">
            <v>0</v>
          </cell>
          <cell r="F112">
            <v>8.9999999999999993E-3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 t="str">
            <v>x</v>
          </cell>
          <cell r="M112">
            <v>3</v>
          </cell>
          <cell r="N112" t="str">
            <v>P</v>
          </cell>
        </row>
        <row r="113">
          <cell r="A113" t="str">
            <v>LAMIACEAE</v>
          </cell>
          <cell r="B113" t="str">
            <v>Micromeria graeca</v>
          </cell>
          <cell r="C113">
            <v>0</v>
          </cell>
          <cell r="D113" t="str">
            <v>LA</v>
          </cell>
          <cell r="E113">
            <v>0</v>
          </cell>
          <cell r="F113">
            <v>8.9999999999999993E-3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 t="str">
            <v>x</v>
          </cell>
          <cell r="M113">
            <v>2</v>
          </cell>
          <cell r="N113" t="str">
            <v>P</v>
          </cell>
        </row>
        <row r="114">
          <cell r="A114" t="str">
            <v>SCROPHULARIACEAE</v>
          </cell>
          <cell r="B114" t="str">
            <v>Misopates orontium</v>
          </cell>
          <cell r="C114">
            <v>0</v>
          </cell>
          <cell r="D114" t="str">
            <v>DA</v>
          </cell>
          <cell r="E114">
            <v>0</v>
          </cell>
          <cell r="F114">
            <v>67.680000000000007</v>
          </cell>
          <cell r="G114">
            <v>79.27</v>
          </cell>
          <cell r="H114">
            <v>26</v>
          </cell>
          <cell r="I114">
            <v>51534</v>
          </cell>
          <cell r="J114">
            <v>8099.11</v>
          </cell>
          <cell r="K114">
            <v>10</v>
          </cell>
          <cell r="L114" t="str">
            <v>x</v>
          </cell>
          <cell r="M114">
            <v>3</v>
          </cell>
          <cell r="N114" t="str">
            <v>A</v>
          </cell>
        </row>
        <row r="115">
          <cell r="A115" t="str">
            <v>BRASSICACEAE</v>
          </cell>
          <cell r="B115" t="str">
            <v>Moricandia moricandioides</v>
          </cell>
          <cell r="C115" t="str">
            <v>14/18</v>
          </cell>
          <cell r="D115" t="str">
            <v>PF</v>
          </cell>
          <cell r="E115">
            <v>0</v>
          </cell>
          <cell r="F115">
            <v>260.10000000000002</v>
          </cell>
          <cell r="G115">
            <v>326.8</v>
          </cell>
          <cell r="H115">
            <v>17</v>
          </cell>
          <cell r="I115">
            <v>343520</v>
          </cell>
          <cell r="J115">
            <v>62319.360000000001</v>
          </cell>
          <cell r="K115">
            <v>10</v>
          </cell>
          <cell r="L115" t="str">
            <v>x</v>
          </cell>
          <cell r="M115">
            <v>3</v>
          </cell>
          <cell r="N115" t="str">
            <v>P</v>
          </cell>
        </row>
        <row r="116">
          <cell r="A116" t="str">
            <v>MYRTACEAE</v>
          </cell>
          <cell r="B116" t="str">
            <v>Myrtus communis</v>
          </cell>
          <cell r="C116" t="str">
            <v>177/18</v>
          </cell>
          <cell r="D116" t="str">
            <v>PO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1330295</v>
          </cell>
          <cell r="J116">
            <v>83447</v>
          </cell>
          <cell r="K116">
            <v>10</v>
          </cell>
          <cell r="L116" t="str">
            <v>x</v>
          </cell>
          <cell r="M116">
            <v>2</v>
          </cell>
          <cell r="N116" t="str">
            <v>P</v>
          </cell>
        </row>
        <row r="117">
          <cell r="A117" t="str">
            <v>FABACEAE</v>
          </cell>
          <cell r="B117" t="str">
            <v>Ononis baetica</v>
          </cell>
          <cell r="C117" t="str">
            <v>184/18</v>
          </cell>
          <cell r="D117" t="str">
            <v>PO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49600</v>
          </cell>
          <cell r="J117">
            <v>14129.18</v>
          </cell>
          <cell r="K117">
            <v>5</v>
          </cell>
          <cell r="L117" t="str">
            <v>x</v>
          </cell>
          <cell r="M117">
            <v>3</v>
          </cell>
          <cell r="N117" t="str">
            <v>A</v>
          </cell>
        </row>
        <row r="118">
          <cell r="A118" t="str">
            <v>FABACEAE</v>
          </cell>
          <cell r="B118" t="str">
            <v>Ononis baetica</v>
          </cell>
          <cell r="C118" t="str">
            <v>184/18</v>
          </cell>
          <cell r="D118" t="str">
            <v>PO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49600</v>
          </cell>
          <cell r="J118">
            <v>14129.18</v>
          </cell>
          <cell r="K118">
            <v>5</v>
          </cell>
          <cell r="L118" t="str">
            <v>x</v>
          </cell>
          <cell r="M118">
            <v>3</v>
          </cell>
          <cell r="N118" t="str">
            <v>A</v>
          </cell>
        </row>
        <row r="119">
          <cell r="A119" t="str">
            <v>FABACEAE</v>
          </cell>
          <cell r="B119" t="str">
            <v>Ononis pinnata</v>
          </cell>
          <cell r="C119" t="str">
            <v>178/18</v>
          </cell>
          <cell r="D119" t="str">
            <v>PO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 t="str">
            <v>x</v>
          </cell>
          <cell r="M119">
            <v>3</v>
          </cell>
          <cell r="N119" t="str">
            <v>P</v>
          </cell>
        </row>
        <row r="120">
          <cell r="A120" t="str">
            <v>FABACEAE</v>
          </cell>
          <cell r="B120" t="str">
            <v>Ononis pinnata</v>
          </cell>
          <cell r="C120" t="str">
            <v>178/18</v>
          </cell>
          <cell r="D120" t="str">
            <v>PO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 t="str">
            <v>x</v>
          </cell>
          <cell r="M120">
            <v>3</v>
          </cell>
          <cell r="N120" t="str">
            <v>P</v>
          </cell>
        </row>
        <row r="121">
          <cell r="A121" t="str">
            <v>FABACEAE</v>
          </cell>
          <cell r="B121" t="str">
            <v>Ononis viscosa</v>
          </cell>
          <cell r="C121">
            <v>0</v>
          </cell>
          <cell r="D121" t="str">
            <v>PF/H</v>
          </cell>
          <cell r="E121">
            <v>0</v>
          </cell>
          <cell r="F121">
            <v>0</v>
          </cell>
          <cell r="G121">
            <v>0</v>
          </cell>
          <cell r="H121">
            <v>7</v>
          </cell>
          <cell r="I121">
            <v>0</v>
          </cell>
          <cell r="J121">
            <v>0</v>
          </cell>
          <cell r="K121">
            <v>0</v>
          </cell>
          <cell r="L121" t="str">
            <v>x</v>
          </cell>
          <cell r="M121">
            <v>3</v>
          </cell>
          <cell r="N121" t="str">
            <v>A</v>
          </cell>
        </row>
        <row r="122">
          <cell r="A122" t="str">
            <v>FABACEAE</v>
          </cell>
          <cell r="B122" t="str">
            <v>Ononis viscosa</v>
          </cell>
          <cell r="C122">
            <v>0</v>
          </cell>
          <cell r="D122" t="str">
            <v>PF/H</v>
          </cell>
          <cell r="E122">
            <v>0</v>
          </cell>
          <cell r="F122">
            <v>0</v>
          </cell>
          <cell r="G122">
            <v>0</v>
          </cell>
          <cell r="H122">
            <v>7</v>
          </cell>
          <cell r="I122">
            <v>0</v>
          </cell>
          <cell r="J122">
            <v>0</v>
          </cell>
          <cell r="K122">
            <v>0</v>
          </cell>
          <cell r="L122" t="str">
            <v>x</v>
          </cell>
          <cell r="M122">
            <v>3</v>
          </cell>
          <cell r="N122" t="str">
            <v>A</v>
          </cell>
        </row>
        <row r="123">
          <cell r="A123" t="str">
            <v>FABACEAE</v>
          </cell>
          <cell r="B123" t="str">
            <v>Ononis viscosa subsp. porrigens</v>
          </cell>
          <cell r="C123" t="str">
            <v>182/18</v>
          </cell>
          <cell r="D123" t="str">
            <v>PF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 t="str">
            <v>x</v>
          </cell>
          <cell r="M123">
            <v>3</v>
          </cell>
          <cell r="N123" t="str">
            <v>A</v>
          </cell>
        </row>
        <row r="124">
          <cell r="A124" t="str">
            <v>FABACEAE</v>
          </cell>
          <cell r="B124" t="str">
            <v>Ononis viscosa subsp. porrigens</v>
          </cell>
          <cell r="C124" t="str">
            <v>182/18</v>
          </cell>
          <cell r="D124" t="str">
            <v>PF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 t="str">
            <v>x</v>
          </cell>
          <cell r="M124">
            <v>3</v>
          </cell>
          <cell r="N124" t="str">
            <v>A</v>
          </cell>
        </row>
        <row r="125">
          <cell r="A125" t="str">
            <v>CACTACEAE</v>
          </cell>
          <cell r="B125" t="str">
            <v>Opuntia maxima</v>
          </cell>
          <cell r="C125" t="str">
            <v>133/18</v>
          </cell>
          <cell r="D125" t="str">
            <v>PO</v>
          </cell>
          <cell r="E125">
            <v>0</v>
          </cell>
          <cell r="F125">
            <v>33670</v>
          </cell>
          <cell r="G125">
            <v>10733</v>
          </cell>
          <cell r="H125">
            <v>3</v>
          </cell>
          <cell r="I125">
            <v>0</v>
          </cell>
          <cell r="J125">
            <v>0</v>
          </cell>
          <cell r="K125">
            <v>0</v>
          </cell>
          <cell r="L125" t="str">
            <v>x</v>
          </cell>
          <cell r="M125">
            <v>2</v>
          </cell>
          <cell r="N125" t="str">
            <v>P</v>
          </cell>
        </row>
        <row r="126">
          <cell r="A126" t="str">
            <v>LILIACEAE</v>
          </cell>
          <cell r="B126" t="str">
            <v>Ornithogalum baeticum</v>
          </cell>
          <cell r="C126" t="str">
            <v>73/18</v>
          </cell>
          <cell r="D126" t="str">
            <v>PF</v>
          </cell>
          <cell r="E126">
            <v>0</v>
          </cell>
          <cell r="F126">
            <v>55.31</v>
          </cell>
          <cell r="G126">
            <v>82.66</v>
          </cell>
          <cell r="H126">
            <v>16</v>
          </cell>
          <cell r="I126">
            <v>38288</v>
          </cell>
          <cell r="J126">
            <v>9481.76</v>
          </cell>
          <cell r="K126">
            <v>8</v>
          </cell>
          <cell r="L126" t="str">
            <v>x</v>
          </cell>
          <cell r="M126">
            <v>3</v>
          </cell>
          <cell r="N126" t="str">
            <v>P</v>
          </cell>
        </row>
        <row r="127">
          <cell r="A127" t="str">
            <v>FABACEAE</v>
          </cell>
          <cell r="B127" t="str">
            <v>Ornithopus sativus</v>
          </cell>
          <cell r="C127" t="str">
            <v>20/18</v>
          </cell>
          <cell r="D127" t="str">
            <v>PO/DA</v>
          </cell>
          <cell r="E127">
            <v>0</v>
          </cell>
          <cell r="F127">
            <v>44</v>
          </cell>
          <cell r="G127">
            <v>9</v>
          </cell>
          <cell r="H127">
            <v>8</v>
          </cell>
          <cell r="I127">
            <v>0</v>
          </cell>
          <cell r="J127">
            <v>0</v>
          </cell>
          <cell r="K127">
            <v>0</v>
          </cell>
          <cell r="L127" t="str">
            <v>x</v>
          </cell>
          <cell r="M127">
            <v>3</v>
          </cell>
          <cell r="N127" t="str">
            <v>A</v>
          </cell>
        </row>
        <row r="128">
          <cell r="A128" t="str">
            <v>OXALIDACEAE</v>
          </cell>
          <cell r="B128" t="str">
            <v>Oxalis pes-caprae</v>
          </cell>
          <cell r="C128">
            <v>0</v>
          </cell>
          <cell r="D128" t="str">
            <v>PO/MB</v>
          </cell>
          <cell r="E128">
            <v>0</v>
          </cell>
          <cell r="F128">
            <v>140</v>
          </cell>
          <cell r="G128">
            <v>24</v>
          </cell>
          <cell r="H128">
            <v>12</v>
          </cell>
          <cell r="I128">
            <v>0</v>
          </cell>
          <cell r="J128">
            <v>0</v>
          </cell>
          <cell r="K128">
            <v>0</v>
          </cell>
          <cell r="L128" t="str">
            <v>x</v>
          </cell>
          <cell r="M128">
            <v>3</v>
          </cell>
          <cell r="N128" t="str">
            <v>P</v>
          </cell>
        </row>
        <row r="129">
          <cell r="A129" t="str">
            <v>OXALIDACEAE</v>
          </cell>
          <cell r="B129" t="str">
            <v>Oxalis pes-caprae</v>
          </cell>
          <cell r="C129">
            <v>0</v>
          </cell>
          <cell r="D129" t="str">
            <v>PO/MB</v>
          </cell>
          <cell r="E129">
            <v>0</v>
          </cell>
          <cell r="F129">
            <v>140</v>
          </cell>
          <cell r="G129">
            <v>24</v>
          </cell>
          <cell r="H129">
            <v>12</v>
          </cell>
          <cell r="I129">
            <v>0</v>
          </cell>
          <cell r="J129">
            <v>0</v>
          </cell>
          <cell r="K129">
            <v>0</v>
          </cell>
          <cell r="L129" t="str">
            <v>x</v>
          </cell>
          <cell r="M129">
            <v>3</v>
          </cell>
          <cell r="N129" t="str">
            <v>P</v>
          </cell>
        </row>
        <row r="130">
          <cell r="A130" t="str">
            <v>PAPAVERACEAE</v>
          </cell>
          <cell r="B130" t="str">
            <v>Papaver hybridum</v>
          </cell>
          <cell r="C130" t="str">
            <v>121/18bis</v>
          </cell>
          <cell r="D130" t="str">
            <v>PF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111178</v>
          </cell>
          <cell r="J130">
            <v>19724.740000000002</v>
          </cell>
          <cell r="K130">
            <v>2</v>
          </cell>
          <cell r="L130" t="str">
            <v>x</v>
          </cell>
          <cell r="M130">
            <v>3</v>
          </cell>
          <cell r="N130" t="str">
            <v>A</v>
          </cell>
        </row>
        <row r="131">
          <cell r="A131" t="str">
            <v>PAPAVERACEAE</v>
          </cell>
          <cell r="B131" t="str">
            <v>Papaver hybridum</v>
          </cell>
          <cell r="C131" t="str">
            <v>121/18bis</v>
          </cell>
          <cell r="D131" t="str">
            <v>PF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111178</v>
          </cell>
          <cell r="J131">
            <v>19724.740000000002</v>
          </cell>
          <cell r="K131">
            <v>2</v>
          </cell>
          <cell r="L131" t="str">
            <v>x</v>
          </cell>
          <cell r="M131">
            <v>3</v>
          </cell>
          <cell r="N131" t="str">
            <v>A</v>
          </cell>
        </row>
        <row r="132">
          <cell r="A132" t="str">
            <v>SCROPHULARIACEAE</v>
          </cell>
          <cell r="B132" t="str">
            <v>Parentucellia viscosa</v>
          </cell>
          <cell r="C132" t="str">
            <v>57/18</v>
          </cell>
          <cell r="D132" t="str">
            <v>PF</v>
          </cell>
          <cell r="E132">
            <v>0</v>
          </cell>
          <cell r="F132">
            <v>0.01</v>
          </cell>
          <cell r="G132">
            <v>0.02</v>
          </cell>
          <cell r="H132">
            <v>30</v>
          </cell>
          <cell r="I132">
            <v>27336</v>
          </cell>
          <cell r="J132">
            <v>2523.11</v>
          </cell>
          <cell r="K132">
            <v>5</v>
          </cell>
          <cell r="L132" t="str">
            <v>x</v>
          </cell>
          <cell r="M132">
            <v>3</v>
          </cell>
          <cell r="N132" t="str">
            <v>A</v>
          </cell>
        </row>
        <row r="133">
          <cell r="A133" t="str">
            <v>SCROPHULARIACEAE</v>
          </cell>
          <cell r="B133" t="str">
            <v>Parentucellia viscosa</v>
          </cell>
          <cell r="C133" t="str">
            <v>57/18</v>
          </cell>
          <cell r="D133" t="str">
            <v>PF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27336</v>
          </cell>
          <cell r="J133">
            <v>2523.11</v>
          </cell>
          <cell r="K133">
            <v>5</v>
          </cell>
          <cell r="L133" t="str">
            <v>x</v>
          </cell>
          <cell r="M133">
            <v>3</v>
          </cell>
          <cell r="N133" t="str">
            <v>A</v>
          </cell>
        </row>
        <row r="134">
          <cell r="A134" t="str">
            <v>SCROPHULARIACEAE</v>
          </cell>
          <cell r="B134" t="str">
            <v>Pedicularis sylvatica</v>
          </cell>
          <cell r="C134">
            <v>0</v>
          </cell>
          <cell r="D134" t="str">
            <v>DA</v>
          </cell>
          <cell r="E134">
            <v>0</v>
          </cell>
          <cell r="F134">
            <v>86.53</v>
          </cell>
          <cell r="G134">
            <v>100.64</v>
          </cell>
          <cell r="H134">
            <v>28</v>
          </cell>
          <cell r="I134">
            <v>0</v>
          </cell>
          <cell r="J134">
            <v>0</v>
          </cell>
          <cell r="K134">
            <v>0</v>
          </cell>
          <cell r="L134" t="str">
            <v>x</v>
          </cell>
          <cell r="M134">
            <v>3</v>
          </cell>
          <cell r="N134" t="str">
            <v>A</v>
          </cell>
        </row>
        <row r="135">
          <cell r="A135" t="str">
            <v>LAMIACEAE</v>
          </cell>
          <cell r="B135" t="str">
            <v>Phlomis lychnitis</v>
          </cell>
          <cell r="C135" t="str">
            <v>110/18</v>
          </cell>
          <cell r="D135" t="str">
            <v>PF</v>
          </cell>
          <cell r="E135">
            <v>0</v>
          </cell>
          <cell r="F135">
            <v>1382.54</v>
          </cell>
          <cell r="G135">
            <v>863.05</v>
          </cell>
          <cell r="H135">
            <v>27</v>
          </cell>
          <cell r="I135">
            <v>66060</v>
          </cell>
          <cell r="J135">
            <v>5238.8599999999997</v>
          </cell>
          <cell r="K135">
            <v>10</v>
          </cell>
          <cell r="L135" t="str">
            <v>x</v>
          </cell>
          <cell r="M135">
            <v>2</v>
          </cell>
          <cell r="N135" t="str">
            <v>P</v>
          </cell>
        </row>
        <row r="136">
          <cell r="A136" t="str">
            <v>LAMIACEAE</v>
          </cell>
          <cell r="B136" t="str">
            <v>Phlomis lychnitis</v>
          </cell>
          <cell r="C136">
            <v>0</v>
          </cell>
          <cell r="D136" t="str">
            <v>LA</v>
          </cell>
          <cell r="E136">
            <v>0</v>
          </cell>
          <cell r="F136">
            <v>1900</v>
          </cell>
          <cell r="G136">
            <v>0</v>
          </cell>
          <cell r="H136">
            <v>5</v>
          </cell>
          <cell r="I136">
            <v>0</v>
          </cell>
          <cell r="J136">
            <v>0</v>
          </cell>
          <cell r="K136">
            <v>0</v>
          </cell>
          <cell r="L136" t="str">
            <v>x</v>
          </cell>
          <cell r="M136">
            <v>2</v>
          </cell>
          <cell r="N136" t="str">
            <v>P</v>
          </cell>
        </row>
        <row r="137">
          <cell r="A137" t="str">
            <v>LAMIACEAE</v>
          </cell>
          <cell r="B137" t="str">
            <v>Phlomis purpurea</v>
          </cell>
          <cell r="C137">
            <v>0</v>
          </cell>
          <cell r="D137" t="str">
            <v>PO</v>
          </cell>
          <cell r="E137">
            <v>0</v>
          </cell>
          <cell r="F137">
            <v>1922</v>
          </cell>
          <cell r="G137">
            <v>239</v>
          </cell>
          <cell r="H137">
            <v>32</v>
          </cell>
          <cell r="I137">
            <v>41744</v>
          </cell>
          <cell r="J137">
            <v>1813</v>
          </cell>
          <cell r="K137">
            <v>10</v>
          </cell>
          <cell r="L137" t="str">
            <v>x</v>
          </cell>
          <cell r="M137">
            <v>2</v>
          </cell>
          <cell r="N137" t="str">
            <v>P</v>
          </cell>
        </row>
        <row r="138">
          <cell r="A138" t="str">
            <v>LAMIACEAE</v>
          </cell>
          <cell r="B138" t="str">
            <v>Phlomis purpurea</v>
          </cell>
          <cell r="C138" t="str">
            <v>69/18, 109/18</v>
          </cell>
          <cell r="D138" t="str">
            <v>PF</v>
          </cell>
          <cell r="E138">
            <v>0</v>
          </cell>
          <cell r="F138">
            <v>1939.01</v>
          </cell>
          <cell r="G138">
            <v>876.6</v>
          </cell>
          <cell r="H138">
            <v>30</v>
          </cell>
          <cell r="I138">
            <v>46086</v>
          </cell>
          <cell r="J138">
            <v>8288.23</v>
          </cell>
          <cell r="K138">
            <v>10</v>
          </cell>
          <cell r="L138" t="str">
            <v>x</v>
          </cell>
          <cell r="M138">
            <v>2</v>
          </cell>
          <cell r="N138" t="str">
            <v>P</v>
          </cell>
        </row>
        <row r="139">
          <cell r="A139" t="str">
            <v>RANUNCULACEAE</v>
          </cell>
          <cell r="B139" t="str">
            <v>Ranunculus muricatus</v>
          </cell>
          <cell r="C139" t="str">
            <v>154/18</v>
          </cell>
          <cell r="D139" t="str">
            <v>PF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11120</v>
          </cell>
          <cell r="J139">
            <v>0</v>
          </cell>
          <cell r="K139">
            <v>1</v>
          </cell>
          <cell r="L139" t="str">
            <v>x</v>
          </cell>
          <cell r="M139">
            <v>3</v>
          </cell>
          <cell r="N139" t="str">
            <v>A</v>
          </cell>
        </row>
        <row r="140">
          <cell r="A140" t="str">
            <v>RANUNCULACEAE</v>
          </cell>
          <cell r="B140" t="str">
            <v>Ranunculus muricatus</v>
          </cell>
          <cell r="C140" t="str">
            <v>154/18</v>
          </cell>
          <cell r="D140" t="str">
            <v>PF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11120</v>
          </cell>
          <cell r="J140">
            <v>0</v>
          </cell>
          <cell r="K140">
            <v>1</v>
          </cell>
          <cell r="L140" t="str">
            <v>x</v>
          </cell>
          <cell r="M140">
            <v>3</v>
          </cell>
          <cell r="N140" t="str">
            <v>A</v>
          </cell>
        </row>
        <row r="141">
          <cell r="A141" t="str">
            <v>RANUNCULACEAE</v>
          </cell>
          <cell r="B141" t="str">
            <v>Ranunculus paludosus</v>
          </cell>
          <cell r="C141">
            <v>0</v>
          </cell>
          <cell r="D141" t="str">
            <v>PF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284715</v>
          </cell>
          <cell r="J141">
            <v>30356.09</v>
          </cell>
          <cell r="K141">
            <v>2</v>
          </cell>
          <cell r="L141" t="str">
            <v>x</v>
          </cell>
          <cell r="M141">
            <v>3</v>
          </cell>
          <cell r="N141" t="str">
            <v>P</v>
          </cell>
        </row>
        <row r="142">
          <cell r="A142" t="str">
            <v>RANUNCULACEAE</v>
          </cell>
          <cell r="B142" t="str">
            <v>Ranunculus paludosus</v>
          </cell>
          <cell r="C142">
            <v>0</v>
          </cell>
          <cell r="D142" t="str">
            <v>PF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284715</v>
          </cell>
          <cell r="J142">
            <v>30356.09</v>
          </cell>
          <cell r="K142">
            <v>2</v>
          </cell>
          <cell r="L142" t="str">
            <v>x</v>
          </cell>
          <cell r="M142">
            <v>3</v>
          </cell>
          <cell r="N142" t="str">
            <v>P</v>
          </cell>
        </row>
        <row r="143">
          <cell r="A143" t="str">
            <v>BRASSICACEAE</v>
          </cell>
          <cell r="B143" t="str">
            <v>Raphanus raphanistrum</v>
          </cell>
          <cell r="C143">
            <v>0</v>
          </cell>
          <cell r="D143" t="str">
            <v>PO</v>
          </cell>
          <cell r="E143">
            <v>0</v>
          </cell>
          <cell r="F143">
            <v>16</v>
          </cell>
          <cell r="G143">
            <v>7</v>
          </cell>
          <cell r="H143">
            <v>10</v>
          </cell>
          <cell r="I143">
            <v>0</v>
          </cell>
          <cell r="J143">
            <v>0</v>
          </cell>
          <cell r="K143">
            <v>0</v>
          </cell>
          <cell r="L143" t="str">
            <v>x</v>
          </cell>
          <cell r="M143">
            <v>3</v>
          </cell>
          <cell r="N143" t="str">
            <v>A</v>
          </cell>
        </row>
        <row r="144">
          <cell r="A144" t="str">
            <v>BRASSICACEAE</v>
          </cell>
          <cell r="B144" t="str">
            <v>Raphanus raphanistrum</v>
          </cell>
          <cell r="C144">
            <v>0</v>
          </cell>
          <cell r="D144" t="str">
            <v>PF</v>
          </cell>
          <cell r="E144">
            <v>0</v>
          </cell>
          <cell r="F144">
            <v>0</v>
          </cell>
          <cell r="G144">
            <v>0</v>
          </cell>
          <cell r="H144">
            <v>23</v>
          </cell>
          <cell r="I144">
            <v>97800</v>
          </cell>
          <cell r="J144">
            <v>22488.22</v>
          </cell>
          <cell r="K144">
            <v>10</v>
          </cell>
          <cell r="L144" t="str">
            <v>x</v>
          </cell>
          <cell r="M144">
            <v>3</v>
          </cell>
          <cell r="N144" t="str">
            <v>A</v>
          </cell>
        </row>
        <row r="145">
          <cell r="A145" t="str">
            <v>BRASSICACEAE</v>
          </cell>
          <cell r="B145" t="str">
            <v>Raphanus raphanistrum</v>
          </cell>
          <cell r="C145">
            <v>0</v>
          </cell>
          <cell r="D145" t="str">
            <v>PF</v>
          </cell>
          <cell r="E145">
            <v>0</v>
          </cell>
          <cell r="F145">
            <v>0</v>
          </cell>
          <cell r="G145">
            <v>0</v>
          </cell>
          <cell r="H145">
            <v>23</v>
          </cell>
          <cell r="I145">
            <v>97800</v>
          </cell>
          <cell r="J145">
            <v>22488.22</v>
          </cell>
          <cell r="K145">
            <v>10</v>
          </cell>
          <cell r="L145" t="str">
            <v>x</v>
          </cell>
          <cell r="M145">
            <v>3</v>
          </cell>
          <cell r="N145" t="str">
            <v>A</v>
          </cell>
        </row>
        <row r="146">
          <cell r="A146" t="str">
            <v>FABACEAE</v>
          </cell>
          <cell r="B146" t="str">
            <v>Retama monosperma</v>
          </cell>
          <cell r="C146">
            <v>0</v>
          </cell>
          <cell r="D146" t="str">
            <v>LA</v>
          </cell>
          <cell r="E146">
            <v>0</v>
          </cell>
          <cell r="F146">
            <v>8.9999999999999993E-3</v>
          </cell>
          <cell r="G146">
            <v>0</v>
          </cell>
          <cell r="H146">
            <v>0</v>
          </cell>
          <cell r="I146">
            <v>7140</v>
          </cell>
          <cell r="J146">
            <v>1033</v>
          </cell>
          <cell r="K146">
            <v>5</v>
          </cell>
          <cell r="L146" t="str">
            <v>x</v>
          </cell>
          <cell r="M146">
            <v>2</v>
          </cell>
          <cell r="N146" t="str">
            <v>P</v>
          </cell>
        </row>
        <row r="147">
          <cell r="A147" t="str">
            <v>FABACEAE</v>
          </cell>
          <cell r="B147" t="str">
            <v>Retama sphaerocarpa</v>
          </cell>
          <cell r="C147" t="str">
            <v>137/18</v>
          </cell>
          <cell r="D147" t="str">
            <v>PO</v>
          </cell>
          <cell r="E147">
            <v>0</v>
          </cell>
          <cell r="F147">
            <v>8.9999999999999993E-3</v>
          </cell>
          <cell r="G147">
            <v>0</v>
          </cell>
          <cell r="H147">
            <v>0</v>
          </cell>
          <cell r="I147">
            <v>3448</v>
          </cell>
          <cell r="J147">
            <v>108</v>
          </cell>
          <cell r="K147">
            <v>10</v>
          </cell>
          <cell r="L147" t="str">
            <v>x</v>
          </cell>
          <cell r="M147">
            <v>2</v>
          </cell>
          <cell r="N147" t="str">
            <v>P</v>
          </cell>
        </row>
        <row r="148">
          <cell r="A148" t="str">
            <v>RHAMNACEAE</v>
          </cell>
          <cell r="B148" t="str">
            <v>Rhamnus lycioides</v>
          </cell>
          <cell r="C148" t="str">
            <v>27/18</v>
          </cell>
          <cell r="D148" t="str">
            <v>PO</v>
          </cell>
          <cell r="E148" t="str">
            <v>M</v>
          </cell>
          <cell r="F148">
            <v>0</v>
          </cell>
          <cell r="G148">
            <v>0</v>
          </cell>
          <cell r="H148">
            <v>0</v>
          </cell>
          <cell r="I148">
            <v>20668</v>
          </cell>
          <cell r="J148">
            <v>841</v>
          </cell>
          <cell r="K148">
            <v>10</v>
          </cell>
          <cell r="L148" t="str">
            <v>x</v>
          </cell>
          <cell r="M148">
            <v>2</v>
          </cell>
          <cell r="N148" t="str">
            <v>P</v>
          </cell>
        </row>
        <row r="149">
          <cell r="A149" t="str">
            <v>LAMIACEAE</v>
          </cell>
          <cell r="B149" t="str">
            <v>Rosmarinus officinalis</v>
          </cell>
          <cell r="C149">
            <v>0</v>
          </cell>
          <cell r="D149" t="str">
            <v>PO</v>
          </cell>
          <cell r="E149">
            <v>0</v>
          </cell>
          <cell r="F149">
            <v>285</v>
          </cell>
          <cell r="G149">
            <v>35</v>
          </cell>
          <cell r="H149">
            <v>50</v>
          </cell>
          <cell r="I149">
            <v>5492</v>
          </cell>
          <cell r="J149">
            <v>135</v>
          </cell>
          <cell r="K149">
            <v>10</v>
          </cell>
          <cell r="L149" t="str">
            <v>x</v>
          </cell>
          <cell r="M149">
            <v>2</v>
          </cell>
          <cell r="N149" t="str">
            <v>P</v>
          </cell>
        </row>
        <row r="150">
          <cell r="A150" t="str">
            <v>ROSACEAE</v>
          </cell>
          <cell r="B150" t="str">
            <v>Rubus ulmifolius</v>
          </cell>
          <cell r="C150" t="str">
            <v>198/18</v>
          </cell>
          <cell r="D150" t="str">
            <v>PO</v>
          </cell>
          <cell r="E150">
            <v>0</v>
          </cell>
          <cell r="F150">
            <v>173</v>
          </cell>
          <cell r="G150">
            <v>61</v>
          </cell>
          <cell r="H150">
            <v>33</v>
          </cell>
          <cell r="I150">
            <v>641366</v>
          </cell>
          <cell r="J150">
            <v>15912</v>
          </cell>
          <cell r="K150">
            <v>10</v>
          </cell>
          <cell r="L150" t="str">
            <v>x</v>
          </cell>
          <cell r="M150">
            <v>2</v>
          </cell>
          <cell r="N150" t="str">
            <v>P</v>
          </cell>
        </row>
        <row r="151">
          <cell r="A151" t="str">
            <v>LAMIACEAE</v>
          </cell>
          <cell r="B151" t="str">
            <v>Salvia verbenaca</v>
          </cell>
          <cell r="C151">
            <v>0</v>
          </cell>
          <cell r="D151" t="str">
            <v>PF/DA</v>
          </cell>
          <cell r="E151">
            <v>0</v>
          </cell>
          <cell r="F151">
            <v>170.05</v>
          </cell>
          <cell r="G151">
            <v>142.63</v>
          </cell>
          <cell r="H151">
            <v>30</v>
          </cell>
          <cell r="I151">
            <v>4973</v>
          </cell>
          <cell r="J151">
            <v>8686.08</v>
          </cell>
          <cell r="K151">
            <v>10</v>
          </cell>
          <cell r="L151" t="str">
            <v>x</v>
          </cell>
          <cell r="M151">
            <v>3</v>
          </cell>
          <cell r="N151" t="str">
            <v>P</v>
          </cell>
        </row>
        <row r="152">
          <cell r="A152" t="str">
            <v>LAMIACEAE</v>
          </cell>
          <cell r="B152" t="str">
            <v>Salvia viridis</v>
          </cell>
          <cell r="C152">
            <v>0</v>
          </cell>
          <cell r="D152" t="str">
            <v>LA</v>
          </cell>
          <cell r="E152">
            <v>0</v>
          </cell>
          <cell r="F152">
            <v>100</v>
          </cell>
          <cell r="G152">
            <v>0</v>
          </cell>
          <cell r="H152">
            <v>3</v>
          </cell>
          <cell r="I152">
            <v>0</v>
          </cell>
          <cell r="J152">
            <v>0</v>
          </cell>
          <cell r="K152">
            <v>0</v>
          </cell>
          <cell r="L152" t="str">
            <v>x</v>
          </cell>
          <cell r="M152">
            <v>3</v>
          </cell>
          <cell r="N152" t="str">
            <v>A</v>
          </cell>
        </row>
        <row r="153">
          <cell r="A153" t="str">
            <v>LAMIACEAE</v>
          </cell>
          <cell r="B153" t="str">
            <v>Salvia viridis</v>
          </cell>
          <cell r="C153">
            <v>0</v>
          </cell>
          <cell r="D153" t="str">
            <v>LA</v>
          </cell>
          <cell r="E153">
            <v>0</v>
          </cell>
          <cell r="F153">
            <v>100</v>
          </cell>
          <cell r="G153">
            <v>0</v>
          </cell>
          <cell r="H153">
            <v>3</v>
          </cell>
          <cell r="I153">
            <v>0</v>
          </cell>
          <cell r="J153">
            <v>0</v>
          </cell>
          <cell r="K153">
            <v>0</v>
          </cell>
          <cell r="L153" t="str">
            <v>x</v>
          </cell>
          <cell r="M153">
            <v>3</v>
          </cell>
          <cell r="N153" t="str">
            <v>A</v>
          </cell>
        </row>
        <row r="154">
          <cell r="A154" t="str">
            <v>DIPSACACEAE</v>
          </cell>
          <cell r="B154" t="str">
            <v>Scabiosa atropurpurea</v>
          </cell>
          <cell r="C154" t="str">
            <v>132/18</v>
          </cell>
          <cell r="D154" t="str">
            <v>PF/H</v>
          </cell>
          <cell r="E154">
            <v>0</v>
          </cell>
          <cell r="F154">
            <v>976</v>
          </cell>
          <cell r="G154">
            <v>0</v>
          </cell>
          <cell r="H154">
            <v>30</v>
          </cell>
          <cell r="I154">
            <v>0</v>
          </cell>
          <cell r="J154">
            <v>0</v>
          </cell>
          <cell r="K154">
            <v>0</v>
          </cell>
          <cell r="L154" t="str">
            <v>x</v>
          </cell>
          <cell r="M154">
            <v>3</v>
          </cell>
          <cell r="N154" t="str">
            <v>P</v>
          </cell>
        </row>
        <row r="155">
          <cell r="A155" t="str">
            <v>LILIACEAE</v>
          </cell>
          <cell r="B155" t="str">
            <v>Scilla autumnalis</v>
          </cell>
          <cell r="C155" t="str">
            <v>225/18</v>
          </cell>
          <cell r="D155" t="str">
            <v>H/PF</v>
          </cell>
          <cell r="E155">
            <v>0</v>
          </cell>
          <cell r="F155">
            <v>0</v>
          </cell>
          <cell r="G155">
            <v>0</v>
          </cell>
          <cell r="H155">
            <v>15</v>
          </cell>
          <cell r="I155">
            <v>0</v>
          </cell>
          <cell r="J155">
            <v>0</v>
          </cell>
          <cell r="K155">
            <v>0</v>
          </cell>
          <cell r="L155" t="str">
            <v>x</v>
          </cell>
          <cell r="M155">
            <v>3</v>
          </cell>
          <cell r="N155" t="str">
            <v>P</v>
          </cell>
        </row>
        <row r="156">
          <cell r="A156" t="str">
            <v>LILIACEAE</v>
          </cell>
          <cell r="B156" t="str">
            <v>Scilla peruviana</v>
          </cell>
          <cell r="C156">
            <v>0</v>
          </cell>
          <cell r="D156" t="str">
            <v>PF/LA</v>
          </cell>
          <cell r="E156">
            <v>0</v>
          </cell>
          <cell r="F156">
            <v>0.2</v>
          </cell>
          <cell r="G156">
            <v>0</v>
          </cell>
          <cell r="H156">
            <v>13</v>
          </cell>
          <cell r="I156">
            <v>0</v>
          </cell>
          <cell r="J156">
            <v>0</v>
          </cell>
          <cell r="K156">
            <v>0</v>
          </cell>
          <cell r="L156" t="str">
            <v>x</v>
          </cell>
          <cell r="M156">
            <v>3</v>
          </cell>
          <cell r="N156" t="str">
            <v>P</v>
          </cell>
        </row>
        <row r="157">
          <cell r="A157" t="str">
            <v>ASTERACEAE</v>
          </cell>
          <cell r="B157" t="str">
            <v>Scolymus hispanicus</v>
          </cell>
          <cell r="C157" t="str">
            <v>193/18</v>
          </cell>
          <cell r="D157" t="str">
            <v>LA/PF</v>
          </cell>
          <cell r="E157">
            <v>0</v>
          </cell>
          <cell r="F157">
            <v>8.9999999999999993E-3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 t="str">
            <v>x</v>
          </cell>
          <cell r="M157">
            <v>3</v>
          </cell>
          <cell r="N157" t="str">
            <v>P</v>
          </cell>
        </row>
        <row r="158">
          <cell r="A158" t="str">
            <v>FABACEAE</v>
          </cell>
          <cell r="B158" t="str">
            <v>Scorpiurus sulcatus</v>
          </cell>
          <cell r="C158">
            <v>0</v>
          </cell>
          <cell r="D158" t="str">
            <v>PF</v>
          </cell>
          <cell r="E158">
            <v>0</v>
          </cell>
          <cell r="F158">
            <v>1.52</v>
          </cell>
          <cell r="G158">
            <v>3.81</v>
          </cell>
          <cell r="H158">
            <v>21</v>
          </cell>
          <cell r="I158">
            <v>44913</v>
          </cell>
          <cell r="J158">
            <v>4436.84</v>
          </cell>
          <cell r="K158">
            <v>8</v>
          </cell>
          <cell r="L158" t="str">
            <v>x</v>
          </cell>
          <cell r="M158">
            <v>3</v>
          </cell>
          <cell r="N158" t="str">
            <v>A</v>
          </cell>
        </row>
        <row r="159">
          <cell r="A159" t="str">
            <v>SCROPHULARIACEAE</v>
          </cell>
          <cell r="B159" t="str">
            <v>Scrophularia frutescens</v>
          </cell>
          <cell r="C159" t="str">
            <v>185/18</v>
          </cell>
          <cell r="D159" t="str">
            <v>PO</v>
          </cell>
          <cell r="E159">
            <v>0</v>
          </cell>
          <cell r="F159">
            <v>106</v>
          </cell>
          <cell r="G159">
            <v>14</v>
          </cell>
          <cell r="H159">
            <v>30</v>
          </cell>
          <cell r="I159">
            <v>22984</v>
          </cell>
          <cell r="J159">
            <v>1231</v>
          </cell>
          <cell r="K159">
            <v>10</v>
          </cell>
          <cell r="L159" t="str">
            <v>x</v>
          </cell>
          <cell r="M159">
            <v>2</v>
          </cell>
          <cell r="N159">
            <v>0</v>
          </cell>
        </row>
        <row r="160">
          <cell r="A160" t="str">
            <v>SCROPHULARIACEAE</v>
          </cell>
          <cell r="B160" t="str">
            <v>Scrophularia frutescens</v>
          </cell>
          <cell r="C160" t="str">
            <v>185/18</v>
          </cell>
          <cell r="D160" t="str">
            <v>PO</v>
          </cell>
          <cell r="E160">
            <v>0</v>
          </cell>
          <cell r="F160">
            <v>106</v>
          </cell>
          <cell r="G160">
            <v>14</v>
          </cell>
          <cell r="H160">
            <v>30</v>
          </cell>
          <cell r="I160">
            <v>22984</v>
          </cell>
          <cell r="J160">
            <v>1231</v>
          </cell>
          <cell r="K160">
            <v>10</v>
          </cell>
          <cell r="L160" t="str">
            <v>x</v>
          </cell>
          <cell r="M160">
            <v>2</v>
          </cell>
          <cell r="N160">
            <v>0</v>
          </cell>
        </row>
        <row r="161">
          <cell r="A161" t="str">
            <v>SCROPHULARIACEAE</v>
          </cell>
          <cell r="B161" t="str">
            <v>Scrophularia sambucifolia</v>
          </cell>
          <cell r="C161" t="str">
            <v>60/18</v>
          </cell>
          <cell r="D161" t="str">
            <v>PF/LA</v>
          </cell>
          <cell r="E161">
            <v>0</v>
          </cell>
          <cell r="F161">
            <v>3.6</v>
          </cell>
          <cell r="G161">
            <v>0</v>
          </cell>
          <cell r="H161">
            <v>16</v>
          </cell>
          <cell r="I161">
            <v>0</v>
          </cell>
          <cell r="J161">
            <v>0</v>
          </cell>
          <cell r="K161">
            <v>0</v>
          </cell>
          <cell r="L161" t="str">
            <v>x</v>
          </cell>
          <cell r="M161">
            <v>3</v>
          </cell>
          <cell r="N161" t="str">
            <v>P</v>
          </cell>
        </row>
        <row r="162">
          <cell r="A162" t="str">
            <v>SCROPHULARIACEAE</v>
          </cell>
          <cell r="B162" t="str">
            <v>Scrophularia sambucifolia</v>
          </cell>
          <cell r="C162" t="str">
            <v>60/18</v>
          </cell>
          <cell r="D162" t="str">
            <v>PF/LA</v>
          </cell>
          <cell r="E162">
            <v>0</v>
          </cell>
          <cell r="F162">
            <v>3.6</v>
          </cell>
          <cell r="G162">
            <v>0</v>
          </cell>
          <cell r="H162">
            <v>16</v>
          </cell>
          <cell r="I162">
            <v>0</v>
          </cell>
          <cell r="J162">
            <v>0</v>
          </cell>
          <cell r="K162">
            <v>0</v>
          </cell>
          <cell r="L162" t="str">
            <v>x</v>
          </cell>
          <cell r="M162">
            <v>3</v>
          </cell>
          <cell r="N162" t="str">
            <v>P</v>
          </cell>
        </row>
        <row r="163">
          <cell r="A163" t="str">
            <v>SCROPHULARIACEAE</v>
          </cell>
          <cell r="B163" t="str">
            <v>Scrophularia sambucifolia</v>
          </cell>
          <cell r="C163" t="str">
            <v>60/18</v>
          </cell>
          <cell r="D163" t="str">
            <v>PF/LA</v>
          </cell>
          <cell r="E163">
            <v>0</v>
          </cell>
          <cell r="F163">
            <v>3.6</v>
          </cell>
          <cell r="G163">
            <v>0</v>
          </cell>
          <cell r="H163">
            <v>16</v>
          </cell>
          <cell r="I163">
            <v>0</v>
          </cell>
          <cell r="J163">
            <v>0</v>
          </cell>
          <cell r="K163">
            <v>0</v>
          </cell>
          <cell r="L163" t="str">
            <v>x</v>
          </cell>
          <cell r="M163">
            <v>3</v>
          </cell>
          <cell r="N163" t="str">
            <v>P</v>
          </cell>
        </row>
        <row r="164">
          <cell r="A164" t="str">
            <v>CRASSULACEAE</v>
          </cell>
          <cell r="B164" t="str">
            <v>Sedum amplexicaule</v>
          </cell>
          <cell r="C164" t="str">
            <v>161/18</v>
          </cell>
          <cell r="D164" t="str">
            <v>PF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261803</v>
          </cell>
          <cell r="J164">
            <v>14541.65</v>
          </cell>
          <cell r="K164">
            <v>2</v>
          </cell>
          <cell r="L164" t="str">
            <v>x</v>
          </cell>
          <cell r="M164">
            <v>3</v>
          </cell>
          <cell r="N164" t="str">
            <v>P</v>
          </cell>
        </row>
        <row r="165">
          <cell r="A165" t="str">
            <v>CRASSULACEAE</v>
          </cell>
          <cell r="B165" t="str">
            <v>Sedum amplexicaule</v>
          </cell>
          <cell r="C165" t="str">
            <v>161/18</v>
          </cell>
          <cell r="D165" t="str">
            <v>PF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261803</v>
          </cell>
          <cell r="J165">
            <v>14541.65</v>
          </cell>
          <cell r="K165">
            <v>2</v>
          </cell>
          <cell r="L165" t="str">
            <v>x</v>
          </cell>
          <cell r="M165">
            <v>3</v>
          </cell>
          <cell r="N165" t="str">
            <v>P</v>
          </cell>
        </row>
        <row r="166">
          <cell r="A166" t="str">
            <v>ORCHIDACEAE</v>
          </cell>
          <cell r="B166" t="str">
            <v>Serapias parviflora</v>
          </cell>
          <cell r="C166">
            <v>0</v>
          </cell>
          <cell r="D166" t="str">
            <v>PF/H</v>
          </cell>
          <cell r="E166">
            <v>0</v>
          </cell>
          <cell r="F166">
            <v>166</v>
          </cell>
          <cell r="G166">
            <v>0</v>
          </cell>
          <cell r="H166">
            <v>20</v>
          </cell>
          <cell r="I166">
            <v>119</v>
          </cell>
          <cell r="J166">
            <v>0</v>
          </cell>
          <cell r="K166">
            <v>1</v>
          </cell>
          <cell r="L166" t="str">
            <v>x</v>
          </cell>
          <cell r="M166">
            <v>3</v>
          </cell>
          <cell r="N166" t="str">
            <v>-</v>
          </cell>
        </row>
        <row r="167">
          <cell r="A167" t="str">
            <v>CARYOPHYLLACEAE</v>
          </cell>
          <cell r="B167" t="str">
            <v>Silene colorata</v>
          </cell>
          <cell r="C167">
            <v>0</v>
          </cell>
          <cell r="D167" t="str">
            <v>LA</v>
          </cell>
          <cell r="E167">
            <v>0</v>
          </cell>
          <cell r="F167">
            <v>300</v>
          </cell>
          <cell r="G167">
            <v>0</v>
          </cell>
          <cell r="H167">
            <v>15</v>
          </cell>
          <cell r="I167">
            <v>0</v>
          </cell>
          <cell r="J167">
            <v>0</v>
          </cell>
          <cell r="K167">
            <v>0</v>
          </cell>
          <cell r="L167" t="str">
            <v>x</v>
          </cell>
          <cell r="M167">
            <v>3</v>
          </cell>
          <cell r="N167" t="str">
            <v>A</v>
          </cell>
        </row>
        <row r="168">
          <cell r="A168" t="str">
            <v>CARYOPHYLLACEAE</v>
          </cell>
          <cell r="B168" t="str">
            <v>Silene colorata</v>
          </cell>
          <cell r="C168">
            <v>0</v>
          </cell>
          <cell r="D168" t="str">
            <v>DA</v>
          </cell>
          <cell r="E168">
            <v>0</v>
          </cell>
          <cell r="F168">
            <v>1016.83</v>
          </cell>
          <cell r="G168">
            <v>739.22</v>
          </cell>
          <cell r="H168">
            <v>29</v>
          </cell>
          <cell r="I168">
            <v>14023</v>
          </cell>
          <cell r="J168">
            <v>1231.33</v>
          </cell>
          <cell r="K168">
            <v>10</v>
          </cell>
          <cell r="L168" t="str">
            <v>x</v>
          </cell>
          <cell r="M168">
            <v>3</v>
          </cell>
          <cell r="N168" t="str">
            <v>A</v>
          </cell>
        </row>
        <row r="169">
          <cell r="A169" t="str">
            <v>CARYOPHYLLACEAE</v>
          </cell>
          <cell r="B169" t="str">
            <v>Silene vulgaris</v>
          </cell>
          <cell r="C169">
            <v>0</v>
          </cell>
          <cell r="D169" t="str">
            <v>DA</v>
          </cell>
          <cell r="E169">
            <v>0</v>
          </cell>
          <cell r="F169">
            <v>84.4</v>
          </cell>
          <cell r="G169">
            <v>82.52</v>
          </cell>
          <cell r="H169">
            <v>20</v>
          </cell>
          <cell r="I169">
            <v>21953</v>
          </cell>
          <cell r="J169">
            <v>5775</v>
          </cell>
          <cell r="K169" t="str">
            <v>-</v>
          </cell>
          <cell r="L169" t="str">
            <v>x</v>
          </cell>
          <cell r="M169">
            <v>3</v>
          </cell>
          <cell r="N169" t="str">
            <v>P</v>
          </cell>
        </row>
        <row r="170">
          <cell r="A170" t="str">
            <v>CARYOPHYLLACEAE</v>
          </cell>
          <cell r="B170" t="str">
            <v>Silene vulgaris</v>
          </cell>
          <cell r="C170">
            <v>0</v>
          </cell>
          <cell r="D170" t="str">
            <v>LA</v>
          </cell>
          <cell r="E170">
            <v>0</v>
          </cell>
          <cell r="F170">
            <v>400</v>
          </cell>
          <cell r="G170">
            <v>0</v>
          </cell>
          <cell r="H170">
            <v>5</v>
          </cell>
          <cell r="I170">
            <v>0</v>
          </cell>
          <cell r="J170">
            <v>0</v>
          </cell>
          <cell r="K170">
            <v>0</v>
          </cell>
          <cell r="L170" t="str">
            <v>x</v>
          </cell>
          <cell r="M170">
            <v>3</v>
          </cell>
          <cell r="N170" t="str">
            <v>P</v>
          </cell>
        </row>
        <row r="171">
          <cell r="A171" t="str">
            <v>SOLANACEAE</v>
          </cell>
          <cell r="B171" t="str">
            <v>Solanum nigrum</v>
          </cell>
          <cell r="C171" t="str">
            <v>66/18</v>
          </cell>
          <cell r="D171" t="str">
            <v>PF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55775</v>
          </cell>
          <cell r="J171">
            <v>12126.88129734929</v>
          </cell>
          <cell r="K171">
            <v>2</v>
          </cell>
          <cell r="L171" t="str">
            <v>x</v>
          </cell>
          <cell r="M171">
            <v>3</v>
          </cell>
          <cell r="N171" t="str">
            <v>A</v>
          </cell>
        </row>
        <row r="172">
          <cell r="A172" t="str">
            <v>FABACEAE</v>
          </cell>
          <cell r="B172" t="str">
            <v>Spartium junceum</v>
          </cell>
          <cell r="C172">
            <v>0</v>
          </cell>
          <cell r="D172" t="str">
            <v>LA/PF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 t="str">
            <v>x</v>
          </cell>
          <cell r="M172">
            <v>2</v>
          </cell>
          <cell r="N172" t="str">
            <v>-</v>
          </cell>
        </row>
        <row r="173">
          <cell r="A173" t="str">
            <v>FABACEAE</v>
          </cell>
          <cell r="B173" t="str">
            <v>Spartium junceum</v>
          </cell>
          <cell r="C173">
            <v>0</v>
          </cell>
          <cell r="D173" t="str">
            <v>LA/PF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 t="str">
            <v>x</v>
          </cell>
          <cell r="M173">
            <v>2</v>
          </cell>
          <cell r="N173" t="str">
            <v>-</v>
          </cell>
        </row>
        <row r="174">
          <cell r="A174" t="str">
            <v>FABACEAE</v>
          </cell>
          <cell r="B174" t="str">
            <v>Spartium junceum</v>
          </cell>
          <cell r="C174">
            <v>0</v>
          </cell>
          <cell r="D174" t="str">
            <v>LA/PF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 t="str">
            <v>x</v>
          </cell>
          <cell r="M174">
            <v>2</v>
          </cell>
          <cell r="N174" t="str">
            <v>-</v>
          </cell>
        </row>
        <row r="175">
          <cell r="A175" t="str">
            <v>LAMIACEAE</v>
          </cell>
          <cell r="B175" t="str">
            <v>Stachys ocymastrum</v>
          </cell>
          <cell r="C175">
            <v>0</v>
          </cell>
          <cell r="D175" t="str">
            <v>DA</v>
          </cell>
          <cell r="E175">
            <v>0</v>
          </cell>
          <cell r="F175">
            <v>311.60000000000002</v>
          </cell>
          <cell r="G175">
            <v>169.27</v>
          </cell>
          <cell r="H175">
            <v>29</v>
          </cell>
          <cell r="I175">
            <v>36720</v>
          </cell>
          <cell r="J175">
            <v>6263.49</v>
          </cell>
          <cell r="K175">
            <v>10</v>
          </cell>
          <cell r="L175" t="str">
            <v>x</v>
          </cell>
          <cell r="M175">
            <v>3</v>
          </cell>
          <cell r="N175" t="str">
            <v>A</v>
          </cell>
        </row>
        <row r="176">
          <cell r="A176" t="str">
            <v>LAMIACEAE</v>
          </cell>
          <cell r="B176" t="str">
            <v>Stachys ocymastrum</v>
          </cell>
          <cell r="C176">
            <v>0</v>
          </cell>
          <cell r="D176" t="str">
            <v>LA</v>
          </cell>
          <cell r="E176">
            <v>0</v>
          </cell>
          <cell r="F176">
            <v>8.9999999999999993E-3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 t="str">
            <v>x</v>
          </cell>
          <cell r="M176">
            <v>3</v>
          </cell>
          <cell r="N176" t="str">
            <v>A</v>
          </cell>
        </row>
        <row r="177">
          <cell r="A177" t="str">
            <v>TAMARIACEAE</v>
          </cell>
          <cell r="B177" t="str">
            <v>Tamarix gallica</v>
          </cell>
          <cell r="C177" t="str">
            <v>170/18, 172/18</v>
          </cell>
          <cell r="D177" t="str">
            <v>PO</v>
          </cell>
          <cell r="E177">
            <v>0</v>
          </cell>
          <cell r="F177">
            <v>8.9999999999999993E-3</v>
          </cell>
          <cell r="G177">
            <v>0</v>
          </cell>
          <cell r="H177">
            <v>0</v>
          </cell>
          <cell r="I177">
            <v>9570</v>
          </cell>
          <cell r="J177">
            <v>420</v>
          </cell>
          <cell r="K177">
            <v>10</v>
          </cell>
          <cell r="L177" t="str">
            <v>x</v>
          </cell>
          <cell r="M177">
            <v>2</v>
          </cell>
          <cell r="N177" t="str">
            <v>P</v>
          </cell>
        </row>
        <row r="178">
          <cell r="A178" t="str">
            <v>LAMIACEAE</v>
          </cell>
          <cell r="B178" t="str">
            <v>Teucrium capitatum</v>
          </cell>
          <cell r="C178" t="str">
            <v>176/18</v>
          </cell>
          <cell r="D178" t="str">
            <v>PO</v>
          </cell>
          <cell r="E178">
            <v>0</v>
          </cell>
          <cell r="F178">
            <v>87</v>
          </cell>
          <cell r="G178">
            <v>15</v>
          </cell>
          <cell r="H178">
            <v>12</v>
          </cell>
          <cell r="I178">
            <v>7792</v>
          </cell>
          <cell r="J178">
            <v>338</v>
          </cell>
          <cell r="K178">
            <v>10</v>
          </cell>
          <cell r="L178" t="str">
            <v>x</v>
          </cell>
          <cell r="M178">
            <v>2</v>
          </cell>
          <cell r="N178" t="str">
            <v>-</v>
          </cell>
        </row>
        <row r="179">
          <cell r="A179" t="str">
            <v>LAMIACEAE</v>
          </cell>
          <cell r="B179" t="str">
            <v>Teucrium fruticans</v>
          </cell>
          <cell r="C179" t="str">
            <v>6/18</v>
          </cell>
          <cell r="D179" t="str">
            <v>PO</v>
          </cell>
          <cell r="E179">
            <v>0</v>
          </cell>
          <cell r="F179">
            <v>656</v>
          </cell>
          <cell r="G179">
            <v>61</v>
          </cell>
          <cell r="H179">
            <v>29</v>
          </cell>
          <cell r="I179">
            <v>10144</v>
          </cell>
          <cell r="J179">
            <v>485</v>
          </cell>
          <cell r="K179">
            <v>10</v>
          </cell>
          <cell r="L179" t="str">
            <v>x</v>
          </cell>
          <cell r="M179">
            <v>2</v>
          </cell>
          <cell r="N179" t="str">
            <v>P</v>
          </cell>
        </row>
        <row r="180">
          <cell r="A180" t="str">
            <v>LAMIACEAE</v>
          </cell>
          <cell r="B180" t="str">
            <v>Teucrium pseudochamaepitys</v>
          </cell>
          <cell r="C180" t="str">
            <v>103/18</v>
          </cell>
          <cell r="D180" t="str">
            <v>LA</v>
          </cell>
          <cell r="E180">
            <v>0</v>
          </cell>
          <cell r="F180">
            <v>8.9999999999999993E-3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 t="str">
            <v>x</v>
          </cell>
          <cell r="M180">
            <v>2</v>
          </cell>
          <cell r="N180" t="str">
            <v>-</v>
          </cell>
        </row>
        <row r="181">
          <cell r="A181" t="str">
            <v>LAMIACEAE</v>
          </cell>
          <cell r="B181" t="str">
            <v>Teucrium pseudochamaepitys</v>
          </cell>
          <cell r="C181" t="str">
            <v>103/18</v>
          </cell>
          <cell r="D181" t="str">
            <v>LA</v>
          </cell>
          <cell r="E181">
            <v>0</v>
          </cell>
          <cell r="F181">
            <v>8.9999999999999993E-3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 t="str">
            <v>x</v>
          </cell>
          <cell r="M181">
            <v>2</v>
          </cell>
          <cell r="N181" t="str">
            <v>-</v>
          </cell>
        </row>
        <row r="182">
          <cell r="A182" t="str">
            <v>LAMIACEAE</v>
          </cell>
          <cell r="B182" t="str">
            <v>Thymus mastichina</v>
          </cell>
          <cell r="C182" t="str">
            <v>192/18</v>
          </cell>
          <cell r="D182" t="str">
            <v>PO</v>
          </cell>
          <cell r="E182" t="str">
            <v>F</v>
          </cell>
          <cell r="F182">
            <v>11</v>
          </cell>
          <cell r="G182">
            <v>5</v>
          </cell>
          <cell r="H182">
            <v>12</v>
          </cell>
          <cell r="I182">
            <v>0</v>
          </cell>
          <cell r="J182">
            <v>0</v>
          </cell>
          <cell r="K182">
            <v>0</v>
          </cell>
          <cell r="L182" t="str">
            <v>x</v>
          </cell>
          <cell r="M182">
            <v>2</v>
          </cell>
          <cell r="N182" t="str">
            <v>P</v>
          </cell>
        </row>
        <row r="183">
          <cell r="A183" t="str">
            <v>LAMIACEAE</v>
          </cell>
          <cell r="B183" t="str">
            <v>Thymus mastichina</v>
          </cell>
          <cell r="C183">
            <v>0</v>
          </cell>
          <cell r="D183" t="str">
            <v>PO</v>
          </cell>
          <cell r="E183" t="str">
            <v>H</v>
          </cell>
          <cell r="F183">
            <v>19</v>
          </cell>
          <cell r="G183">
            <v>7</v>
          </cell>
          <cell r="H183">
            <v>10</v>
          </cell>
          <cell r="I183">
            <v>2338</v>
          </cell>
          <cell r="J183">
            <v>86</v>
          </cell>
          <cell r="K183">
            <v>10</v>
          </cell>
          <cell r="L183" t="str">
            <v>x</v>
          </cell>
          <cell r="M183">
            <v>2</v>
          </cell>
          <cell r="N183" t="str">
            <v>P</v>
          </cell>
        </row>
        <row r="184">
          <cell r="A184" t="str">
            <v>FABACEAE</v>
          </cell>
          <cell r="B184" t="str">
            <v>Ulex eriocladus</v>
          </cell>
          <cell r="C184" t="str">
            <v>9/18</v>
          </cell>
          <cell r="D184" t="str">
            <v>PO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6830</v>
          </cell>
          <cell r="J184">
            <v>230</v>
          </cell>
          <cell r="K184">
            <v>10</v>
          </cell>
          <cell r="L184" t="str">
            <v>x</v>
          </cell>
          <cell r="M184">
            <v>2</v>
          </cell>
          <cell r="N184" t="str">
            <v>P</v>
          </cell>
        </row>
        <row r="185">
          <cell r="A185" t="str">
            <v>LILIACEAE</v>
          </cell>
          <cell r="B185" t="str">
            <v>Urginea maritima</v>
          </cell>
          <cell r="C185" t="str">
            <v>206/18</v>
          </cell>
          <cell r="D185" t="str">
            <v>PF</v>
          </cell>
          <cell r="E185">
            <v>0</v>
          </cell>
          <cell r="F185">
            <v>90.28</v>
          </cell>
          <cell r="G185">
            <v>173.88</v>
          </cell>
          <cell r="H185">
            <v>23</v>
          </cell>
          <cell r="I185">
            <v>60636</v>
          </cell>
          <cell r="J185">
            <v>6740.24</v>
          </cell>
          <cell r="K185">
            <v>8</v>
          </cell>
          <cell r="L185" t="str">
            <v>x</v>
          </cell>
          <cell r="M185">
            <v>3</v>
          </cell>
          <cell r="N185" t="str">
            <v>P</v>
          </cell>
        </row>
        <row r="186">
          <cell r="A186" t="str">
            <v>LILIACEAE</v>
          </cell>
          <cell r="B186" t="str">
            <v>Urginea maritima</v>
          </cell>
          <cell r="C186" t="str">
            <v>206/18</v>
          </cell>
          <cell r="D186" t="str">
            <v>PF</v>
          </cell>
          <cell r="E186">
            <v>0</v>
          </cell>
          <cell r="F186">
            <v>90.28</v>
          </cell>
          <cell r="G186">
            <v>173.88</v>
          </cell>
          <cell r="H186">
            <v>23</v>
          </cell>
          <cell r="I186">
            <v>60636</v>
          </cell>
          <cell r="J186">
            <v>6740.24</v>
          </cell>
          <cell r="K186">
            <v>8</v>
          </cell>
          <cell r="L186" t="str">
            <v>x</v>
          </cell>
          <cell r="M186">
            <v>3</v>
          </cell>
          <cell r="N186" t="str">
            <v>P</v>
          </cell>
        </row>
        <row r="187">
          <cell r="A187" t="str">
            <v>VERBENACEAE</v>
          </cell>
          <cell r="B187" t="str">
            <v>Verbena officinalis</v>
          </cell>
          <cell r="C187" t="str">
            <v>128/18</v>
          </cell>
          <cell r="D187" t="str">
            <v>PF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2268</v>
          </cell>
          <cell r="J187">
            <v>194.45</v>
          </cell>
          <cell r="K187">
            <v>2</v>
          </cell>
          <cell r="L187" t="str">
            <v>x</v>
          </cell>
          <cell r="M187">
            <v>3</v>
          </cell>
          <cell r="N187" t="str">
            <v>P</v>
          </cell>
        </row>
        <row r="188">
          <cell r="A188" t="str">
            <v>FABACEAE</v>
          </cell>
          <cell r="B188" t="str">
            <v>Vicia benghalensis</v>
          </cell>
          <cell r="C188">
            <v>0</v>
          </cell>
          <cell r="D188" t="str">
            <v>LA</v>
          </cell>
          <cell r="E188">
            <v>0</v>
          </cell>
          <cell r="F188">
            <v>100</v>
          </cell>
          <cell r="G188">
            <v>0</v>
          </cell>
          <cell r="H188">
            <v>2</v>
          </cell>
          <cell r="I188">
            <v>0</v>
          </cell>
          <cell r="J188">
            <v>0</v>
          </cell>
          <cell r="K188">
            <v>0</v>
          </cell>
          <cell r="L188" t="str">
            <v>x</v>
          </cell>
          <cell r="M188">
            <v>3</v>
          </cell>
          <cell r="N188" t="str">
            <v>A</v>
          </cell>
        </row>
        <row r="189">
          <cell r="A189" t="str">
            <v>FABACEAE</v>
          </cell>
          <cell r="B189" t="str">
            <v>Vicia faba</v>
          </cell>
          <cell r="C189">
            <v>0</v>
          </cell>
          <cell r="D189" t="str">
            <v>PO</v>
          </cell>
          <cell r="E189">
            <v>0</v>
          </cell>
          <cell r="F189">
            <v>161</v>
          </cell>
          <cell r="G189">
            <v>66</v>
          </cell>
          <cell r="H189">
            <v>10</v>
          </cell>
          <cell r="I189">
            <v>0</v>
          </cell>
          <cell r="J189">
            <v>0</v>
          </cell>
          <cell r="K189">
            <v>0</v>
          </cell>
          <cell r="L189" t="str">
            <v>x</v>
          </cell>
          <cell r="M189">
            <v>3</v>
          </cell>
          <cell r="N189" t="str">
            <v>A</v>
          </cell>
        </row>
        <row r="190">
          <cell r="A190" t="str">
            <v>FABACEAE</v>
          </cell>
          <cell r="B190" t="str">
            <v>Vicia faba</v>
          </cell>
          <cell r="C190">
            <v>0</v>
          </cell>
          <cell r="D190" t="str">
            <v>PO</v>
          </cell>
          <cell r="E190">
            <v>0</v>
          </cell>
          <cell r="F190">
            <v>161</v>
          </cell>
          <cell r="G190">
            <v>66</v>
          </cell>
          <cell r="H190">
            <v>10</v>
          </cell>
          <cell r="I190">
            <v>0</v>
          </cell>
          <cell r="J190">
            <v>0</v>
          </cell>
          <cell r="K190">
            <v>0</v>
          </cell>
          <cell r="L190" t="str">
            <v>x</v>
          </cell>
          <cell r="M190">
            <v>3</v>
          </cell>
          <cell r="N190" t="str">
            <v>A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38"/>
  <sheetViews>
    <sheetView zoomScale="90" zoomScaleNormal="9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XFD1048576"/>
    </sheetView>
  </sheetViews>
  <sheetFormatPr defaultColWidth="10.85546875" defaultRowHeight="15"/>
  <cols>
    <col min="1" max="1" width="20.85546875" style="8" bestFit="1" customWidth="1"/>
    <col min="2" max="2" width="22.85546875" style="34" customWidth="1"/>
    <col min="3" max="3" width="8.140625" style="59" customWidth="1"/>
    <col min="4" max="4" width="6.85546875" style="1" bestFit="1" customWidth="1"/>
    <col min="5" max="5" width="7.140625" style="1" bestFit="1" customWidth="1"/>
    <col min="6" max="6" width="11.85546875" style="1" customWidth="1"/>
    <col min="7" max="9" width="10.85546875" style="1"/>
    <col min="10" max="10" width="15.140625" style="1" bestFit="1" customWidth="1"/>
    <col min="11" max="11" width="10.85546875" style="1"/>
    <col min="12" max="12" width="16.140625" style="60" customWidth="1"/>
    <col min="13" max="13" width="6.85546875" style="2" bestFit="1" customWidth="1"/>
    <col min="14" max="14" width="6.140625" style="60" bestFit="1" customWidth="1"/>
    <col min="15" max="15" width="8.5703125" style="60" customWidth="1"/>
    <col min="16" max="16" width="6.85546875" style="60" customWidth="1"/>
    <col min="17" max="17" width="8.5703125" style="60" customWidth="1"/>
    <col min="18" max="19" width="5.5703125" style="60" customWidth="1"/>
    <col min="20" max="20" width="14" style="60" customWidth="1"/>
    <col min="21" max="21" width="6.140625" style="1" customWidth="1"/>
    <col min="22" max="22" width="4.5703125" style="1" customWidth="1"/>
    <col min="23" max="23" width="8.140625" style="8" customWidth="1"/>
    <col min="24" max="24" width="7.85546875" style="8" bestFit="1" customWidth="1"/>
    <col min="25" max="25" width="9.42578125" style="8" bestFit="1" customWidth="1"/>
    <col min="26" max="32" width="10.85546875" style="15"/>
    <col min="33" max="33" width="4.42578125" style="56" customWidth="1"/>
    <col min="34" max="34" width="13.140625" style="56" bestFit="1" customWidth="1"/>
    <col min="35" max="16384" width="10.85546875" style="15"/>
  </cols>
  <sheetData>
    <row r="1" spans="1:37">
      <c r="D1" s="8"/>
      <c r="F1" s="32"/>
      <c r="G1" s="8"/>
      <c r="H1" s="8"/>
      <c r="I1" s="32"/>
      <c r="J1" s="8"/>
      <c r="K1" s="8"/>
      <c r="V1" s="8"/>
    </row>
    <row r="2" spans="1:37">
      <c r="A2" s="61"/>
      <c r="B2" s="62"/>
      <c r="D2" s="61"/>
      <c r="E2" s="24"/>
      <c r="F2" s="63"/>
      <c r="G2" s="64" t="s">
        <v>293</v>
      </c>
      <c r="H2" s="64"/>
      <c r="I2" s="63"/>
      <c r="J2" s="64" t="s">
        <v>0</v>
      </c>
      <c r="K2" s="65"/>
      <c r="L2" s="104" t="s">
        <v>303</v>
      </c>
      <c r="M2" s="66"/>
      <c r="N2" s="45" t="s">
        <v>257</v>
      </c>
      <c r="O2" s="98" t="s">
        <v>256</v>
      </c>
      <c r="P2" s="99"/>
      <c r="Q2" s="100"/>
      <c r="R2" s="98" t="s">
        <v>1</v>
      </c>
      <c r="S2" s="99"/>
      <c r="T2" s="100"/>
      <c r="U2" s="98" t="s">
        <v>2</v>
      </c>
      <c r="V2" s="99"/>
      <c r="W2" s="100"/>
      <c r="X2" s="95"/>
      <c r="Y2" s="96"/>
      <c r="Z2" s="101" t="s">
        <v>277</v>
      </c>
      <c r="AA2" s="102"/>
      <c r="AB2" s="102"/>
      <c r="AC2" s="102"/>
      <c r="AD2" s="102"/>
      <c r="AE2" s="102"/>
      <c r="AF2" s="102"/>
      <c r="AG2" s="103"/>
    </row>
    <row r="3" spans="1:37" ht="15.75" thickBot="1">
      <c r="A3" s="67" t="s">
        <v>3</v>
      </c>
      <c r="B3" s="68" t="s">
        <v>4</v>
      </c>
      <c r="C3" s="69" t="s">
        <v>5</v>
      </c>
      <c r="D3" s="70" t="s">
        <v>6</v>
      </c>
      <c r="E3" s="71" t="s">
        <v>8</v>
      </c>
      <c r="F3" s="72" t="s">
        <v>9</v>
      </c>
      <c r="G3" s="73" t="s">
        <v>10</v>
      </c>
      <c r="H3" s="73" t="s">
        <v>11</v>
      </c>
      <c r="I3" s="74" t="s">
        <v>9</v>
      </c>
      <c r="J3" s="75" t="s">
        <v>10</v>
      </c>
      <c r="K3" s="75" t="s">
        <v>11</v>
      </c>
      <c r="L3" s="105"/>
      <c r="M3" s="94" t="s">
        <v>7</v>
      </c>
      <c r="N3" s="76"/>
      <c r="O3" s="76" t="s">
        <v>12</v>
      </c>
      <c r="P3" s="76" t="s">
        <v>13</v>
      </c>
      <c r="Q3" s="74" t="s">
        <v>9</v>
      </c>
      <c r="R3" s="76" t="s">
        <v>12</v>
      </c>
      <c r="S3" s="76" t="s">
        <v>13</v>
      </c>
      <c r="T3" s="74" t="s">
        <v>9</v>
      </c>
      <c r="U3" s="77" t="s">
        <v>14</v>
      </c>
      <c r="V3" s="78" t="s">
        <v>15</v>
      </c>
      <c r="W3" s="33" t="s">
        <v>16</v>
      </c>
      <c r="X3" s="49" t="s">
        <v>308</v>
      </c>
      <c r="Y3" s="49" t="s">
        <v>309</v>
      </c>
      <c r="Z3" s="48" t="s">
        <v>273</v>
      </c>
      <c r="AA3" s="49" t="s">
        <v>276</v>
      </c>
      <c r="AB3" s="50" t="s">
        <v>274</v>
      </c>
      <c r="AC3" s="50" t="s">
        <v>272</v>
      </c>
      <c r="AD3" s="50" t="s">
        <v>275</v>
      </c>
      <c r="AE3" s="50" t="s">
        <v>298</v>
      </c>
      <c r="AF3" s="50" t="s">
        <v>279</v>
      </c>
      <c r="AG3" s="90" t="s">
        <v>278</v>
      </c>
      <c r="AH3" s="88" t="s">
        <v>299</v>
      </c>
    </row>
    <row r="4" spans="1:37" ht="15.75" thickTop="1">
      <c r="A4" s="1" t="s">
        <v>17</v>
      </c>
      <c r="B4" s="91" t="s">
        <v>18</v>
      </c>
      <c r="C4" s="35"/>
      <c r="D4" s="1" t="s">
        <v>270</v>
      </c>
      <c r="E4" s="44"/>
      <c r="F4" s="25">
        <v>0</v>
      </c>
      <c r="G4" s="25"/>
      <c r="H4" s="25"/>
      <c r="I4" s="17"/>
      <c r="J4" s="92"/>
      <c r="K4" s="28"/>
      <c r="L4" s="5"/>
      <c r="M4" s="5">
        <v>3</v>
      </c>
      <c r="N4" s="5" t="s">
        <v>258</v>
      </c>
      <c r="O4" s="5">
        <v>14</v>
      </c>
      <c r="P4" s="5">
        <v>24</v>
      </c>
      <c r="Q4" s="5">
        <f t="shared" ref="Q4:Q27" si="0">AVERAGE(O4:P4)</f>
        <v>19</v>
      </c>
      <c r="R4" s="5">
        <v>0</v>
      </c>
      <c r="S4" s="43">
        <v>850</v>
      </c>
      <c r="T4" s="44">
        <f t="shared" ref="T4:T27" si="1">AVERAGE(R4:S4)</f>
        <v>425</v>
      </c>
      <c r="U4" s="1">
        <v>9</v>
      </c>
      <c r="V4" s="51">
        <v>11</v>
      </c>
      <c r="W4" s="23">
        <v>2</v>
      </c>
      <c r="X4" s="1" t="s">
        <v>304</v>
      </c>
      <c r="Y4" s="1" t="s">
        <v>305</v>
      </c>
      <c r="Z4" s="97">
        <v>0.4225734325500432</v>
      </c>
      <c r="AA4" s="15">
        <v>522.06600000000003</v>
      </c>
      <c r="AB4" s="15">
        <v>485.53687399999973</v>
      </c>
      <c r="AC4" s="15">
        <v>1.2580211664751895</v>
      </c>
      <c r="AD4" s="15">
        <v>5.6670301088313682E-2</v>
      </c>
      <c r="AE4" s="15">
        <v>0.29742069850354536</v>
      </c>
      <c r="AF4" s="15">
        <v>9.920482058534541E-2</v>
      </c>
      <c r="AG4" s="56">
        <v>5</v>
      </c>
      <c r="AH4" s="47">
        <v>1</v>
      </c>
      <c r="AI4" s="58"/>
      <c r="AJ4" s="58"/>
      <c r="AK4" s="58"/>
    </row>
    <row r="5" spans="1:37">
      <c r="A5" s="8" t="s">
        <v>17</v>
      </c>
      <c r="B5" s="34" t="s">
        <v>21</v>
      </c>
      <c r="C5" s="35" t="s">
        <v>22</v>
      </c>
      <c r="D5" s="8" t="s">
        <v>23</v>
      </c>
      <c r="E5" s="11"/>
      <c r="F5" s="12">
        <v>0</v>
      </c>
      <c r="G5" s="12"/>
      <c r="H5" s="12">
        <v>30</v>
      </c>
      <c r="I5" s="17">
        <v>119083</v>
      </c>
      <c r="J5" s="3">
        <v>25499.32</v>
      </c>
      <c r="K5" s="4">
        <v>7</v>
      </c>
      <c r="L5" s="5">
        <v>0.24958982370358854</v>
      </c>
      <c r="M5" s="5">
        <v>3</v>
      </c>
      <c r="N5" s="5" t="s">
        <v>258</v>
      </c>
      <c r="O5" s="5">
        <v>18</v>
      </c>
      <c r="P5" s="5">
        <v>42</v>
      </c>
      <c r="Q5" s="5">
        <f t="shared" si="0"/>
        <v>30</v>
      </c>
      <c r="R5" s="5">
        <v>0</v>
      </c>
      <c r="S5" s="5">
        <v>700</v>
      </c>
      <c r="T5" s="5">
        <f t="shared" si="1"/>
        <v>350</v>
      </c>
      <c r="U5" s="10">
        <v>2</v>
      </c>
      <c r="V5" s="55">
        <v>5</v>
      </c>
      <c r="W5" s="23">
        <v>3</v>
      </c>
      <c r="X5" s="1" t="s">
        <v>304</v>
      </c>
      <c r="Y5" s="1" t="s">
        <v>305</v>
      </c>
      <c r="Z5" s="81">
        <v>0.45250865887521258</v>
      </c>
      <c r="AA5" s="15">
        <v>510.67857142857127</v>
      </c>
      <c r="AB5" s="15">
        <v>519.93244904761923</v>
      </c>
      <c r="AC5" s="15">
        <v>1.3471278871074415</v>
      </c>
      <c r="AD5" s="15">
        <v>2.9038593919491876E-2</v>
      </c>
      <c r="AE5" s="15">
        <v>0.36613419193372704</v>
      </c>
      <c r="AF5" s="15">
        <v>0.15840156003099631</v>
      </c>
      <c r="AG5" s="86">
        <v>21</v>
      </c>
      <c r="AH5" s="47">
        <v>1</v>
      </c>
      <c r="AI5" s="58"/>
      <c r="AJ5" s="58"/>
      <c r="AK5" s="58"/>
    </row>
    <row r="6" spans="1:37">
      <c r="A6" s="8" t="s">
        <v>27</v>
      </c>
      <c r="B6" s="34" t="s">
        <v>28</v>
      </c>
      <c r="C6" s="35"/>
      <c r="D6" s="8" t="s">
        <v>29</v>
      </c>
      <c r="E6" s="11"/>
      <c r="F6" s="12">
        <v>1300</v>
      </c>
      <c r="G6" s="12"/>
      <c r="H6" s="12">
        <v>25</v>
      </c>
      <c r="I6" s="13">
        <v>1600</v>
      </c>
      <c r="J6" s="6"/>
      <c r="K6" s="12">
        <v>1</v>
      </c>
      <c r="L6" s="5">
        <v>0.23969080565287165</v>
      </c>
      <c r="M6" s="5">
        <v>3</v>
      </c>
      <c r="N6" s="5" t="s">
        <v>258</v>
      </c>
      <c r="O6" s="5">
        <v>23</v>
      </c>
      <c r="P6" s="5">
        <v>45</v>
      </c>
      <c r="Q6" s="5">
        <f t="shared" si="0"/>
        <v>34</v>
      </c>
      <c r="R6" s="5">
        <v>0</v>
      </c>
      <c r="S6" s="5">
        <v>1500</v>
      </c>
      <c r="T6" s="5">
        <f t="shared" si="1"/>
        <v>750</v>
      </c>
      <c r="U6" s="10">
        <v>2</v>
      </c>
      <c r="V6" s="52">
        <v>5</v>
      </c>
      <c r="W6" s="23">
        <v>3</v>
      </c>
      <c r="X6" s="1" t="s">
        <v>304</v>
      </c>
      <c r="Y6" s="1" t="s">
        <v>305</v>
      </c>
      <c r="Z6" s="81">
        <v>0.29147702639976786</v>
      </c>
      <c r="AA6" s="58">
        <v>699.75333333333344</v>
      </c>
      <c r="AB6" s="58">
        <v>334.90710333333328</v>
      </c>
      <c r="AC6" s="58">
        <v>1.8074990157308599</v>
      </c>
      <c r="AD6" s="58">
        <v>6.7824318492374913E-2</v>
      </c>
      <c r="AE6" s="15">
        <v>0.18100649274695121</v>
      </c>
      <c r="AF6" s="58">
        <v>0.14315068113421778</v>
      </c>
      <c r="AG6" s="86">
        <v>3</v>
      </c>
      <c r="AH6" s="47">
        <v>1</v>
      </c>
      <c r="AI6" s="58"/>
      <c r="AJ6" s="58"/>
      <c r="AK6" s="58"/>
    </row>
    <row r="7" spans="1:37" s="58" customFormat="1">
      <c r="A7" s="8" t="s">
        <v>30</v>
      </c>
      <c r="B7" s="34" t="s">
        <v>31</v>
      </c>
      <c r="C7" s="35"/>
      <c r="D7" s="8" t="s">
        <v>19</v>
      </c>
      <c r="E7" s="11"/>
      <c r="F7" s="12">
        <v>8.9999999999999993E-3</v>
      </c>
      <c r="G7" s="12"/>
      <c r="H7" s="12"/>
      <c r="I7" s="13"/>
      <c r="J7" s="6"/>
      <c r="K7" s="12"/>
      <c r="L7" s="5"/>
      <c r="M7" s="5">
        <v>3</v>
      </c>
      <c r="N7" s="5" t="s">
        <v>259</v>
      </c>
      <c r="O7" s="7">
        <v>15</v>
      </c>
      <c r="P7" s="7">
        <v>25</v>
      </c>
      <c r="Q7" s="5">
        <f t="shared" si="0"/>
        <v>20</v>
      </c>
      <c r="R7" s="5">
        <v>0</v>
      </c>
      <c r="S7" s="5">
        <v>1400</v>
      </c>
      <c r="T7" s="5">
        <f t="shared" si="1"/>
        <v>700</v>
      </c>
      <c r="U7" s="10">
        <v>2</v>
      </c>
      <c r="V7" s="52">
        <v>5</v>
      </c>
      <c r="W7" s="23">
        <v>3</v>
      </c>
      <c r="X7" s="1" t="s">
        <v>304</v>
      </c>
      <c r="Y7" s="1" t="s">
        <v>305</v>
      </c>
      <c r="Z7" s="81">
        <v>0.27437509138381216</v>
      </c>
      <c r="AA7" s="58">
        <v>591.4666666666667</v>
      </c>
      <c r="AB7" s="58">
        <v>315.25698000000011</v>
      </c>
      <c r="AC7" s="58">
        <v>1.9077361565156874</v>
      </c>
      <c r="AD7" s="58">
        <v>0.11307304920658624</v>
      </c>
      <c r="AE7" s="15">
        <v>0.21308504524087976</v>
      </c>
      <c r="AF7" s="58">
        <v>0.42723916007616597</v>
      </c>
      <c r="AG7" s="86">
        <v>3</v>
      </c>
      <c r="AH7" s="47">
        <v>1</v>
      </c>
    </row>
    <row r="8" spans="1:37" s="58" customFormat="1">
      <c r="A8" s="9" t="s">
        <v>30</v>
      </c>
      <c r="B8" s="36" t="s">
        <v>32</v>
      </c>
      <c r="C8" s="37"/>
      <c r="D8" s="9" t="s">
        <v>33</v>
      </c>
      <c r="E8" s="16"/>
      <c r="F8" s="4">
        <v>8.9999999999999993E-3</v>
      </c>
      <c r="G8" s="4"/>
      <c r="H8" s="28"/>
      <c r="I8" s="17">
        <v>81740</v>
      </c>
      <c r="J8" s="3">
        <v>6351</v>
      </c>
      <c r="K8" s="4">
        <v>10</v>
      </c>
      <c r="L8" s="7">
        <v>0.6</v>
      </c>
      <c r="M8" s="7">
        <v>2</v>
      </c>
      <c r="N8" s="7" t="s">
        <v>259</v>
      </c>
      <c r="O8" s="39">
        <v>8</v>
      </c>
      <c r="P8" s="39">
        <v>11.6</v>
      </c>
      <c r="Q8" s="5">
        <f t="shared" si="0"/>
        <v>9.8000000000000007</v>
      </c>
      <c r="R8" s="7">
        <v>0</v>
      </c>
      <c r="S8" s="7">
        <v>1500</v>
      </c>
      <c r="T8" s="5">
        <f t="shared" si="1"/>
        <v>750</v>
      </c>
      <c r="U8" s="14">
        <v>8</v>
      </c>
      <c r="V8" s="53">
        <v>11</v>
      </c>
      <c r="W8" s="23">
        <v>3</v>
      </c>
      <c r="X8" s="1" t="s">
        <v>304</v>
      </c>
      <c r="Y8" s="1" t="s">
        <v>305</v>
      </c>
      <c r="Z8" s="14">
        <v>0.32060215259646069</v>
      </c>
      <c r="AA8" s="15">
        <v>584.93166666666662</v>
      </c>
      <c r="AB8" s="15">
        <v>368.37187333333333</v>
      </c>
      <c r="AC8" s="15">
        <v>1.6865027501962413</v>
      </c>
      <c r="AD8" s="15">
        <v>0.15120578229250042</v>
      </c>
      <c r="AE8" s="15">
        <v>0.24384173622578609</v>
      </c>
      <c r="AF8" s="15">
        <v>0.31504890257008533</v>
      </c>
      <c r="AG8" s="86">
        <v>12</v>
      </c>
      <c r="AH8" s="47">
        <v>1</v>
      </c>
    </row>
    <row r="9" spans="1:37" s="58" customFormat="1">
      <c r="A9" s="9" t="s">
        <v>30</v>
      </c>
      <c r="B9" s="36" t="s">
        <v>34</v>
      </c>
      <c r="C9" s="37"/>
      <c r="D9" s="9" t="s">
        <v>35</v>
      </c>
      <c r="E9" s="16"/>
      <c r="F9" s="4">
        <v>8.9999999999999993E-3</v>
      </c>
      <c r="G9" s="4"/>
      <c r="H9" s="28"/>
      <c r="I9" s="17"/>
      <c r="J9" s="3"/>
      <c r="K9" s="4"/>
      <c r="L9" s="7">
        <v>0.6</v>
      </c>
      <c r="M9" s="7">
        <v>3</v>
      </c>
      <c r="N9" s="7" t="s">
        <v>259</v>
      </c>
      <c r="O9" s="39"/>
      <c r="P9" s="39"/>
      <c r="Q9" s="5" t="e">
        <f t="shared" si="0"/>
        <v>#DIV/0!</v>
      </c>
      <c r="R9" s="7">
        <v>0</v>
      </c>
      <c r="S9" s="7">
        <v>1000</v>
      </c>
      <c r="T9" s="5">
        <f t="shared" si="1"/>
        <v>500</v>
      </c>
      <c r="U9" s="14">
        <v>2</v>
      </c>
      <c r="V9" s="53">
        <v>6</v>
      </c>
      <c r="W9" s="23">
        <v>4</v>
      </c>
      <c r="X9" s="1" t="s">
        <v>304</v>
      </c>
      <c r="Y9" s="1" t="s">
        <v>305</v>
      </c>
      <c r="Z9" s="81">
        <v>0.16848244560487374</v>
      </c>
      <c r="AA9" s="58">
        <v>667.02</v>
      </c>
      <c r="AB9" s="58">
        <v>193.58632999999995</v>
      </c>
      <c r="AC9" s="58">
        <v>2.1662251694208234</v>
      </c>
      <c r="AD9" s="58">
        <v>9.8321857999571823E-3</v>
      </c>
      <c r="AE9" s="15">
        <v>9.6227371428995678E-2</v>
      </c>
      <c r="AF9" s="58">
        <v>0.28795888257409163</v>
      </c>
      <c r="AG9" s="86">
        <v>2</v>
      </c>
      <c r="AH9" s="47">
        <v>1</v>
      </c>
    </row>
    <row r="10" spans="1:37">
      <c r="A10" s="8" t="s">
        <v>30</v>
      </c>
      <c r="B10" s="34" t="s">
        <v>36</v>
      </c>
      <c r="C10" s="35" t="s">
        <v>37</v>
      </c>
      <c r="D10" s="8" t="s">
        <v>29</v>
      </c>
      <c r="E10" s="11"/>
      <c r="F10" s="12">
        <v>8.9999999999999993E-3</v>
      </c>
      <c r="G10" s="12"/>
      <c r="H10" s="12"/>
      <c r="I10" s="13"/>
      <c r="J10" s="6"/>
      <c r="K10" s="12"/>
      <c r="L10" s="5">
        <v>0.6</v>
      </c>
      <c r="M10" s="5">
        <v>3</v>
      </c>
      <c r="N10" s="5" t="s">
        <v>258</v>
      </c>
      <c r="O10" s="39">
        <v>16</v>
      </c>
      <c r="P10" s="39">
        <v>25</v>
      </c>
      <c r="Q10" s="5">
        <f t="shared" si="0"/>
        <v>20.5</v>
      </c>
      <c r="R10" s="5">
        <v>0</v>
      </c>
      <c r="S10" s="5">
        <v>1500</v>
      </c>
      <c r="T10" s="5">
        <f t="shared" si="1"/>
        <v>750</v>
      </c>
      <c r="U10" s="10">
        <v>5</v>
      </c>
      <c r="V10" s="52">
        <v>7</v>
      </c>
      <c r="W10" s="23">
        <v>2</v>
      </c>
      <c r="X10" s="1" t="s">
        <v>304</v>
      </c>
      <c r="Y10" s="1" t="s">
        <v>305</v>
      </c>
      <c r="Z10" s="14">
        <v>0.28755815201624607</v>
      </c>
      <c r="AA10" s="15">
        <v>617.36666666666667</v>
      </c>
      <c r="AB10" s="15">
        <v>330.40431666666677</v>
      </c>
      <c r="AC10" s="15">
        <v>1.7027513288967759</v>
      </c>
      <c r="AD10" s="15">
        <v>0.19693093596931666</v>
      </c>
      <c r="AE10" s="15">
        <v>0.19201446541461964</v>
      </c>
      <c r="AF10" s="15">
        <v>0.31596408328408826</v>
      </c>
      <c r="AG10" s="86">
        <v>3</v>
      </c>
      <c r="AH10" s="47">
        <v>1</v>
      </c>
      <c r="AI10" s="58"/>
      <c r="AJ10" s="58"/>
      <c r="AK10" s="58"/>
    </row>
    <row r="11" spans="1:37" s="58" customFormat="1">
      <c r="A11" s="9" t="s">
        <v>38</v>
      </c>
      <c r="B11" s="36" t="s">
        <v>39</v>
      </c>
      <c r="C11" s="37"/>
      <c r="D11" s="9" t="s">
        <v>33</v>
      </c>
      <c r="E11" s="16"/>
      <c r="F11" s="4">
        <v>930</v>
      </c>
      <c r="G11" s="4">
        <v>109</v>
      </c>
      <c r="H11" s="4">
        <v>36</v>
      </c>
      <c r="I11" s="17">
        <v>24360</v>
      </c>
      <c r="J11" s="3">
        <v>2240</v>
      </c>
      <c r="K11" s="4">
        <v>10</v>
      </c>
      <c r="L11" s="7">
        <v>0.46</v>
      </c>
      <c r="M11" s="7">
        <v>3</v>
      </c>
      <c r="N11" s="7" t="s">
        <v>258</v>
      </c>
      <c r="O11" s="7">
        <v>10</v>
      </c>
      <c r="P11" s="7">
        <v>16</v>
      </c>
      <c r="Q11" s="5">
        <f t="shared" si="0"/>
        <v>13</v>
      </c>
      <c r="R11" s="7">
        <v>0</v>
      </c>
      <c r="S11" s="7">
        <v>1900</v>
      </c>
      <c r="T11" s="5">
        <f t="shared" si="1"/>
        <v>950</v>
      </c>
      <c r="U11" s="14">
        <v>3</v>
      </c>
      <c r="V11" s="53">
        <v>8</v>
      </c>
      <c r="W11" s="23">
        <v>5</v>
      </c>
      <c r="X11" s="1" t="s">
        <v>304</v>
      </c>
      <c r="Y11" s="1" t="s">
        <v>305</v>
      </c>
      <c r="Z11" s="10">
        <v>0.12777185697708154</v>
      </c>
      <c r="AA11" s="58">
        <v>697.42766666666682</v>
      </c>
      <c r="AB11" s="58">
        <v>146.80986366666667</v>
      </c>
      <c r="AC11" s="58">
        <v>2.4751469758373048</v>
      </c>
      <c r="AD11" s="58">
        <v>0.16200892320059268</v>
      </c>
      <c r="AE11" s="15">
        <v>0.10257586652583398</v>
      </c>
      <c r="AF11" s="58">
        <v>0.29756650116320532</v>
      </c>
      <c r="AG11" s="86">
        <v>30</v>
      </c>
      <c r="AH11" s="47">
        <v>1</v>
      </c>
    </row>
    <row r="12" spans="1:37">
      <c r="A12" s="8" t="s">
        <v>38</v>
      </c>
      <c r="B12" s="34" t="s">
        <v>40</v>
      </c>
      <c r="C12" s="35" t="s">
        <v>41</v>
      </c>
      <c r="D12" s="8" t="s">
        <v>19</v>
      </c>
      <c r="E12" s="11"/>
      <c r="F12" s="12">
        <v>408</v>
      </c>
      <c r="G12" s="12">
        <v>81</v>
      </c>
      <c r="H12" s="12">
        <v>34</v>
      </c>
      <c r="I12" s="13">
        <v>25370</v>
      </c>
      <c r="J12" s="6">
        <v>716</v>
      </c>
      <c r="K12" s="12">
        <v>10</v>
      </c>
      <c r="L12" s="5">
        <v>0.6</v>
      </c>
      <c r="M12" s="5">
        <v>3</v>
      </c>
      <c r="N12" s="5" t="s">
        <v>258</v>
      </c>
      <c r="O12" s="5">
        <v>7</v>
      </c>
      <c r="P12" s="5">
        <v>11</v>
      </c>
      <c r="Q12" s="5">
        <f t="shared" si="0"/>
        <v>9</v>
      </c>
      <c r="R12" s="5">
        <v>0</v>
      </c>
      <c r="S12" s="5">
        <v>150</v>
      </c>
      <c r="T12" s="5">
        <f t="shared" si="1"/>
        <v>75</v>
      </c>
      <c r="U12" s="10">
        <v>2</v>
      </c>
      <c r="V12" s="53">
        <v>6</v>
      </c>
      <c r="W12" s="23">
        <v>4</v>
      </c>
      <c r="X12" s="1" t="s">
        <v>306</v>
      </c>
      <c r="Y12" s="1" t="s">
        <v>305</v>
      </c>
      <c r="Z12" s="81">
        <v>0.18362634754859278</v>
      </c>
      <c r="AA12" s="58">
        <v>695.8366666666667</v>
      </c>
      <c r="AB12" s="58">
        <v>210.98667333333313</v>
      </c>
      <c r="AC12" s="58">
        <v>1.974876768875669</v>
      </c>
      <c r="AD12" s="58">
        <v>9.1935010428586608E-2</v>
      </c>
      <c r="AE12" s="15">
        <v>4.7129959199607684E-2</v>
      </c>
      <c r="AF12" s="58">
        <v>0.21491885360393662</v>
      </c>
      <c r="AG12" s="86">
        <v>3</v>
      </c>
      <c r="AH12" s="47">
        <v>1</v>
      </c>
      <c r="AI12" s="58"/>
      <c r="AJ12" s="58"/>
      <c r="AK12" s="58"/>
    </row>
    <row r="13" spans="1:37" s="58" customFormat="1">
      <c r="A13" s="9" t="s">
        <v>38</v>
      </c>
      <c r="B13" s="36" t="s">
        <v>42</v>
      </c>
      <c r="C13" s="37"/>
      <c r="D13" s="9" t="s">
        <v>43</v>
      </c>
      <c r="E13" s="16"/>
      <c r="F13" s="28">
        <v>2100</v>
      </c>
      <c r="G13" s="4"/>
      <c r="H13" s="4">
        <v>6</v>
      </c>
      <c r="I13" s="17"/>
      <c r="J13" s="3"/>
      <c r="K13" s="4"/>
      <c r="L13" s="7"/>
      <c r="M13" s="7">
        <v>3</v>
      </c>
      <c r="N13" s="7" t="s">
        <v>259</v>
      </c>
      <c r="O13" s="7">
        <v>25</v>
      </c>
      <c r="P13" s="7">
        <v>30</v>
      </c>
      <c r="Q13" s="5">
        <f t="shared" si="0"/>
        <v>27.5</v>
      </c>
      <c r="R13" s="7">
        <v>0</v>
      </c>
      <c r="S13" s="7">
        <v>900</v>
      </c>
      <c r="T13" s="5">
        <f t="shared" si="1"/>
        <v>450</v>
      </c>
      <c r="U13" s="14">
        <v>2</v>
      </c>
      <c r="V13" s="53">
        <v>6</v>
      </c>
      <c r="W13" s="23">
        <v>4</v>
      </c>
      <c r="X13" s="1" t="s">
        <v>304</v>
      </c>
      <c r="Y13" s="1" t="s">
        <v>305</v>
      </c>
      <c r="Z13" s="14">
        <v>0.1357706309834637</v>
      </c>
      <c r="AA13" s="15">
        <v>698.34</v>
      </c>
      <c r="AB13" s="15">
        <v>156.00045499999982</v>
      </c>
      <c r="AC13" s="15">
        <v>2.6113650955578569</v>
      </c>
      <c r="AD13" s="15">
        <v>0.1514441566241449</v>
      </c>
      <c r="AE13" s="15">
        <v>0.10179918726669393</v>
      </c>
      <c r="AF13" s="15">
        <v>0.31828283589535156</v>
      </c>
      <c r="AG13" s="56">
        <v>2</v>
      </c>
      <c r="AH13" s="47">
        <v>1</v>
      </c>
    </row>
    <row r="14" spans="1:37" s="58" customFormat="1">
      <c r="A14" s="9" t="s">
        <v>38</v>
      </c>
      <c r="B14" s="36" t="s">
        <v>44</v>
      </c>
      <c r="C14" s="37"/>
      <c r="D14" s="9" t="s">
        <v>45</v>
      </c>
      <c r="E14" s="16"/>
      <c r="F14" s="4">
        <v>425.99</v>
      </c>
      <c r="G14" s="4">
        <v>425.14</v>
      </c>
      <c r="H14" s="4">
        <v>28</v>
      </c>
      <c r="I14" s="17">
        <v>295080</v>
      </c>
      <c r="J14" s="3">
        <v>51044.57</v>
      </c>
      <c r="K14" s="4">
        <v>10</v>
      </c>
      <c r="L14" s="7">
        <v>0.44985439547253325</v>
      </c>
      <c r="M14" s="7">
        <v>3</v>
      </c>
      <c r="N14" s="7" t="s">
        <v>259</v>
      </c>
      <c r="O14" s="7">
        <v>7</v>
      </c>
      <c r="P14" s="7">
        <v>8</v>
      </c>
      <c r="Q14" s="5">
        <f t="shared" si="0"/>
        <v>7.5</v>
      </c>
      <c r="R14" s="7">
        <v>0</v>
      </c>
      <c r="S14" s="7">
        <v>800</v>
      </c>
      <c r="T14" s="5">
        <f t="shared" si="1"/>
        <v>400</v>
      </c>
      <c r="U14" s="14">
        <v>2</v>
      </c>
      <c r="V14" s="53">
        <v>5</v>
      </c>
      <c r="W14" s="23">
        <v>3</v>
      </c>
      <c r="X14" s="1" t="s">
        <v>304</v>
      </c>
      <c r="Y14" s="1" t="s">
        <v>305</v>
      </c>
      <c r="Z14" s="81">
        <v>0.28109787902523925</v>
      </c>
      <c r="AA14" s="58">
        <v>558.77600000000007</v>
      </c>
      <c r="AB14" s="58">
        <v>322.98146299999991</v>
      </c>
      <c r="AC14" s="58">
        <v>1.3848748187509266</v>
      </c>
      <c r="AD14" s="58">
        <v>3.8176215950369914E-2</v>
      </c>
      <c r="AE14" s="15">
        <v>0.22465641936686132</v>
      </c>
      <c r="AF14" s="58">
        <v>0.1847631329047334</v>
      </c>
      <c r="AG14" s="86">
        <v>30</v>
      </c>
      <c r="AH14" s="47">
        <v>1</v>
      </c>
    </row>
    <row r="15" spans="1:37" s="58" customFormat="1">
      <c r="A15" s="9" t="s">
        <v>38</v>
      </c>
      <c r="B15" s="36" t="s">
        <v>46</v>
      </c>
      <c r="C15" s="37"/>
      <c r="D15" s="9" t="s">
        <v>45</v>
      </c>
      <c r="E15" s="16"/>
      <c r="F15" s="4">
        <v>1630.15</v>
      </c>
      <c r="G15" s="4" t="s">
        <v>47</v>
      </c>
      <c r="H15" s="4">
        <v>34</v>
      </c>
      <c r="I15" s="17">
        <v>649680</v>
      </c>
      <c r="J15" s="3">
        <v>67096.69</v>
      </c>
      <c r="K15" s="4">
        <v>10</v>
      </c>
      <c r="L15" s="7">
        <v>0.72</v>
      </c>
      <c r="M15" s="7">
        <v>3</v>
      </c>
      <c r="N15" s="7" t="s">
        <v>259</v>
      </c>
      <c r="O15" s="7">
        <v>6</v>
      </c>
      <c r="P15" s="7">
        <v>9</v>
      </c>
      <c r="Q15" s="5">
        <f t="shared" si="0"/>
        <v>7.5</v>
      </c>
      <c r="R15" s="7">
        <v>0</v>
      </c>
      <c r="S15" s="7">
        <v>800</v>
      </c>
      <c r="T15" s="5">
        <f t="shared" si="1"/>
        <v>400</v>
      </c>
      <c r="U15" s="14">
        <v>2</v>
      </c>
      <c r="V15" s="53">
        <v>5</v>
      </c>
      <c r="W15" s="23">
        <v>3</v>
      </c>
      <c r="X15" s="1" t="s">
        <v>304</v>
      </c>
      <c r="Y15" s="1" t="s">
        <v>305</v>
      </c>
      <c r="Z15" s="81">
        <v>0.1014661293878735</v>
      </c>
      <c r="AA15" s="58">
        <v>699.59133333333341</v>
      </c>
      <c r="AB15" s="58">
        <v>116.58458266666665</v>
      </c>
      <c r="AC15" s="58">
        <v>2.3757219036713653</v>
      </c>
      <c r="AD15" s="58">
        <v>0.26356150516193338</v>
      </c>
      <c r="AE15" s="15">
        <v>0.1960556921217986</v>
      </c>
      <c r="AF15" s="58">
        <v>0.31026859608666385</v>
      </c>
      <c r="AG15" s="86">
        <v>30</v>
      </c>
      <c r="AH15" s="47">
        <v>1</v>
      </c>
      <c r="AI15" s="15"/>
      <c r="AJ15" s="15"/>
      <c r="AK15" s="15"/>
    </row>
    <row r="16" spans="1:37" s="58" customFormat="1">
      <c r="A16" s="8" t="s">
        <v>38</v>
      </c>
      <c r="B16" s="34" t="s">
        <v>48</v>
      </c>
      <c r="C16" s="35" t="s">
        <v>49</v>
      </c>
      <c r="D16" s="8" t="s">
        <v>29</v>
      </c>
      <c r="E16" s="11"/>
      <c r="F16" s="12">
        <v>300</v>
      </c>
      <c r="G16" s="12"/>
      <c r="H16" s="12">
        <v>3</v>
      </c>
      <c r="I16" s="13">
        <v>359625</v>
      </c>
      <c r="J16" s="6"/>
      <c r="K16" s="12">
        <v>1</v>
      </c>
      <c r="L16" s="5">
        <v>0.16</v>
      </c>
      <c r="M16" s="5">
        <v>3</v>
      </c>
      <c r="N16" s="5" t="s">
        <v>260</v>
      </c>
      <c r="O16" s="5">
        <v>7</v>
      </c>
      <c r="P16" s="5">
        <v>10</v>
      </c>
      <c r="Q16" s="5">
        <f t="shared" si="0"/>
        <v>8.5</v>
      </c>
      <c r="R16" s="5">
        <v>0</v>
      </c>
      <c r="S16" s="5">
        <v>1600</v>
      </c>
      <c r="T16" s="5">
        <f t="shared" si="1"/>
        <v>800</v>
      </c>
      <c r="U16" s="10">
        <v>3</v>
      </c>
      <c r="V16" s="53">
        <v>5</v>
      </c>
      <c r="W16" s="23">
        <v>2</v>
      </c>
      <c r="X16" s="1" t="s">
        <v>304</v>
      </c>
      <c r="Y16" s="1" t="s">
        <v>305</v>
      </c>
      <c r="Z16" s="14">
        <v>0.23518914708442112</v>
      </c>
      <c r="AA16" s="15">
        <v>699.97</v>
      </c>
      <c r="AB16" s="15">
        <v>270.23232999999988</v>
      </c>
      <c r="AC16" s="15">
        <v>1.5104342852113799</v>
      </c>
      <c r="AD16" s="15">
        <v>0.20077356492359699</v>
      </c>
      <c r="AE16" s="15">
        <v>0.10374162998380798</v>
      </c>
      <c r="AF16" s="15">
        <v>0.19802816247064711</v>
      </c>
      <c r="AG16" s="86">
        <v>2</v>
      </c>
      <c r="AH16" s="47" t="s">
        <v>297</v>
      </c>
    </row>
    <row r="17" spans="1:37" s="58" customFormat="1">
      <c r="A17" s="8" t="s">
        <v>38</v>
      </c>
      <c r="B17" s="34" t="s">
        <v>50</v>
      </c>
      <c r="C17" s="35"/>
      <c r="D17" s="8" t="s">
        <v>29</v>
      </c>
      <c r="E17" s="11"/>
      <c r="F17" s="12">
        <v>1100</v>
      </c>
      <c r="G17" s="12"/>
      <c r="H17" s="25">
        <v>2</v>
      </c>
      <c r="I17" s="13">
        <v>219000</v>
      </c>
      <c r="J17" s="6"/>
      <c r="K17" s="12">
        <v>1</v>
      </c>
      <c r="L17" s="5">
        <v>0.26</v>
      </c>
      <c r="M17" s="5">
        <v>3</v>
      </c>
      <c r="N17" s="5" t="s">
        <v>258</v>
      </c>
      <c r="O17" s="39">
        <v>16</v>
      </c>
      <c r="P17" s="39">
        <v>28</v>
      </c>
      <c r="Q17" s="5">
        <f t="shared" si="0"/>
        <v>22</v>
      </c>
      <c r="R17" s="5">
        <v>200</v>
      </c>
      <c r="S17" s="5">
        <v>2000</v>
      </c>
      <c r="T17" s="5">
        <f t="shared" si="1"/>
        <v>1100</v>
      </c>
      <c r="U17" s="10">
        <v>4</v>
      </c>
      <c r="V17" s="54">
        <v>10</v>
      </c>
      <c r="W17" s="23">
        <v>6</v>
      </c>
      <c r="X17" s="1" t="s">
        <v>306</v>
      </c>
      <c r="Y17" s="1" t="s">
        <v>305</v>
      </c>
      <c r="Z17" s="14">
        <v>0.13833245082680595</v>
      </c>
      <c r="AA17" s="15">
        <v>698.47199999999998</v>
      </c>
      <c r="AB17" s="15">
        <v>158.94398600000005</v>
      </c>
      <c r="AC17" s="15">
        <v>1.9641547534948742</v>
      </c>
      <c r="AD17" s="15">
        <v>0.19571998234847002</v>
      </c>
      <c r="AE17" s="15">
        <v>8.8309021134717391E-2</v>
      </c>
      <c r="AF17" s="15">
        <v>0.2564842168380187</v>
      </c>
      <c r="AG17" s="86">
        <v>5</v>
      </c>
      <c r="AH17" s="47">
        <v>1</v>
      </c>
    </row>
    <row r="18" spans="1:37" s="58" customFormat="1">
      <c r="A18" s="8" t="s">
        <v>38</v>
      </c>
      <c r="B18" s="34" t="s">
        <v>51</v>
      </c>
      <c r="C18" s="35" t="s">
        <v>52</v>
      </c>
      <c r="D18" s="8" t="s">
        <v>19</v>
      </c>
      <c r="E18" s="11"/>
      <c r="F18" s="12">
        <v>218</v>
      </c>
      <c r="G18" s="12">
        <v>41</v>
      </c>
      <c r="H18" s="25">
        <v>31</v>
      </c>
      <c r="I18" s="13">
        <v>194825</v>
      </c>
      <c r="J18" s="6">
        <v>7975</v>
      </c>
      <c r="K18" s="12">
        <v>10</v>
      </c>
      <c r="L18" s="5">
        <v>0.18</v>
      </c>
      <c r="M18" s="5">
        <v>3</v>
      </c>
      <c r="N18" s="5" t="s">
        <v>262</v>
      </c>
      <c r="O18" s="39">
        <v>12</v>
      </c>
      <c r="P18" s="39">
        <v>20</v>
      </c>
      <c r="Q18" s="5">
        <f t="shared" si="0"/>
        <v>16</v>
      </c>
      <c r="R18" s="5">
        <v>0</v>
      </c>
      <c r="S18" s="5">
        <v>100</v>
      </c>
      <c r="T18" s="5">
        <f t="shared" si="1"/>
        <v>50</v>
      </c>
      <c r="U18" s="10">
        <v>4</v>
      </c>
      <c r="V18" s="54">
        <v>7</v>
      </c>
      <c r="W18" s="23">
        <v>3</v>
      </c>
      <c r="X18" s="1" t="s">
        <v>306</v>
      </c>
      <c r="Y18" s="1" t="s">
        <v>305</v>
      </c>
      <c r="Z18" s="81">
        <v>0.17622158688714806</v>
      </c>
      <c r="AA18" s="58">
        <v>699.21</v>
      </c>
      <c r="AB18" s="58">
        <v>202.47860333333313</v>
      </c>
      <c r="AC18" s="58">
        <v>1.4498548129121893</v>
      </c>
      <c r="AD18" s="58">
        <v>0.24093158547497628</v>
      </c>
      <c r="AE18" s="15">
        <v>1.0396341941948568E-3</v>
      </c>
      <c r="AF18" s="58">
        <v>0.28076890677208671</v>
      </c>
      <c r="AG18" s="86">
        <v>3</v>
      </c>
      <c r="AH18" s="89">
        <v>1</v>
      </c>
    </row>
    <row r="19" spans="1:37">
      <c r="A19" s="8" t="s">
        <v>38</v>
      </c>
      <c r="B19" s="34" t="s">
        <v>53</v>
      </c>
      <c r="C19" s="35" t="s">
        <v>54</v>
      </c>
      <c r="D19" s="8" t="s">
        <v>19</v>
      </c>
      <c r="E19" s="11"/>
      <c r="F19" s="12">
        <v>230</v>
      </c>
      <c r="G19" s="12">
        <v>43</v>
      </c>
      <c r="H19" s="25">
        <v>18</v>
      </c>
      <c r="I19" s="13">
        <v>382</v>
      </c>
      <c r="J19" s="6">
        <v>10782</v>
      </c>
      <c r="K19" s="12">
        <v>10</v>
      </c>
      <c r="L19" s="5">
        <v>0.56999999999999995</v>
      </c>
      <c r="M19" s="5">
        <v>3</v>
      </c>
      <c r="N19" s="5" t="s">
        <v>261</v>
      </c>
      <c r="O19" s="39">
        <v>20</v>
      </c>
      <c r="P19" s="39">
        <v>30</v>
      </c>
      <c r="Q19" s="5">
        <f t="shared" si="0"/>
        <v>25</v>
      </c>
      <c r="R19" s="5">
        <v>0</v>
      </c>
      <c r="S19" s="5">
        <v>1200</v>
      </c>
      <c r="T19" s="5">
        <f t="shared" si="1"/>
        <v>600</v>
      </c>
      <c r="U19" s="10">
        <v>2</v>
      </c>
      <c r="V19" s="54">
        <v>6</v>
      </c>
      <c r="W19" s="23">
        <v>4</v>
      </c>
      <c r="X19" s="1" t="s">
        <v>306</v>
      </c>
      <c r="Y19" s="1" t="s">
        <v>305</v>
      </c>
      <c r="Z19" s="81">
        <v>7.1883420365535244E-2</v>
      </c>
      <c r="AA19" s="58">
        <v>697.36333333333334</v>
      </c>
      <c r="AB19" s="58">
        <v>82.594049999999996</v>
      </c>
      <c r="AC19" s="58">
        <v>2.9530390505717947</v>
      </c>
      <c r="AD19" s="58">
        <v>0.22290928566144139</v>
      </c>
      <c r="AE19" s="15">
        <v>0.24897548596657246</v>
      </c>
      <c r="AF19" s="58">
        <v>0.30325019327568897</v>
      </c>
      <c r="AG19" s="86">
        <v>3</v>
      </c>
      <c r="AH19" s="89">
        <v>1</v>
      </c>
      <c r="AI19" s="58"/>
      <c r="AJ19" s="58"/>
      <c r="AK19" s="58"/>
    </row>
    <row r="20" spans="1:37" s="58" customFormat="1">
      <c r="A20" s="9" t="s">
        <v>38</v>
      </c>
      <c r="B20" s="36" t="s">
        <v>55</v>
      </c>
      <c r="C20" s="37"/>
      <c r="D20" s="9" t="s">
        <v>33</v>
      </c>
      <c r="E20" s="16"/>
      <c r="F20" s="4">
        <v>15</v>
      </c>
      <c r="G20" s="4">
        <v>6</v>
      </c>
      <c r="H20" s="28">
        <v>11</v>
      </c>
      <c r="I20" s="17"/>
      <c r="J20" s="3"/>
      <c r="K20" s="4"/>
      <c r="L20" s="7"/>
      <c r="M20" s="7">
        <v>3</v>
      </c>
      <c r="N20" s="7" t="s">
        <v>259</v>
      </c>
      <c r="O20" s="39">
        <v>2</v>
      </c>
      <c r="P20" s="39">
        <v>3.5</v>
      </c>
      <c r="Q20" s="5">
        <f t="shared" si="0"/>
        <v>2.75</v>
      </c>
      <c r="R20" s="7">
        <v>0</v>
      </c>
      <c r="S20" s="7">
        <v>1750</v>
      </c>
      <c r="T20" s="5">
        <f t="shared" si="1"/>
        <v>875</v>
      </c>
      <c r="U20" s="14">
        <v>3</v>
      </c>
      <c r="V20" s="53">
        <v>11</v>
      </c>
      <c r="W20" s="23">
        <v>8</v>
      </c>
      <c r="X20" s="1" t="s">
        <v>304</v>
      </c>
      <c r="Y20" s="1" t="s">
        <v>305</v>
      </c>
      <c r="Z20" s="14">
        <v>0.34776758282564552</v>
      </c>
      <c r="AA20" s="15">
        <v>556.62400000000014</v>
      </c>
      <c r="AB20" s="15">
        <v>399.58495266666677</v>
      </c>
      <c r="AC20" s="15">
        <v>1.3371061928016632</v>
      </c>
      <c r="AD20" s="15">
        <v>3.9653791223195914E-2</v>
      </c>
      <c r="AE20" s="15">
        <v>0.26520751695879391</v>
      </c>
      <c r="AF20" s="15">
        <v>0.14381853026322608</v>
      </c>
      <c r="AG20" s="86">
        <v>30</v>
      </c>
      <c r="AH20" s="47">
        <v>1</v>
      </c>
    </row>
    <row r="21" spans="1:37" s="58" customFormat="1">
      <c r="A21" s="9" t="s">
        <v>56</v>
      </c>
      <c r="B21" s="36" t="s">
        <v>57</v>
      </c>
      <c r="C21" s="37"/>
      <c r="D21" s="9" t="s">
        <v>45</v>
      </c>
      <c r="E21" s="16"/>
      <c r="F21" s="4">
        <v>0</v>
      </c>
      <c r="G21" s="4"/>
      <c r="H21" s="28">
        <v>30</v>
      </c>
      <c r="I21" s="17">
        <v>112887</v>
      </c>
      <c r="J21" s="3">
        <v>24074.74</v>
      </c>
      <c r="K21" s="4">
        <v>10</v>
      </c>
      <c r="L21" s="7">
        <v>0.8</v>
      </c>
      <c r="M21" s="7">
        <v>3</v>
      </c>
      <c r="N21" s="7" t="s">
        <v>259</v>
      </c>
      <c r="O21" s="7">
        <v>14</v>
      </c>
      <c r="P21" s="7">
        <v>26</v>
      </c>
      <c r="Q21" s="5">
        <f t="shared" si="0"/>
        <v>20</v>
      </c>
      <c r="R21" s="7">
        <v>0</v>
      </c>
      <c r="S21" s="7">
        <v>1500</v>
      </c>
      <c r="T21" s="5">
        <f t="shared" si="1"/>
        <v>750</v>
      </c>
      <c r="U21" s="14">
        <v>12</v>
      </c>
      <c r="V21" s="54">
        <v>7</v>
      </c>
      <c r="W21" s="23">
        <v>5</v>
      </c>
      <c r="X21" s="1" t="s">
        <v>304</v>
      </c>
      <c r="Y21" s="1" t="s">
        <v>307</v>
      </c>
      <c r="Z21" s="81">
        <v>0.47664243420065422</v>
      </c>
      <c r="AA21" s="58">
        <v>503.31620689655176</v>
      </c>
      <c r="AB21" s="58">
        <v>547.66215689655166</v>
      </c>
      <c r="AC21" s="58">
        <v>1.4282414230710532</v>
      </c>
      <c r="AD21" s="58">
        <v>1.4416868508596789E-2</v>
      </c>
      <c r="AE21" s="15">
        <v>0.32785496084980559</v>
      </c>
      <c r="AF21" s="58">
        <v>0.24209839836395308</v>
      </c>
      <c r="AG21" s="86">
        <v>29</v>
      </c>
      <c r="AH21" s="89">
        <v>1</v>
      </c>
      <c r="AI21" s="15"/>
      <c r="AJ21" s="15"/>
      <c r="AK21" s="15"/>
    </row>
    <row r="22" spans="1:37" s="58" customFormat="1">
      <c r="A22" s="9" t="s">
        <v>56</v>
      </c>
      <c r="B22" s="36" t="s">
        <v>58</v>
      </c>
      <c r="C22" s="37"/>
      <c r="D22" s="9" t="s">
        <v>45</v>
      </c>
      <c r="E22" s="16"/>
      <c r="F22" s="4">
        <v>0</v>
      </c>
      <c r="G22" s="4"/>
      <c r="H22" s="28">
        <v>30</v>
      </c>
      <c r="I22" s="17">
        <v>64980</v>
      </c>
      <c r="J22" s="3">
        <v>13604.73</v>
      </c>
      <c r="K22" s="4">
        <v>10</v>
      </c>
      <c r="L22" s="7">
        <v>0.46</v>
      </c>
      <c r="M22" s="7">
        <v>3</v>
      </c>
      <c r="N22" s="7" t="s">
        <v>259</v>
      </c>
      <c r="O22" s="7">
        <v>10</v>
      </c>
      <c r="P22" s="7">
        <v>20</v>
      </c>
      <c r="Q22" s="5">
        <f t="shared" si="0"/>
        <v>15</v>
      </c>
      <c r="R22" s="7">
        <v>0</v>
      </c>
      <c r="S22" s="7">
        <v>100</v>
      </c>
      <c r="T22" s="5">
        <f t="shared" si="1"/>
        <v>50</v>
      </c>
      <c r="U22" s="14">
        <v>1</v>
      </c>
      <c r="V22" s="54">
        <v>7</v>
      </c>
      <c r="W22" s="23">
        <v>6</v>
      </c>
      <c r="X22" s="1" t="s">
        <v>304</v>
      </c>
      <c r="Y22" s="1" t="s">
        <v>307</v>
      </c>
      <c r="Z22" s="81">
        <v>0.47278938439222501</v>
      </c>
      <c r="AA22" s="58">
        <v>582.02833333333331</v>
      </c>
      <c r="AB22" s="58">
        <v>543.23500266666656</v>
      </c>
      <c r="AC22" s="58">
        <v>1.4259990283447583</v>
      </c>
      <c r="AD22" s="58">
        <v>0.20395545081795821</v>
      </c>
      <c r="AE22" s="15">
        <v>0.30507890363238882</v>
      </c>
      <c r="AF22" s="58">
        <v>0.20503591331639145</v>
      </c>
      <c r="AG22" s="86">
        <v>30</v>
      </c>
      <c r="AH22" s="89">
        <v>1</v>
      </c>
      <c r="AI22" s="15"/>
      <c r="AJ22" s="15"/>
      <c r="AK22" s="15"/>
    </row>
    <row r="23" spans="1:37">
      <c r="A23" s="8" t="s">
        <v>56</v>
      </c>
      <c r="B23" s="34" t="s">
        <v>60</v>
      </c>
      <c r="C23" s="35" t="s">
        <v>61</v>
      </c>
      <c r="D23" s="8" t="s">
        <v>62</v>
      </c>
      <c r="E23" s="11"/>
      <c r="F23" s="12">
        <v>100</v>
      </c>
      <c r="G23" s="12"/>
      <c r="H23" s="25">
        <v>5</v>
      </c>
      <c r="I23" s="13">
        <v>99160</v>
      </c>
      <c r="J23" s="6">
        <v>15556.35</v>
      </c>
      <c r="K23" s="12">
        <v>2</v>
      </c>
      <c r="L23" s="5">
        <v>0.62</v>
      </c>
      <c r="M23" s="5">
        <v>3</v>
      </c>
      <c r="N23" s="5" t="s">
        <v>258</v>
      </c>
      <c r="O23" s="5">
        <v>30</v>
      </c>
      <c r="P23" s="5">
        <v>36</v>
      </c>
      <c r="Q23" s="5">
        <f t="shared" si="0"/>
        <v>33</v>
      </c>
      <c r="R23" s="5">
        <v>0</v>
      </c>
      <c r="S23" s="5">
        <v>600</v>
      </c>
      <c r="T23" s="5">
        <f t="shared" si="1"/>
        <v>300</v>
      </c>
      <c r="U23" s="10">
        <v>2</v>
      </c>
      <c r="V23" s="54">
        <v>6</v>
      </c>
      <c r="W23" s="23">
        <v>4</v>
      </c>
      <c r="X23" s="1" t="s">
        <v>304</v>
      </c>
      <c r="Y23" s="1" t="s">
        <v>307</v>
      </c>
      <c r="Z23" s="81">
        <v>0.33414955138855906</v>
      </c>
      <c r="AA23" s="58">
        <v>691.81272727272733</v>
      </c>
      <c r="AB23" s="58">
        <v>383.93783454545445</v>
      </c>
      <c r="AC23" s="58">
        <v>2.2529907024946563</v>
      </c>
      <c r="AD23" s="58">
        <v>3.0662255011678231E-2</v>
      </c>
      <c r="AE23" s="15">
        <v>0.1496270259340183</v>
      </c>
      <c r="AF23" s="58">
        <v>0.19331017201893416</v>
      </c>
      <c r="AG23" s="86">
        <v>11</v>
      </c>
      <c r="AH23" s="89">
        <v>1</v>
      </c>
      <c r="AI23" s="58"/>
      <c r="AJ23" s="58"/>
      <c r="AK23" s="58"/>
    </row>
    <row r="24" spans="1:37" s="58" customFormat="1">
      <c r="A24" s="8" t="s">
        <v>56</v>
      </c>
      <c r="B24" s="34" t="s">
        <v>63</v>
      </c>
      <c r="C24" s="35" t="s">
        <v>64</v>
      </c>
      <c r="D24" s="8" t="s">
        <v>23</v>
      </c>
      <c r="E24" s="11"/>
      <c r="F24" s="12">
        <v>260.10000000000002</v>
      </c>
      <c r="G24" s="12">
        <v>326.8</v>
      </c>
      <c r="H24" s="25">
        <v>17</v>
      </c>
      <c r="I24" s="13">
        <v>343520</v>
      </c>
      <c r="J24" s="6">
        <v>62319.360000000001</v>
      </c>
      <c r="K24" s="12">
        <v>10</v>
      </c>
      <c r="L24" s="5">
        <v>1.8</v>
      </c>
      <c r="M24" s="5">
        <v>3</v>
      </c>
      <c r="N24" s="5" t="s">
        <v>258</v>
      </c>
      <c r="O24" s="5">
        <v>44</v>
      </c>
      <c r="P24" s="5">
        <v>50</v>
      </c>
      <c r="Q24" s="5">
        <f t="shared" si="0"/>
        <v>47</v>
      </c>
      <c r="R24" s="5">
        <v>300</v>
      </c>
      <c r="S24" s="5">
        <v>700</v>
      </c>
      <c r="T24" s="5">
        <f t="shared" si="1"/>
        <v>500</v>
      </c>
      <c r="U24" s="10">
        <v>3</v>
      </c>
      <c r="V24" s="54">
        <v>6</v>
      </c>
      <c r="W24" s="23">
        <v>3</v>
      </c>
      <c r="X24" s="1" t="s">
        <v>304</v>
      </c>
      <c r="Y24" s="1" t="s">
        <v>307</v>
      </c>
      <c r="Z24" s="14">
        <v>0.20866316768204235</v>
      </c>
      <c r="AA24" s="15">
        <v>691.43266666666682</v>
      </c>
      <c r="AB24" s="15">
        <v>239.75397966666662</v>
      </c>
      <c r="AC24" s="15">
        <v>2.4552295664109907</v>
      </c>
      <c r="AD24" s="15">
        <v>0.13284918668367079</v>
      </c>
      <c r="AE24" s="15">
        <v>9.4924631448935717E-2</v>
      </c>
      <c r="AF24" s="15">
        <v>0.26824549459498032</v>
      </c>
      <c r="AG24" s="56">
        <v>30</v>
      </c>
      <c r="AH24" s="89">
        <v>1</v>
      </c>
    </row>
    <row r="25" spans="1:37" s="58" customFormat="1">
      <c r="A25" s="8" t="s">
        <v>56</v>
      </c>
      <c r="B25" s="34" t="s">
        <v>65</v>
      </c>
      <c r="C25" s="35"/>
      <c r="D25" s="8" t="s">
        <v>23</v>
      </c>
      <c r="E25" s="11"/>
      <c r="F25" s="12">
        <v>0</v>
      </c>
      <c r="G25" s="12"/>
      <c r="H25" s="12">
        <v>23</v>
      </c>
      <c r="I25" s="13">
        <v>97800</v>
      </c>
      <c r="J25" s="6">
        <v>22488.22</v>
      </c>
      <c r="K25" s="12">
        <v>10</v>
      </c>
      <c r="L25" s="5">
        <v>0.54</v>
      </c>
      <c r="M25" s="5">
        <v>3</v>
      </c>
      <c r="N25" s="5" t="s">
        <v>259</v>
      </c>
      <c r="O25" s="5">
        <v>30</v>
      </c>
      <c r="P25" s="5">
        <v>50</v>
      </c>
      <c r="Q25" s="5">
        <f t="shared" si="0"/>
        <v>40</v>
      </c>
      <c r="R25" s="7">
        <v>0</v>
      </c>
      <c r="S25" s="7">
        <v>1500</v>
      </c>
      <c r="T25" s="5">
        <f t="shared" si="1"/>
        <v>750</v>
      </c>
      <c r="U25" s="10">
        <v>3</v>
      </c>
      <c r="V25" s="54">
        <v>6</v>
      </c>
      <c r="W25" s="23">
        <v>3</v>
      </c>
      <c r="X25" s="1" t="s">
        <v>304</v>
      </c>
      <c r="Y25" s="1" t="s">
        <v>307</v>
      </c>
      <c r="Z25" s="81">
        <v>0.61775558949811404</v>
      </c>
      <c r="AA25" s="58">
        <v>361.06799999999998</v>
      </c>
      <c r="AB25" s="58">
        <v>709.80117233333306</v>
      </c>
      <c r="AC25" s="58">
        <v>0.64268568029946804</v>
      </c>
      <c r="AD25" s="58">
        <v>0.26838807141481502</v>
      </c>
      <c r="AE25" s="15">
        <v>0.32361788055372398</v>
      </c>
      <c r="AF25" s="58">
        <v>8.9816799864713706E-2</v>
      </c>
      <c r="AG25" s="56">
        <v>30</v>
      </c>
      <c r="AH25" s="89">
        <v>1</v>
      </c>
    </row>
    <row r="26" spans="1:37">
      <c r="A26" s="9" t="s">
        <v>66</v>
      </c>
      <c r="B26" s="36" t="s">
        <v>67</v>
      </c>
      <c r="C26" s="37"/>
      <c r="D26" s="9" t="s">
        <v>59</v>
      </c>
      <c r="E26" s="16"/>
      <c r="F26" s="4">
        <v>8.9999999999999993E-3</v>
      </c>
      <c r="G26" s="4"/>
      <c r="H26" s="4"/>
      <c r="I26" s="17">
        <v>3410</v>
      </c>
      <c r="J26" s="3">
        <v>321</v>
      </c>
      <c r="K26" s="4">
        <v>3</v>
      </c>
      <c r="L26" s="7">
        <v>1.7000000000000001E-2</v>
      </c>
      <c r="M26" s="7">
        <v>3</v>
      </c>
      <c r="N26" s="7" t="s">
        <v>259</v>
      </c>
      <c r="O26" s="7">
        <v>1</v>
      </c>
      <c r="P26" s="7">
        <v>2</v>
      </c>
      <c r="Q26" s="5">
        <f t="shared" si="0"/>
        <v>1.5</v>
      </c>
      <c r="R26" s="7">
        <v>0</v>
      </c>
      <c r="S26" s="7">
        <v>1680</v>
      </c>
      <c r="T26" s="5">
        <f t="shared" si="1"/>
        <v>840</v>
      </c>
      <c r="U26" s="14">
        <v>3</v>
      </c>
      <c r="V26" s="54">
        <v>5</v>
      </c>
      <c r="W26" s="23">
        <v>2</v>
      </c>
      <c r="X26" s="1" t="s">
        <v>304</v>
      </c>
      <c r="Y26" s="1" t="s">
        <v>305</v>
      </c>
      <c r="Z26" s="81">
        <v>0.30332180809399495</v>
      </c>
      <c r="AA26" s="58">
        <v>479.03500000000003</v>
      </c>
      <c r="AB26" s="58">
        <v>348.51675750000015</v>
      </c>
      <c r="AC26" s="58">
        <v>1.328535664457863</v>
      </c>
      <c r="AD26" s="58">
        <v>4.7528274625185607E-2</v>
      </c>
      <c r="AE26" s="15">
        <v>0.22358972011194825</v>
      </c>
      <c r="AF26" s="58">
        <v>0.13937540403080934</v>
      </c>
      <c r="AG26" s="86">
        <v>4</v>
      </c>
      <c r="AH26" s="89">
        <v>1</v>
      </c>
      <c r="AI26" s="58"/>
      <c r="AJ26" s="58"/>
      <c r="AK26" s="58"/>
    </row>
    <row r="27" spans="1:37">
      <c r="A27" s="9" t="s">
        <v>66</v>
      </c>
      <c r="B27" s="36" t="s">
        <v>68</v>
      </c>
      <c r="C27" s="37"/>
      <c r="D27" s="9" t="s">
        <v>45</v>
      </c>
      <c r="E27" s="16"/>
      <c r="F27" s="4">
        <v>21.95</v>
      </c>
      <c r="G27" s="4">
        <v>36.33</v>
      </c>
      <c r="H27" s="4">
        <v>23</v>
      </c>
      <c r="I27" s="17"/>
      <c r="J27" s="3" t="s">
        <v>24</v>
      </c>
      <c r="K27" s="4" t="s">
        <v>24</v>
      </c>
      <c r="L27" s="7"/>
      <c r="M27" s="7">
        <v>3</v>
      </c>
      <c r="N27" s="7" t="s">
        <v>258</v>
      </c>
      <c r="O27" s="7">
        <v>13</v>
      </c>
      <c r="P27" s="7">
        <v>26</v>
      </c>
      <c r="Q27" s="5">
        <f t="shared" si="0"/>
        <v>19.5</v>
      </c>
      <c r="R27" s="7">
        <v>600</v>
      </c>
      <c r="S27" s="7">
        <v>3000</v>
      </c>
      <c r="T27" s="5">
        <f t="shared" si="1"/>
        <v>1800</v>
      </c>
      <c r="U27" s="14">
        <v>6</v>
      </c>
      <c r="V27" s="54">
        <v>9</v>
      </c>
      <c r="W27" s="23">
        <v>3</v>
      </c>
      <c r="X27" s="1" t="s">
        <v>304</v>
      </c>
      <c r="Y27" s="1" t="s">
        <v>305</v>
      </c>
      <c r="Z27" s="81">
        <v>0.10275078241949519</v>
      </c>
      <c r="AA27" s="58">
        <v>662.26733333333334</v>
      </c>
      <c r="AB27" s="58">
        <v>118.060649</v>
      </c>
      <c r="AC27" s="58">
        <v>2.3255262104091816</v>
      </c>
      <c r="AD27" s="58">
        <v>0.13419026502138048</v>
      </c>
      <c r="AE27" s="15">
        <v>0.15598837853002662</v>
      </c>
      <c r="AF27" s="58">
        <v>0.29766218874400929</v>
      </c>
      <c r="AG27" s="86">
        <v>30</v>
      </c>
      <c r="AH27" s="89">
        <v>1</v>
      </c>
      <c r="AI27" s="58"/>
      <c r="AJ27" s="58"/>
      <c r="AK27" s="58"/>
    </row>
    <row r="28" spans="1:37">
      <c r="A28" s="9" t="s">
        <v>66</v>
      </c>
      <c r="B28" s="36" t="s">
        <v>294</v>
      </c>
      <c r="C28" s="37"/>
      <c r="D28" s="9" t="s">
        <v>69</v>
      </c>
      <c r="E28" s="16"/>
      <c r="F28" s="4">
        <v>0.04</v>
      </c>
      <c r="G28" s="4">
        <v>4.0000000000000001E-3</v>
      </c>
      <c r="H28" s="4">
        <v>29</v>
      </c>
      <c r="I28" s="17">
        <v>80340</v>
      </c>
      <c r="J28" s="3">
        <v>6890.8</v>
      </c>
      <c r="K28" s="4">
        <v>10</v>
      </c>
      <c r="L28" s="7">
        <v>0.55000000000000004</v>
      </c>
      <c r="M28" s="7">
        <v>3</v>
      </c>
      <c r="N28" s="7" t="s">
        <v>259</v>
      </c>
      <c r="O28" s="7">
        <v>9</v>
      </c>
      <c r="P28" s="7">
        <v>23</v>
      </c>
      <c r="Q28" s="5">
        <f t="shared" ref="Q28:Q50" si="2">AVERAGE(O28:P28)</f>
        <v>16</v>
      </c>
      <c r="R28" s="7">
        <v>0</v>
      </c>
      <c r="S28" s="7">
        <v>1200</v>
      </c>
      <c r="T28" s="5">
        <f t="shared" ref="T28:T50" si="3">AVERAGE(R28:S28)</f>
        <v>600</v>
      </c>
      <c r="U28" s="14">
        <v>4</v>
      </c>
      <c r="V28" s="54">
        <v>7</v>
      </c>
      <c r="W28" s="23">
        <v>3</v>
      </c>
      <c r="X28" s="1" t="s">
        <v>304</v>
      </c>
      <c r="Y28" s="1" t="s">
        <v>305</v>
      </c>
      <c r="Z28" s="14">
        <v>9.2362664428695743E-2</v>
      </c>
      <c r="AA28" s="15">
        <v>660.29642857142858</v>
      </c>
      <c r="AB28" s="15">
        <v>106.1247014285714</v>
      </c>
      <c r="AC28" s="15">
        <v>2.4482754263552091</v>
      </c>
      <c r="AD28" s="15">
        <v>0.23145663878989117</v>
      </c>
      <c r="AE28" s="15">
        <v>0.23453539968405013</v>
      </c>
      <c r="AF28" s="15">
        <v>0.3358448087157701</v>
      </c>
      <c r="AG28" s="56">
        <v>13</v>
      </c>
      <c r="AH28" s="89">
        <v>1</v>
      </c>
    </row>
    <row r="29" spans="1:37">
      <c r="A29" s="9" t="s">
        <v>66</v>
      </c>
      <c r="B29" s="36" t="s">
        <v>70</v>
      </c>
      <c r="C29" s="37" t="s">
        <v>71</v>
      </c>
      <c r="D29" s="9" t="s">
        <v>29</v>
      </c>
      <c r="E29" s="16"/>
      <c r="F29" s="4">
        <v>200</v>
      </c>
      <c r="G29" s="4"/>
      <c r="H29" s="4">
        <v>2</v>
      </c>
      <c r="I29" s="17"/>
      <c r="J29" s="3"/>
      <c r="K29" s="4"/>
      <c r="L29" s="7"/>
      <c r="M29" s="7">
        <v>3</v>
      </c>
      <c r="N29" s="7" t="s">
        <v>260</v>
      </c>
      <c r="O29" s="7">
        <v>13</v>
      </c>
      <c r="P29" s="7">
        <v>21</v>
      </c>
      <c r="Q29" s="5">
        <f t="shared" si="2"/>
        <v>17</v>
      </c>
      <c r="R29" s="7">
        <v>0</v>
      </c>
      <c r="S29" s="7">
        <v>2100</v>
      </c>
      <c r="T29" s="5">
        <f t="shared" si="3"/>
        <v>1050</v>
      </c>
      <c r="U29" s="14">
        <v>3</v>
      </c>
      <c r="V29" s="54">
        <v>7</v>
      </c>
      <c r="W29" s="23">
        <v>4</v>
      </c>
      <c r="X29" s="1" t="s">
        <v>304</v>
      </c>
      <c r="Y29" s="1" t="s">
        <v>305</v>
      </c>
      <c r="Z29" s="81">
        <v>0.39024233536408465</v>
      </c>
      <c r="AA29" s="58">
        <v>694.85333333333347</v>
      </c>
      <c r="AB29" s="58">
        <v>448.38844333333327</v>
      </c>
      <c r="AC29" s="58">
        <v>1.4850988539442735</v>
      </c>
      <c r="AD29" s="58">
        <v>0.18021768576117916</v>
      </c>
      <c r="AE29" s="15">
        <v>0.20547852105612918</v>
      </c>
      <c r="AF29" s="58">
        <v>0.1635134730843433</v>
      </c>
      <c r="AG29" s="86">
        <v>3</v>
      </c>
      <c r="AH29" s="89">
        <v>1</v>
      </c>
    </row>
    <row r="30" spans="1:37" s="58" customFormat="1">
      <c r="A30" s="8" t="s">
        <v>72</v>
      </c>
      <c r="B30" s="34" t="s">
        <v>73</v>
      </c>
      <c r="C30" s="35" t="s">
        <v>74</v>
      </c>
      <c r="D30" s="9" t="s">
        <v>19</v>
      </c>
      <c r="E30" s="11"/>
      <c r="F30" s="12">
        <v>587</v>
      </c>
      <c r="G30" s="12">
        <v>124</v>
      </c>
      <c r="H30" s="25">
        <v>12</v>
      </c>
      <c r="I30" s="13">
        <v>10185</v>
      </c>
      <c r="J30" s="6">
        <v>758</v>
      </c>
      <c r="K30" s="12">
        <v>10</v>
      </c>
      <c r="L30" s="5">
        <v>1.04</v>
      </c>
      <c r="M30" s="5">
        <v>2</v>
      </c>
      <c r="N30" s="5" t="s">
        <v>258</v>
      </c>
      <c r="O30" s="5">
        <v>23</v>
      </c>
      <c r="P30" s="5">
        <v>47</v>
      </c>
      <c r="Q30" s="5">
        <f t="shared" si="2"/>
        <v>35</v>
      </c>
      <c r="R30" s="5">
        <v>0</v>
      </c>
      <c r="S30" s="5">
        <v>900</v>
      </c>
      <c r="T30" s="5">
        <f t="shared" si="3"/>
        <v>450</v>
      </c>
      <c r="U30" s="10">
        <v>3</v>
      </c>
      <c r="V30" s="54">
        <v>6</v>
      </c>
      <c r="W30" s="23">
        <v>3</v>
      </c>
      <c r="X30" s="1" t="s">
        <v>306</v>
      </c>
      <c r="Y30" s="1" t="s">
        <v>305</v>
      </c>
      <c r="Z30" s="81">
        <v>0.25781040324920201</v>
      </c>
      <c r="AA30" s="58">
        <v>683.95333333333338</v>
      </c>
      <c r="AB30" s="58">
        <v>296.22415333333311</v>
      </c>
      <c r="AC30" s="58">
        <v>1.5575007908203047</v>
      </c>
      <c r="AD30" s="58">
        <v>2.8079328746519371E-2</v>
      </c>
      <c r="AE30" s="15">
        <v>0.20856907051122106</v>
      </c>
      <c r="AF30" s="58">
        <v>0.21643689393449675</v>
      </c>
      <c r="AG30" s="86">
        <v>3</v>
      </c>
      <c r="AH30" s="89">
        <v>1</v>
      </c>
      <c r="AI30" s="15"/>
      <c r="AJ30" s="15"/>
      <c r="AK30" s="15"/>
    </row>
    <row r="31" spans="1:37" s="58" customFormat="1">
      <c r="A31" s="9" t="s">
        <v>75</v>
      </c>
      <c r="B31" s="36" t="s">
        <v>302</v>
      </c>
      <c r="C31" s="37"/>
      <c r="D31" s="9" t="s">
        <v>45</v>
      </c>
      <c r="E31" s="16"/>
      <c r="F31" s="4">
        <v>302.35000000000002</v>
      </c>
      <c r="G31" s="4">
        <v>276.08999999999997</v>
      </c>
      <c r="H31" s="28">
        <v>3</v>
      </c>
      <c r="I31" s="30"/>
      <c r="J31" s="3"/>
      <c r="K31" s="4"/>
      <c r="L31" s="7"/>
      <c r="M31" s="7">
        <v>3</v>
      </c>
      <c r="N31" s="7"/>
      <c r="O31" s="7"/>
      <c r="P31" s="7"/>
      <c r="Q31" s="5" t="e">
        <f t="shared" si="2"/>
        <v>#DIV/0!</v>
      </c>
      <c r="R31" s="7"/>
      <c r="S31" s="7"/>
      <c r="T31" s="5" t="e">
        <f t="shared" si="3"/>
        <v>#DIV/0!</v>
      </c>
      <c r="U31" s="14"/>
      <c r="V31" s="53"/>
      <c r="W31" s="23">
        <v>0</v>
      </c>
      <c r="X31" s="1" t="s">
        <v>304</v>
      </c>
      <c r="Y31" s="1" t="s">
        <v>305</v>
      </c>
      <c r="Z31" s="14">
        <v>0.24633082071366399</v>
      </c>
      <c r="AA31" s="15">
        <v>685.58400000000006</v>
      </c>
      <c r="AB31" s="15">
        <v>283.03411299999999</v>
      </c>
      <c r="AC31" s="15">
        <v>2.1249949361116305</v>
      </c>
      <c r="AD31" s="15">
        <v>5.2179828397288498E-2</v>
      </c>
      <c r="AE31" s="15">
        <v>8.4050750461438062E-2</v>
      </c>
      <c r="AF31" s="15">
        <v>0.19006176309886885</v>
      </c>
      <c r="AG31" s="56">
        <v>10</v>
      </c>
      <c r="AH31" s="89">
        <v>1</v>
      </c>
      <c r="AI31" s="15"/>
      <c r="AJ31" s="15"/>
      <c r="AK31" s="15"/>
    </row>
    <row r="32" spans="1:37" s="58" customFormat="1">
      <c r="A32" s="9" t="s">
        <v>75</v>
      </c>
      <c r="B32" s="36" t="s">
        <v>77</v>
      </c>
      <c r="C32" s="37"/>
      <c r="D32" s="9" t="s">
        <v>45</v>
      </c>
      <c r="E32" s="16"/>
      <c r="F32" s="4">
        <v>1016.83</v>
      </c>
      <c r="G32" s="4">
        <v>739.22</v>
      </c>
      <c r="H32" s="28">
        <v>29</v>
      </c>
      <c r="I32" s="30">
        <v>14023</v>
      </c>
      <c r="J32" s="3">
        <v>1231.33</v>
      </c>
      <c r="K32" s="4">
        <v>10</v>
      </c>
      <c r="L32" s="7">
        <v>0.92</v>
      </c>
      <c r="M32" s="7">
        <v>3</v>
      </c>
      <c r="N32" s="7" t="s">
        <v>259</v>
      </c>
      <c r="O32" s="7">
        <v>10</v>
      </c>
      <c r="P32" s="7">
        <v>24</v>
      </c>
      <c r="Q32" s="5">
        <f t="shared" si="2"/>
        <v>17</v>
      </c>
      <c r="R32" s="7">
        <v>0</v>
      </c>
      <c r="S32" s="7">
        <v>1700</v>
      </c>
      <c r="T32" s="5">
        <f t="shared" si="3"/>
        <v>850</v>
      </c>
      <c r="U32" s="14">
        <v>1</v>
      </c>
      <c r="V32" s="54">
        <v>6</v>
      </c>
      <c r="W32" s="23">
        <v>5</v>
      </c>
      <c r="X32" s="1" t="s">
        <v>304</v>
      </c>
      <c r="Y32" s="1" t="s">
        <v>305</v>
      </c>
      <c r="Z32" s="81">
        <v>0.29479068363794608</v>
      </c>
      <c r="AA32" s="58">
        <v>670.84333333333302</v>
      </c>
      <c r="AB32" s="58">
        <v>338.71449549999994</v>
      </c>
      <c r="AC32" s="58">
        <v>1.667100739831191</v>
      </c>
      <c r="AD32" s="58">
        <v>4.9762840138955981E-2</v>
      </c>
      <c r="AE32" s="58">
        <v>0.171890169204338</v>
      </c>
      <c r="AF32" s="58">
        <v>0.15407987021997599</v>
      </c>
      <c r="AG32" s="86">
        <v>30</v>
      </c>
      <c r="AH32" s="89">
        <v>1</v>
      </c>
    </row>
    <row r="33" spans="1:37">
      <c r="A33" s="9" t="s">
        <v>75</v>
      </c>
      <c r="B33" s="36" t="s">
        <v>78</v>
      </c>
      <c r="C33" s="37"/>
      <c r="D33" s="9" t="s">
        <v>45</v>
      </c>
      <c r="E33" s="16"/>
      <c r="F33" s="4">
        <v>84.4</v>
      </c>
      <c r="G33" s="4">
        <v>82.52</v>
      </c>
      <c r="H33" s="28">
        <v>20</v>
      </c>
      <c r="I33" s="30">
        <v>21953</v>
      </c>
      <c r="J33" s="3">
        <v>5775</v>
      </c>
      <c r="K33" s="4" t="s">
        <v>20</v>
      </c>
      <c r="L33" s="7">
        <v>2.13</v>
      </c>
      <c r="M33" s="7">
        <v>3</v>
      </c>
      <c r="N33" s="7" t="s">
        <v>258</v>
      </c>
      <c r="O33" s="7">
        <v>10</v>
      </c>
      <c r="P33" s="7">
        <v>20</v>
      </c>
      <c r="Q33" s="5">
        <f t="shared" si="2"/>
        <v>15</v>
      </c>
      <c r="R33" s="7">
        <v>0</v>
      </c>
      <c r="S33" s="7">
        <v>2650</v>
      </c>
      <c r="T33" s="5">
        <f t="shared" si="3"/>
        <v>1325</v>
      </c>
      <c r="U33" s="14">
        <v>2</v>
      </c>
      <c r="V33" s="54">
        <v>7</v>
      </c>
      <c r="W33" s="23">
        <v>5</v>
      </c>
      <c r="X33" s="1" t="s">
        <v>304</v>
      </c>
      <c r="Y33" s="1" t="s">
        <v>305</v>
      </c>
      <c r="Z33" s="14">
        <v>0.20769003162170011</v>
      </c>
      <c r="AA33" s="15">
        <v>570.45799999999986</v>
      </c>
      <c r="AB33" s="15">
        <v>238.63584633333332</v>
      </c>
      <c r="AC33" s="15">
        <v>1.4545598749516546</v>
      </c>
      <c r="AD33" s="15">
        <v>3.9618841067456702E-2</v>
      </c>
      <c r="AE33" s="15">
        <v>0.15588178627492899</v>
      </c>
      <c r="AF33" s="15">
        <v>0.18552360619395999</v>
      </c>
      <c r="AG33" s="56">
        <v>30</v>
      </c>
      <c r="AH33" s="89">
        <v>1</v>
      </c>
      <c r="AI33" s="58"/>
      <c r="AJ33" s="58"/>
      <c r="AK33" s="58"/>
    </row>
    <row r="34" spans="1:37">
      <c r="A34" s="8" t="s">
        <v>79</v>
      </c>
      <c r="B34" s="34" t="s">
        <v>80</v>
      </c>
      <c r="C34" s="35" t="s">
        <v>81</v>
      </c>
      <c r="D34" s="9" t="s">
        <v>19</v>
      </c>
      <c r="E34" s="11"/>
      <c r="F34" s="12">
        <v>302</v>
      </c>
      <c r="G34" s="12">
        <v>46</v>
      </c>
      <c r="H34" s="12">
        <v>16</v>
      </c>
      <c r="I34" s="13">
        <v>233470</v>
      </c>
      <c r="J34" s="6">
        <v>13442</v>
      </c>
      <c r="K34" s="12">
        <v>10</v>
      </c>
      <c r="L34" s="5">
        <v>7.42</v>
      </c>
      <c r="M34" s="5">
        <v>2</v>
      </c>
      <c r="N34" s="5" t="s">
        <v>258</v>
      </c>
      <c r="O34" s="5">
        <v>40</v>
      </c>
      <c r="P34" s="5">
        <v>50</v>
      </c>
      <c r="Q34" s="5">
        <f t="shared" si="2"/>
        <v>45</v>
      </c>
      <c r="R34" s="5">
        <v>0</v>
      </c>
      <c r="S34" s="5">
        <v>1400</v>
      </c>
      <c r="T34" s="5">
        <f t="shared" si="3"/>
        <v>700</v>
      </c>
      <c r="U34" s="10">
        <v>2</v>
      </c>
      <c r="V34" s="54">
        <v>6</v>
      </c>
      <c r="W34" s="23">
        <v>4</v>
      </c>
      <c r="X34" s="1" t="s">
        <v>304</v>
      </c>
      <c r="Y34" s="1" t="s">
        <v>307</v>
      </c>
      <c r="Z34" s="14">
        <v>0.27934734725848581</v>
      </c>
      <c r="AA34" s="15">
        <v>666.12199999999996</v>
      </c>
      <c r="AB34" s="15">
        <v>320.97010200000017</v>
      </c>
      <c r="AC34" s="15">
        <v>1.8423107552176627</v>
      </c>
      <c r="AD34" s="15">
        <v>4.7716383570332629E-2</v>
      </c>
      <c r="AE34" s="15">
        <v>0.12294119797504399</v>
      </c>
      <c r="AF34" s="15">
        <v>0.17694592904702522</v>
      </c>
      <c r="AG34" s="56">
        <v>5</v>
      </c>
      <c r="AH34" s="89">
        <v>1</v>
      </c>
      <c r="AI34" s="58"/>
      <c r="AJ34" s="58"/>
      <c r="AK34" s="58"/>
    </row>
    <row r="35" spans="1:37" s="58" customFormat="1">
      <c r="A35" s="8" t="s">
        <v>79</v>
      </c>
      <c r="B35" s="34" t="s">
        <v>82</v>
      </c>
      <c r="C35" s="35"/>
      <c r="D35" s="9" t="s">
        <v>19</v>
      </c>
      <c r="E35" s="11"/>
      <c r="F35" s="12">
        <v>388</v>
      </c>
      <c r="G35" s="12">
        <v>115</v>
      </c>
      <c r="H35" s="12">
        <v>12</v>
      </c>
      <c r="I35" s="13">
        <v>170164</v>
      </c>
      <c r="J35" s="6">
        <v>11244</v>
      </c>
      <c r="K35" s="12">
        <v>10</v>
      </c>
      <c r="L35" s="5">
        <v>3.3</v>
      </c>
      <c r="M35" s="5">
        <v>2</v>
      </c>
      <c r="N35" s="5" t="s">
        <v>258</v>
      </c>
      <c r="O35" s="5">
        <v>24</v>
      </c>
      <c r="P35" s="5">
        <v>40</v>
      </c>
      <c r="Q35" s="5">
        <f t="shared" si="2"/>
        <v>32</v>
      </c>
      <c r="R35" s="5">
        <v>0</v>
      </c>
      <c r="S35" s="5">
        <v>900</v>
      </c>
      <c r="T35" s="5">
        <f t="shared" si="3"/>
        <v>450</v>
      </c>
      <c r="U35" s="10">
        <v>3</v>
      </c>
      <c r="V35" s="54">
        <v>6</v>
      </c>
      <c r="W35" s="23">
        <v>3</v>
      </c>
      <c r="X35" s="1" t="s">
        <v>304</v>
      </c>
      <c r="Y35" s="1" t="s">
        <v>307</v>
      </c>
      <c r="Z35" s="14">
        <v>0.25017888598781551</v>
      </c>
      <c r="AA35" s="15">
        <v>695.07666666666671</v>
      </c>
      <c r="AB35" s="15">
        <v>287.45553999999998</v>
      </c>
      <c r="AC35" s="15">
        <v>1.8383560871653615</v>
      </c>
      <c r="AD35" s="15">
        <v>0.20727032097466691</v>
      </c>
      <c r="AE35" s="15">
        <v>8.1619024569589901E-2</v>
      </c>
      <c r="AF35" s="15">
        <v>0.29833270547897656</v>
      </c>
      <c r="AG35" s="56">
        <v>3</v>
      </c>
      <c r="AH35" s="89">
        <v>1</v>
      </c>
    </row>
    <row r="36" spans="1:37" s="58" customFormat="1">
      <c r="A36" s="8" t="s">
        <v>79</v>
      </c>
      <c r="B36" s="34" t="s">
        <v>83</v>
      </c>
      <c r="C36" s="35" t="s">
        <v>84</v>
      </c>
      <c r="D36" s="9" t="s">
        <v>19</v>
      </c>
      <c r="E36" s="11"/>
      <c r="F36" s="12">
        <v>522</v>
      </c>
      <c r="G36" s="12">
        <v>204</v>
      </c>
      <c r="H36" s="12">
        <v>10</v>
      </c>
      <c r="I36" s="13">
        <v>359704</v>
      </c>
      <c r="J36" s="6">
        <v>12397</v>
      </c>
      <c r="K36" s="12">
        <v>10</v>
      </c>
      <c r="L36" s="5"/>
      <c r="M36" s="5">
        <v>2</v>
      </c>
      <c r="N36" s="5" t="s">
        <v>258</v>
      </c>
      <c r="O36" s="5"/>
      <c r="P36" s="5"/>
      <c r="Q36" s="5" t="e">
        <f t="shared" si="2"/>
        <v>#DIV/0!</v>
      </c>
      <c r="R36" s="5"/>
      <c r="S36" s="5"/>
      <c r="T36" s="5" t="e">
        <f t="shared" si="3"/>
        <v>#DIV/0!</v>
      </c>
      <c r="U36" s="10"/>
      <c r="V36" s="52"/>
      <c r="W36" s="23">
        <v>0</v>
      </c>
      <c r="X36" s="1" t="s">
        <v>304</v>
      </c>
      <c r="Y36" s="1" t="s">
        <v>307</v>
      </c>
      <c r="Z36" s="14">
        <v>0.21501850014505383</v>
      </c>
      <c r="AA36" s="15">
        <v>692.0333333333333</v>
      </c>
      <c r="AB36" s="15">
        <v>247.05625666666685</v>
      </c>
      <c r="AC36" s="15">
        <v>1.8122246328231018</v>
      </c>
      <c r="AD36" s="15">
        <v>0.1405193005960417</v>
      </c>
      <c r="AE36" s="15">
        <v>2.5942677751702597E-2</v>
      </c>
      <c r="AF36" s="15">
        <v>0.23142793755763261</v>
      </c>
      <c r="AG36" s="56">
        <v>3</v>
      </c>
      <c r="AH36" s="89">
        <v>1</v>
      </c>
    </row>
    <row r="37" spans="1:37" s="58" customFormat="1">
      <c r="A37" s="8" t="s">
        <v>79</v>
      </c>
      <c r="B37" s="34" t="s">
        <v>85</v>
      </c>
      <c r="C37" s="35"/>
      <c r="D37" s="9" t="s">
        <v>19</v>
      </c>
      <c r="E37" s="11"/>
      <c r="F37" s="12">
        <v>1702</v>
      </c>
      <c r="G37" s="12">
        <v>538</v>
      </c>
      <c r="H37" s="12">
        <v>5</v>
      </c>
      <c r="I37" s="13">
        <v>564623</v>
      </c>
      <c r="J37" s="6">
        <v>41557</v>
      </c>
      <c r="K37" s="12">
        <v>10</v>
      </c>
      <c r="L37" s="5">
        <v>30.01</v>
      </c>
      <c r="M37" s="5">
        <v>2</v>
      </c>
      <c r="N37" s="5" t="s">
        <v>258</v>
      </c>
      <c r="O37" s="5">
        <v>80</v>
      </c>
      <c r="P37" s="5">
        <v>110</v>
      </c>
      <c r="Q37" s="5">
        <f t="shared" si="2"/>
        <v>95</v>
      </c>
      <c r="R37" s="5">
        <v>0</v>
      </c>
      <c r="S37" s="5">
        <v>1500</v>
      </c>
      <c r="T37" s="5">
        <f t="shared" si="3"/>
        <v>750</v>
      </c>
      <c r="U37" s="10">
        <v>3</v>
      </c>
      <c r="V37" s="54">
        <v>6</v>
      </c>
      <c r="W37" s="23">
        <v>3</v>
      </c>
      <c r="X37" s="1" t="s">
        <v>304</v>
      </c>
      <c r="Y37" s="1" t="s">
        <v>307</v>
      </c>
      <c r="Z37" s="81">
        <v>0.334363830867421</v>
      </c>
      <c r="AA37" s="58">
        <v>566.70833333333326</v>
      </c>
      <c r="AB37" s="58">
        <v>384.18404166666664</v>
      </c>
      <c r="AC37" s="58">
        <v>1.4262017371723223</v>
      </c>
      <c r="AD37" s="58">
        <v>1.1603202163053312E-2</v>
      </c>
      <c r="AE37" s="15">
        <v>0.27370732841528539</v>
      </c>
      <c r="AF37" s="58">
        <v>0.30015700311065968</v>
      </c>
      <c r="AG37" s="86">
        <v>6</v>
      </c>
      <c r="AH37" s="89">
        <v>1</v>
      </c>
    </row>
    <row r="38" spans="1:37" s="58" customFormat="1">
      <c r="A38" s="8" t="s">
        <v>79</v>
      </c>
      <c r="B38" s="34" t="s">
        <v>86</v>
      </c>
      <c r="C38" s="35"/>
      <c r="D38" s="9" t="s">
        <v>19</v>
      </c>
      <c r="E38" s="11"/>
      <c r="F38" s="12">
        <v>476</v>
      </c>
      <c r="G38" s="12">
        <v>186</v>
      </c>
      <c r="H38" s="12">
        <v>10</v>
      </c>
      <c r="I38" s="13">
        <v>33418</v>
      </c>
      <c r="J38" s="6">
        <v>3105</v>
      </c>
      <c r="K38" s="12">
        <v>10</v>
      </c>
      <c r="L38" s="5">
        <v>1.36</v>
      </c>
      <c r="M38" s="5">
        <v>2</v>
      </c>
      <c r="N38" s="5" t="s">
        <v>258</v>
      </c>
      <c r="O38" s="5">
        <v>24</v>
      </c>
      <c r="P38" s="5">
        <v>32</v>
      </c>
      <c r="Q38" s="5">
        <f t="shared" si="2"/>
        <v>28</v>
      </c>
      <c r="R38" s="5">
        <v>0</v>
      </c>
      <c r="S38" s="5">
        <v>1200</v>
      </c>
      <c r="T38" s="5">
        <f t="shared" si="3"/>
        <v>600</v>
      </c>
      <c r="U38" s="10">
        <v>3</v>
      </c>
      <c r="V38" s="54">
        <v>6</v>
      </c>
      <c r="W38" s="23">
        <v>3</v>
      </c>
      <c r="X38" s="1" t="s">
        <v>304</v>
      </c>
      <c r="Y38" s="1" t="s">
        <v>307</v>
      </c>
      <c r="Z38" s="14">
        <v>0.36252055990716542</v>
      </c>
      <c r="AA38" s="15">
        <v>568.18333333333328</v>
      </c>
      <c r="AB38" s="15">
        <v>416.53612333333308</v>
      </c>
      <c r="AC38" s="15">
        <v>1.4294033497312189</v>
      </c>
      <c r="AD38" s="15">
        <v>1.488754576311137E-2</v>
      </c>
      <c r="AE38" s="15">
        <v>0.28845360471583403</v>
      </c>
      <c r="AF38" s="15">
        <v>0.27892455766856944</v>
      </c>
      <c r="AG38" s="56">
        <v>3</v>
      </c>
      <c r="AH38" s="89">
        <v>1</v>
      </c>
    </row>
    <row r="39" spans="1:37" s="58" customFormat="1">
      <c r="A39" s="8" t="s">
        <v>79</v>
      </c>
      <c r="B39" s="34" t="s">
        <v>266</v>
      </c>
      <c r="C39" s="35" t="s">
        <v>87</v>
      </c>
      <c r="D39" s="9" t="s">
        <v>19</v>
      </c>
      <c r="E39" s="11"/>
      <c r="F39" s="12">
        <v>420</v>
      </c>
      <c r="G39" s="12">
        <v>182</v>
      </c>
      <c r="H39" s="25">
        <v>9</v>
      </c>
      <c r="I39" s="13">
        <v>57258</v>
      </c>
      <c r="J39" s="6">
        <v>4683</v>
      </c>
      <c r="K39" s="12">
        <v>10</v>
      </c>
      <c r="L39" s="5">
        <v>2.56</v>
      </c>
      <c r="M39" s="5">
        <v>2</v>
      </c>
      <c r="N39" s="5" t="s">
        <v>258</v>
      </c>
      <c r="O39" s="5">
        <v>36</v>
      </c>
      <c r="P39" s="5">
        <v>50</v>
      </c>
      <c r="Q39" s="5">
        <f t="shared" si="2"/>
        <v>43</v>
      </c>
      <c r="R39" s="5">
        <v>0</v>
      </c>
      <c r="S39" s="5">
        <v>1100</v>
      </c>
      <c r="T39" s="5">
        <f t="shared" si="3"/>
        <v>550</v>
      </c>
      <c r="U39" s="10">
        <v>3</v>
      </c>
      <c r="V39" s="54">
        <v>6</v>
      </c>
      <c r="W39" s="23">
        <v>3</v>
      </c>
      <c r="X39" s="1" t="s">
        <v>304</v>
      </c>
      <c r="Y39" s="1" t="s">
        <v>307</v>
      </c>
      <c r="Z39" s="81">
        <v>0.39052330577313604</v>
      </c>
      <c r="AA39" s="58">
        <v>594.59166666666658</v>
      </c>
      <c r="AB39" s="58">
        <v>448.71127833333321</v>
      </c>
      <c r="AC39" s="58">
        <v>1.4420245074389897</v>
      </c>
      <c r="AD39" s="58">
        <v>1.2917303546049684E-2</v>
      </c>
      <c r="AE39" s="15">
        <v>0.29221019600564863</v>
      </c>
      <c r="AF39" s="58">
        <v>0.26619849219648628</v>
      </c>
      <c r="AG39" s="86">
        <v>6</v>
      </c>
      <c r="AH39" s="89">
        <v>1</v>
      </c>
    </row>
    <row r="40" spans="1:37" s="58" customFormat="1">
      <c r="A40" s="8" t="s">
        <v>79</v>
      </c>
      <c r="B40" s="34" t="s">
        <v>285</v>
      </c>
      <c r="C40" s="35"/>
      <c r="D40" s="9" t="s">
        <v>19</v>
      </c>
      <c r="E40" s="11"/>
      <c r="F40" s="12">
        <v>0</v>
      </c>
      <c r="G40" s="12"/>
      <c r="H40" s="25"/>
      <c r="I40" s="13">
        <v>24849</v>
      </c>
      <c r="J40" s="6">
        <v>2893</v>
      </c>
      <c r="K40" s="12">
        <v>10</v>
      </c>
      <c r="L40" s="5">
        <v>2.48</v>
      </c>
      <c r="M40" s="5">
        <v>2</v>
      </c>
      <c r="N40" s="5" t="s">
        <v>258</v>
      </c>
      <c r="O40" s="5">
        <v>20</v>
      </c>
      <c r="P40" s="5">
        <v>26</v>
      </c>
      <c r="Q40" s="5">
        <f t="shared" si="2"/>
        <v>23</v>
      </c>
      <c r="R40" s="5">
        <v>0</v>
      </c>
      <c r="S40" s="5">
        <v>650</v>
      </c>
      <c r="T40" s="5">
        <f t="shared" si="3"/>
        <v>325</v>
      </c>
      <c r="U40" s="10">
        <v>1</v>
      </c>
      <c r="V40" s="54">
        <v>7</v>
      </c>
      <c r="W40" s="23">
        <v>6</v>
      </c>
      <c r="X40" s="1" t="s">
        <v>304</v>
      </c>
      <c r="Y40" s="1" t="s">
        <v>307</v>
      </c>
      <c r="Z40" s="81">
        <v>0.45243520017406458</v>
      </c>
      <c r="AA40" s="58">
        <v>580.40499999999997</v>
      </c>
      <c r="AB40" s="58">
        <v>519.8480450000003</v>
      </c>
      <c r="AC40" s="58">
        <v>1.2016019904563713</v>
      </c>
      <c r="AD40" s="58">
        <v>0.22080676206633065</v>
      </c>
      <c r="AE40" s="15">
        <v>0.29486359103121795</v>
      </c>
      <c r="AF40" s="58">
        <v>0.15043760761858074</v>
      </c>
      <c r="AG40" s="86">
        <v>4</v>
      </c>
      <c r="AH40" s="89">
        <v>1</v>
      </c>
    </row>
    <row r="41" spans="1:37">
      <c r="A41" s="8" t="s">
        <v>79</v>
      </c>
      <c r="B41" s="34" t="s">
        <v>88</v>
      </c>
      <c r="C41" s="35" t="s">
        <v>89</v>
      </c>
      <c r="D41" s="9" t="s">
        <v>19</v>
      </c>
      <c r="E41" s="11"/>
      <c r="F41" s="12">
        <v>0</v>
      </c>
      <c r="G41" s="12"/>
      <c r="H41" s="25"/>
      <c r="I41" s="13">
        <v>44051</v>
      </c>
      <c r="J41" s="6">
        <v>2235</v>
      </c>
      <c r="K41" s="12">
        <v>10</v>
      </c>
      <c r="L41" s="5">
        <v>1.61</v>
      </c>
      <c r="M41" s="5">
        <v>2</v>
      </c>
      <c r="N41" s="5" t="s">
        <v>258</v>
      </c>
      <c r="O41" s="5">
        <v>16</v>
      </c>
      <c r="P41" s="5">
        <v>20</v>
      </c>
      <c r="Q41" s="5">
        <f t="shared" si="2"/>
        <v>18</v>
      </c>
      <c r="R41" s="5">
        <v>0</v>
      </c>
      <c r="S41" s="5">
        <v>1200</v>
      </c>
      <c r="T41" s="5">
        <f t="shared" si="3"/>
        <v>600</v>
      </c>
      <c r="U41" s="10">
        <v>3</v>
      </c>
      <c r="V41" s="52">
        <v>8</v>
      </c>
      <c r="W41" s="23">
        <v>5</v>
      </c>
      <c r="X41" s="1" t="s">
        <v>304</v>
      </c>
      <c r="Y41" s="1" t="s">
        <v>307</v>
      </c>
      <c r="Z41" s="81">
        <v>0.30311013199883963</v>
      </c>
      <c r="AA41" s="58">
        <v>589.51333333333332</v>
      </c>
      <c r="AB41" s="58">
        <v>348.27354166666674</v>
      </c>
      <c r="AC41" s="58">
        <v>1.5196200501134658</v>
      </c>
      <c r="AD41" s="58">
        <v>0.20801240131267837</v>
      </c>
      <c r="AE41" s="15">
        <v>0.21895145776301361</v>
      </c>
      <c r="AF41" s="58">
        <v>0.27062209577557866</v>
      </c>
      <c r="AG41" s="56">
        <v>6</v>
      </c>
      <c r="AH41" s="89">
        <v>1</v>
      </c>
      <c r="AI41" s="58"/>
      <c r="AJ41" s="58"/>
      <c r="AK41" s="58"/>
    </row>
    <row r="42" spans="1:37" s="58" customFormat="1">
      <c r="A42" s="8" t="s">
        <v>90</v>
      </c>
      <c r="B42" s="34" t="s">
        <v>91</v>
      </c>
      <c r="C42" s="35"/>
      <c r="D42" s="8" t="s">
        <v>25</v>
      </c>
      <c r="E42" s="11"/>
      <c r="F42" s="12">
        <v>800</v>
      </c>
      <c r="G42" s="12"/>
      <c r="H42" s="25">
        <v>15</v>
      </c>
      <c r="I42" s="13"/>
      <c r="J42" s="6"/>
      <c r="K42" s="12"/>
      <c r="L42" s="5"/>
      <c r="M42" s="5">
        <v>2</v>
      </c>
      <c r="N42" s="5" t="s">
        <v>258</v>
      </c>
      <c r="O42" s="5">
        <v>30</v>
      </c>
      <c r="P42" s="5">
        <v>40</v>
      </c>
      <c r="Q42" s="5">
        <f t="shared" si="2"/>
        <v>35</v>
      </c>
      <c r="R42" s="5">
        <v>0</v>
      </c>
      <c r="S42" s="5">
        <v>1500</v>
      </c>
      <c r="T42" s="5">
        <f t="shared" si="3"/>
        <v>750</v>
      </c>
      <c r="U42" s="10">
        <v>5</v>
      </c>
      <c r="V42" s="54">
        <v>7</v>
      </c>
      <c r="W42" s="23">
        <v>2</v>
      </c>
      <c r="X42" s="1" t="s">
        <v>304</v>
      </c>
      <c r="Y42" s="1" t="s">
        <v>305</v>
      </c>
      <c r="Z42" s="81">
        <v>0.45014124746156092</v>
      </c>
      <c r="AA42" s="58">
        <v>652.79666666666674</v>
      </c>
      <c r="AB42" s="58">
        <v>517.21229333333361</v>
      </c>
      <c r="AC42" s="58">
        <v>1.5381679693789809</v>
      </c>
      <c r="AD42" s="58">
        <v>6.6974582408876035E-2</v>
      </c>
      <c r="AE42" s="15">
        <v>0.25192755265401057</v>
      </c>
      <c r="AF42" s="58">
        <v>0.11194825359619535</v>
      </c>
      <c r="AG42" s="86">
        <v>6</v>
      </c>
      <c r="AH42" s="89">
        <v>1</v>
      </c>
    </row>
    <row r="43" spans="1:37">
      <c r="A43" s="9" t="s">
        <v>90</v>
      </c>
      <c r="B43" s="36" t="s">
        <v>92</v>
      </c>
      <c r="C43" s="37"/>
      <c r="D43" s="9" t="s">
        <v>45</v>
      </c>
      <c r="E43" s="16"/>
      <c r="F43" s="4">
        <v>240.93</v>
      </c>
      <c r="G43" s="4">
        <v>152.38</v>
      </c>
      <c r="H43" s="28">
        <v>16</v>
      </c>
      <c r="I43" s="30">
        <v>13700</v>
      </c>
      <c r="J43" s="3">
        <v>2177.2800000000002</v>
      </c>
      <c r="K43" s="4">
        <v>10</v>
      </c>
      <c r="L43" s="7">
        <v>1.23</v>
      </c>
      <c r="M43" s="7">
        <v>3</v>
      </c>
      <c r="N43" s="7" t="s">
        <v>258</v>
      </c>
      <c r="O43" s="7">
        <v>18</v>
      </c>
      <c r="P43" s="7">
        <v>25</v>
      </c>
      <c r="Q43" s="5">
        <f t="shared" si="2"/>
        <v>21.5</v>
      </c>
      <c r="R43" s="7">
        <v>0</v>
      </c>
      <c r="S43" s="7">
        <v>2500</v>
      </c>
      <c r="T43" s="5">
        <f t="shared" si="3"/>
        <v>1250</v>
      </c>
      <c r="U43" s="14">
        <v>4</v>
      </c>
      <c r="V43" s="53">
        <v>9</v>
      </c>
      <c r="W43" s="23">
        <v>5</v>
      </c>
      <c r="X43" s="1" t="s">
        <v>304</v>
      </c>
      <c r="Y43" s="1" t="s">
        <v>305</v>
      </c>
      <c r="Z43" s="81">
        <v>0.54896587177255574</v>
      </c>
      <c r="AA43" s="58">
        <v>487.14571428571423</v>
      </c>
      <c r="AB43" s="58">
        <v>630.76178666666669</v>
      </c>
      <c r="AC43" s="58">
        <v>1.4070612270752203</v>
      </c>
      <c r="AD43" s="58">
        <v>1.8357827428232713E-2</v>
      </c>
      <c r="AE43" s="15">
        <v>0.3461491216866866</v>
      </c>
      <c r="AF43" s="58">
        <v>0.19655438078264845</v>
      </c>
      <c r="AG43" s="86">
        <v>21</v>
      </c>
      <c r="AH43" s="89">
        <v>1</v>
      </c>
      <c r="AI43" s="58"/>
      <c r="AJ43" s="58"/>
      <c r="AK43" s="58"/>
    </row>
    <row r="44" spans="1:37">
      <c r="A44" s="9" t="s">
        <v>90</v>
      </c>
      <c r="B44" s="36" t="s">
        <v>93</v>
      </c>
      <c r="C44" s="37"/>
      <c r="D44" s="9" t="s">
        <v>45</v>
      </c>
      <c r="E44" s="16"/>
      <c r="F44" s="4">
        <v>70.650000000000006</v>
      </c>
      <c r="G44" s="4">
        <v>117.76</v>
      </c>
      <c r="H44" s="28">
        <v>30</v>
      </c>
      <c r="I44" s="30">
        <v>44465</v>
      </c>
      <c r="J44" s="3">
        <v>903.71</v>
      </c>
      <c r="K44" s="4">
        <v>10</v>
      </c>
      <c r="L44" s="7">
        <v>3.71</v>
      </c>
      <c r="M44" s="7">
        <v>3</v>
      </c>
      <c r="N44" s="7" t="s">
        <v>259</v>
      </c>
      <c r="O44" s="7">
        <v>15</v>
      </c>
      <c r="P44" s="7">
        <v>20</v>
      </c>
      <c r="Q44" s="5">
        <f t="shared" si="2"/>
        <v>17.5</v>
      </c>
      <c r="R44" s="7">
        <v>30</v>
      </c>
      <c r="S44" s="7">
        <v>1400</v>
      </c>
      <c r="T44" s="5">
        <f t="shared" si="3"/>
        <v>715</v>
      </c>
      <c r="U44" s="14">
        <v>4</v>
      </c>
      <c r="V44" s="53">
        <v>6</v>
      </c>
      <c r="W44" s="23">
        <v>2</v>
      </c>
      <c r="X44" s="1" t="s">
        <v>304</v>
      </c>
      <c r="Y44" s="1" t="s">
        <v>305</v>
      </c>
      <c r="Z44" s="81">
        <v>0.12575238207136638</v>
      </c>
      <c r="AA44" s="58">
        <v>674.12166666666644</v>
      </c>
      <c r="AB44" s="58">
        <v>144.48948699999997</v>
      </c>
      <c r="AC44" s="58">
        <v>2.9286833021573591</v>
      </c>
      <c r="AD44" s="58">
        <v>6.6882979966537873E-2</v>
      </c>
      <c r="AE44" s="15">
        <v>0.21664795292792766</v>
      </c>
      <c r="AF44" s="58">
        <v>0.21382006414962698</v>
      </c>
      <c r="AG44" s="86">
        <v>30</v>
      </c>
      <c r="AH44" s="89">
        <v>1</v>
      </c>
    </row>
    <row r="45" spans="1:37" s="58" customFormat="1">
      <c r="A45" s="9" t="s">
        <v>94</v>
      </c>
      <c r="B45" s="36" t="s">
        <v>284</v>
      </c>
      <c r="C45" s="37" t="s">
        <v>95</v>
      </c>
      <c r="D45" s="9" t="s">
        <v>23</v>
      </c>
      <c r="E45" s="16"/>
      <c r="F45" s="4"/>
      <c r="G45" s="4"/>
      <c r="H45" s="28"/>
      <c r="I45" s="30">
        <v>261803</v>
      </c>
      <c r="J45" s="3">
        <v>14541.65</v>
      </c>
      <c r="K45" s="4">
        <v>2</v>
      </c>
      <c r="L45" s="5">
        <v>0.84</v>
      </c>
      <c r="M45" s="79">
        <v>3</v>
      </c>
      <c r="N45" s="79" t="s">
        <v>258</v>
      </c>
      <c r="O45" s="79">
        <v>12</v>
      </c>
      <c r="P45" s="79">
        <v>18</v>
      </c>
      <c r="Q45" s="79">
        <f t="shared" si="2"/>
        <v>15</v>
      </c>
      <c r="R45" s="79">
        <v>100</v>
      </c>
      <c r="S45" s="79">
        <v>2000</v>
      </c>
      <c r="T45" s="10">
        <f t="shared" si="3"/>
        <v>1050</v>
      </c>
      <c r="U45" s="10">
        <v>4</v>
      </c>
      <c r="V45" s="8">
        <v>7</v>
      </c>
      <c r="W45" s="57">
        <f>ABS(U45-V45)</f>
        <v>3</v>
      </c>
      <c r="X45" s="15" t="s">
        <v>304</v>
      </c>
      <c r="Y45" s="15" t="s">
        <v>307</v>
      </c>
      <c r="Z45" s="14">
        <v>0.23507134029590945</v>
      </c>
      <c r="AA45" s="15">
        <v>579.15666666666664</v>
      </c>
      <c r="AB45" s="15">
        <v>270.09696999999994</v>
      </c>
      <c r="AC45" s="15">
        <v>1.522494261147749</v>
      </c>
      <c r="AD45" s="15">
        <v>0.18286082050715943</v>
      </c>
      <c r="AE45" s="15">
        <v>0.16092810658085305</v>
      </c>
      <c r="AF45" s="15">
        <v>0.27748371525194082</v>
      </c>
      <c r="AG45" s="86">
        <v>3</v>
      </c>
      <c r="AH45" s="89">
        <v>1</v>
      </c>
    </row>
    <row r="46" spans="1:37" s="58" customFormat="1">
      <c r="A46" s="9" t="s">
        <v>96</v>
      </c>
      <c r="B46" s="36" t="s">
        <v>295</v>
      </c>
      <c r="C46" s="37"/>
      <c r="D46" s="9" t="s">
        <v>23</v>
      </c>
      <c r="E46" s="16"/>
      <c r="F46" s="4"/>
      <c r="G46" s="4"/>
      <c r="H46" s="28"/>
      <c r="I46" s="30">
        <v>29435</v>
      </c>
      <c r="J46" s="3">
        <v>4419.42</v>
      </c>
      <c r="K46" s="4">
        <v>2</v>
      </c>
      <c r="L46" s="7">
        <v>1.51</v>
      </c>
      <c r="M46" s="80">
        <v>3</v>
      </c>
      <c r="N46" s="80" t="s">
        <v>258</v>
      </c>
      <c r="O46" s="80">
        <v>7</v>
      </c>
      <c r="P46" s="80">
        <v>11</v>
      </c>
      <c r="Q46" s="79">
        <f t="shared" si="2"/>
        <v>9</v>
      </c>
      <c r="R46" s="81">
        <v>0</v>
      </c>
      <c r="S46" s="81">
        <v>1200</v>
      </c>
      <c r="T46" s="10">
        <f t="shared" si="3"/>
        <v>600</v>
      </c>
      <c r="U46" s="81">
        <v>2</v>
      </c>
      <c r="V46" s="58">
        <v>7</v>
      </c>
      <c r="W46" s="57">
        <f>ABS(U46-V46)</f>
        <v>5</v>
      </c>
      <c r="X46" s="15" t="s">
        <v>304</v>
      </c>
      <c r="Y46" s="15" t="s">
        <v>307</v>
      </c>
      <c r="Z46" s="81">
        <v>0.40979413402959075</v>
      </c>
      <c r="AA46" s="58">
        <v>551.9899999999999</v>
      </c>
      <c r="AB46" s="58">
        <v>470.85345999999981</v>
      </c>
      <c r="AC46" s="58">
        <v>0.66496446149132549</v>
      </c>
      <c r="AD46" s="58">
        <v>0.19149050189750927</v>
      </c>
      <c r="AE46" s="15">
        <v>0.285711986182561</v>
      </c>
      <c r="AF46" s="58">
        <v>6.7336507932057574E-2</v>
      </c>
      <c r="AG46" s="86">
        <v>3</v>
      </c>
      <c r="AH46" s="89">
        <v>1</v>
      </c>
    </row>
    <row r="47" spans="1:37" s="58" customFormat="1">
      <c r="A47" s="9" t="s">
        <v>97</v>
      </c>
      <c r="B47" s="36" t="s">
        <v>98</v>
      </c>
      <c r="C47" s="37" t="s">
        <v>99</v>
      </c>
      <c r="D47" s="9" t="s">
        <v>100</v>
      </c>
      <c r="E47" s="16"/>
      <c r="F47" s="4">
        <v>976</v>
      </c>
      <c r="G47" s="4"/>
      <c r="H47" s="28">
        <v>30</v>
      </c>
      <c r="I47" s="30"/>
      <c r="J47" s="3"/>
      <c r="K47" s="4"/>
      <c r="L47" s="7"/>
      <c r="M47" s="7">
        <v>3</v>
      </c>
      <c r="N47" s="7" t="s">
        <v>258</v>
      </c>
      <c r="O47" s="7">
        <v>9</v>
      </c>
      <c r="P47" s="7">
        <v>21</v>
      </c>
      <c r="Q47" s="5">
        <f t="shared" si="2"/>
        <v>15</v>
      </c>
      <c r="R47" s="7">
        <v>1</v>
      </c>
      <c r="S47" s="7">
        <v>2500</v>
      </c>
      <c r="T47" s="5">
        <f t="shared" si="3"/>
        <v>1250.5</v>
      </c>
      <c r="U47" s="14">
        <v>4</v>
      </c>
      <c r="V47" s="53">
        <v>10</v>
      </c>
      <c r="W47" s="23">
        <v>6</v>
      </c>
      <c r="X47" s="1" t="s">
        <v>304</v>
      </c>
      <c r="Y47" s="1" t="s">
        <v>305</v>
      </c>
      <c r="Z47" s="81">
        <v>0.30476501429814756</v>
      </c>
      <c r="AA47" s="58">
        <v>660.28857142857134</v>
      </c>
      <c r="AB47" s="58">
        <v>350.17500142857153</v>
      </c>
      <c r="AC47" s="58">
        <v>1.7448455871441961</v>
      </c>
      <c r="AD47" s="58">
        <v>3.3719290503749992E-2</v>
      </c>
      <c r="AE47" s="15">
        <v>0.20908966456152386</v>
      </c>
      <c r="AF47" s="58">
        <v>0.20128181761118252</v>
      </c>
      <c r="AG47" s="86">
        <v>7</v>
      </c>
      <c r="AH47" s="89">
        <v>1</v>
      </c>
    </row>
    <row r="48" spans="1:37" s="58" customFormat="1">
      <c r="A48" s="8" t="s">
        <v>101</v>
      </c>
      <c r="B48" s="34" t="s">
        <v>102</v>
      </c>
      <c r="C48" s="35" t="s">
        <v>103</v>
      </c>
      <c r="D48" s="15" t="s">
        <v>19</v>
      </c>
      <c r="E48" s="11"/>
      <c r="F48" s="12">
        <v>46</v>
      </c>
      <c r="G48" s="12">
        <v>11</v>
      </c>
      <c r="H48" s="12">
        <v>11</v>
      </c>
      <c r="I48" s="13"/>
      <c r="J48" s="6"/>
      <c r="K48" s="12"/>
      <c r="L48" s="5"/>
      <c r="M48" s="5">
        <v>2</v>
      </c>
      <c r="N48" s="5" t="s">
        <v>258</v>
      </c>
      <c r="O48" s="7">
        <v>2.5</v>
      </c>
      <c r="P48" s="7">
        <v>3</v>
      </c>
      <c r="Q48" s="5">
        <f t="shared" si="2"/>
        <v>2.75</v>
      </c>
      <c r="R48" s="5">
        <v>0</v>
      </c>
      <c r="S48" s="5">
        <v>2000</v>
      </c>
      <c r="T48" s="5">
        <f t="shared" si="3"/>
        <v>1000</v>
      </c>
      <c r="U48" s="10">
        <v>2</v>
      </c>
      <c r="V48" s="54">
        <v>4</v>
      </c>
      <c r="W48" s="23">
        <v>2</v>
      </c>
      <c r="X48" s="1" t="s">
        <v>304</v>
      </c>
      <c r="Y48" s="1" t="s">
        <v>305</v>
      </c>
      <c r="Z48" s="14">
        <v>0.34396223962866285</v>
      </c>
      <c r="AA48" s="15">
        <v>516.88333333333333</v>
      </c>
      <c r="AB48" s="15">
        <v>395.21261333333365</v>
      </c>
      <c r="AC48" s="15">
        <v>1.223461841877227</v>
      </c>
      <c r="AD48" s="15">
        <v>6.003559373027046E-2</v>
      </c>
      <c r="AE48" s="15">
        <v>0.26504440579941835</v>
      </c>
      <c r="AF48" s="15">
        <v>0.10032191963891757</v>
      </c>
      <c r="AG48" s="56">
        <v>3</v>
      </c>
      <c r="AH48" s="89">
        <v>1</v>
      </c>
      <c r="AI48" s="15"/>
      <c r="AJ48" s="15"/>
      <c r="AK48" s="15"/>
    </row>
    <row r="49" spans="1:37">
      <c r="A49" s="8" t="s">
        <v>101</v>
      </c>
      <c r="B49" s="34" t="s">
        <v>104</v>
      </c>
      <c r="C49" s="35"/>
      <c r="D49" s="8" t="s">
        <v>29</v>
      </c>
      <c r="E49" s="11"/>
      <c r="F49" s="12">
        <v>400</v>
      </c>
      <c r="G49" s="12"/>
      <c r="H49" s="12">
        <v>27</v>
      </c>
      <c r="I49" s="13">
        <v>10080</v>
      </c>
      <c r="J49" s="6"/>
      <c r="K49" s="12">
        <v>1</v>
      </c>
      <c r="L49" s="5"/>
      <c r="M49" s="5">
        <v>2</v>
      </c>
      <c r="N49" s="5" t="s">
        <v>258</v>
      </c>
      <c r="O49" s="7">
        <v>7.5</v>
      </c>
      <c r="P49" s="7">
        <v>8.5</v>
      </c>
      <c r="Q49" s="5">
        <f t="shared" si="2"/>
        <v>8</v>
      </c>
      <c r="R49" s="5">
        <v>0</v>
      </c>
      <c r="S49" s="5">
        <v>2000</v>
      </c>
      <c r="T49" s="5">
        <f t="shared" si="3"/>
        <v>1000</v>
      </c>
      <c r="U49" s="10">
        <v>12</v>
      </c>
      <c r="V49" s="53">
        <v>4</v>
      </c>
      <c r="W49" s="23">
        <v>8</v>
      </c>
      <c r="X49" s="1" t="s">
        <v>304</v>
      </c>
      <c r="Y49" s="1" t="s">
        <v>305</v>
      </c>
      <c r="Z49" s="81">
        <v>0.2768467362924279</v>
      </c>
      <c r="AA49" s="58">
        <v>583.52666666666664</v>
      </c>
      <c r="AB49" s="58">
        <v>318.09689999999972</v>
      </c>
      <c r="AC49" s="58">
        <v>1.3926913309454803</v>
      </c>
      <c r="AD49" s="58">
        <v>5.3221120518317122E-2</v>
      </c>
      <c r="AE49" s="15">
        <v>0.17930598370218642</v>
      </c>
      <c r="AF49" s="58">
        <v>0.13932577113700015</v>
      </c>
      <c r="AG49" s="86">
        <v>3</v>
      </c>
      <c r="AH49" s="89">
        <v>1</v>
      </c>
    </row>
    <row r="50" spans="1:37">
      <c r="A50" s="8" t="s">
        <v>101</v>
      </c>
      <c r="B50" s="34" t="s">
        <v>105</v>
      </c>
      <c r="C50" s="35" t="s">
        <v>106</v>
      </c>
      <c r="D50" s="9" t="s">
        <v>19</v>
      </c>
      <c r="E50" s="11"/>
      <c r="F50" s="12">
        <v>36</v>
      </c>
      <c r="G50" s="12">
        <v>9</v>
      </c>
      <c r="H50" s="12">
        <v>23</v>
      </c>
      <c r="I50" s="13">
        <v>5481</v>
      </c>
      <c r="J50" s="6">
        <v>487</v>
      </c>
      <c r="K50" s="12">
        <v>10</v>
      </c>
      <c r="L50" s="5">
        <v>0.26</v>
      </c>
      <c r="M50" s="5">
        <v>2</v>
      </c>
      <c r="N50" s="5" t="s">
        <v>258</v>
      </c>
      <c r="O50" s="7">
        <v>3.5</v>
      </c>
      <c r="P50" s="7">
        <v>5</v>
      </c>
      <c r="Q50" s="5">
        <f t="shared" si="2"/>
        <v>4.25</v>
      </c>
      <c r="R50" s="5">
        <v>0</v>
      </c>
      <c r="S50" s="5">
        <v>1500</v>
      </c>
      <c r="T50" s="5">
        <f t="shared" si="3"/>
        <v>750</v>
      </c>
      <c r="U50" s="10">
        <v>4</v>
      </c>
      <c r="V50" s="53">
        <v>6</v>
      </c>
      <c r="W50" s="23">
        <v>2</v>
      </c>
      <c r="X50" s="1" t="s">
        <v>304</v>
      </c>
      <c r="Y50" s="1" t="s">
        <v>305</v>
      </c>
      <c r="Z50" s="81">
        <v>0.25459096605744114</v>
      </c>
      <c r="AA50" s="58">
        <v>656.40666666666664</v>
      </c>
      <c r="AB50" s="58">
        <v>292.52501999999987</v>
      </c>
      <c r="AC50" s="58">
        <v>1.8981087751006565</v>
      </c>
      <c r="AD50" s="58">
        <v>5.3089101385115751E-2</v>
      </c>
      <c r="AE50" s="15">
        <v>9.3524067895948915E-2</v>
      </c>
      <c r="AF50" s="58">
        <v>0.1777566790548375</v>
      </c>
      <c r="AG50" s="86">
        <v>3</v>
      </c>
      <c r="AH50" s="89">
        <v>1</v>
      </c>
      <c r="AI50" s="58"/>
      <c r="AJ50" s="58"/>
      <c r="AK50" s="58"/>
    </row>
    <row r="51" spans="1:37">
      <c r="A51" s="8" t="s">
        <v>107</v>
      </c>
      <c r="B51" s="34" t="s">
        <v>108</v>
      </c>
      <c r="C51" s="35" t="s">
        <v>109</v>
      </c>
      <c r="D51" s="9" t="s">
        <v>19</v>
      </c>
      <c r="E51" s="11"/>
      <c r="F51" s="12">
        <v>122</v>
      </c>
      <c r="G51" s="12">
        <v>22</v>
      </c>
      <c r="H51" s="12">
        <v>22</v>
      </c>
      <c r="I51" s="13">
        <v>3569</v>
      </c>
      <c r="J51" s="6">
        <v>180</v>
      </c>
      <c r="K51" s="12">
        <v>10</v>
      </c>
      <c r="L51" s="5">
        <v>0.04</v>
      </c>
      <c r="M51" s="5">
        <v>2</v>
      </c>
      <c r="N51" s="5" t="s">
        <v>20</v>
      </c>
      <c r="O51" s="5">
        <v>10</v>
      </c>
      <c r="P51" s="5">
        <v>13</v>
      </c>
      <c r="Q51" s="5">
        <f t="shared" ref="Q51:Q72" si="4">AVERAGE(O51:P51)</f>
        <v>11.5</v>
      </c>
      <c r="R51" s="5">
        <v>0</v>
      </c>
      <c r="S51" s="5">
        <v>1300</v>
      </c>
      <c r="T51" s="5">
        <f t="shared" ref="T51:T72" si="5">AVERAGE(R51:S51)</f>
        <v>650</v>
      </c>
      <c r="U51" s="10">
        <v>4</v>
      </c>
      <c r="V51" s="52">
        <v>6</v>
      </c>
      <c r="W51" s="23">
        <v>2</v>
      </c>
      <c r="X51" s="1" t="s">
        <v>304</v>
      </c>
      <c r="Y51" s="1" t="s">
        <v>307</v>
      </c>
      <c r="Z51" s="81">
        <v>0.27692155497534104</v>
      </c>
      <c r="AA51" s="58">
        <v>587.1633333333333</v>
      </c>
      <c r="AB51" s="58">
        <v>318.18286666666683</v>
      </c>
      <c r="AC51" s="58">
        <v>1.3329794489917981</v>
      </c>
      <c r="AD51" s="58">
        <v>0.1488154459254323</v>
      </c>
      <c r="AE51" s="15">
        <v>0.21775870168092137</v>
      </c>
      <c r="AF51" s="58">
        <v>0.15404486488482672</v>
      </c>
      <c r="AG51" s="86">
        <v>3</v>
      </c>
      <c r="AH51" s="89">
        <v>1</v>
      </c>
      <c r="AI51" s="58" t="s">
        <v>300</v>
      </c>
      <c r="AJ51" s="58"/>
      <c r="AK51" s="58"/>
    </row>
    <row r="52" spans="1:37">
      <c r="A52" s="8" t="s">
        <v>107</v>
      </c>
      <c r="B52" s="34" t="s">
        <v>110</v>
      </c>
      <c r="C52" s="35"/>
      <c r="D52" s="8" t="s">
        <v>23</v>
      </c>
      <c r="E52" s="11"/>
      <c r="F52" s="12">
        <v>4.1500000000000004</v>
      </c>
      <c r="G52" s="12">
        <v>8.16</v>
      </c>
      <c r="H52" s="12">
        <v>27</v>
      </c>
      <c r="I52" s="13">
        <v>4480</v>
      </c>
      <c r="J52" s="6">
        <v>825.61</v>
      </c>
      <c r="K52" s="12">
        <v>10</v>
      </c>
      <c r="L52" s="5">
        <v>5.3999999999999999E-2</v>
      </c>
      <c r="M52" s="5">
        <v>3</v>
      </c>
      <c r="N52" s="5" t="s">
        <v>259</v>
      </c>
      <c r="O52" s="5">
        <v>6</v>
      </c>
      <c r="P52" s="5">
        <v>11</v>
      </c>
      <c r="Q52" s="5">
        <f t="shared" si="4"/>
        <v>8.5</v>
      </c>
      <c r="R52" s="5">
        <v>0</v>
      </c>
      <c r="S52" s="5">
        <v>1700</v>
      </c>
      <c r="T52" s="5">
        <f t="shared" si="5"/>
        <v>850</v>
      </c>
      <c r="U52" s="10">
        <v>4</v>
      </c>
      <c r="V52" s="52">
        <v>5</v>
      </c>
      <c r="W52" s="23">
        <v>1</v>
      </c>
      <c r="X52" s="1" t="s">
        <v>306</v>
      </c>
      <c r="Y52" s="1" t="s">
        <v>307</v>
      </c>
      <c r="Z52" s="81">
        <v>0.21395077492133624</v>
      </c>
      <c r="AA52" s="58">
        <v>569.1061538461538</v>
      </c>
      <c r="AB52" s="58">
        <v>245.82944038461542</v>
      </c>
      <c r="AC52" s="58">
        <v>1.7291979980689289</v>
      </c>
      <c r="AD52" s="58">
        <v>1.4435723431364662E-2</v>
      </c>
      <c r="AE52" s="15">
        <v>0.19524738457570881</v>
      </c>
      <c r="AF52" s="58">
        <v>0.33195084240376677</v>
      </c>
      <c r="AG52" s="86">
        <v>26</v>
      </c>
      <c r="AH52" s="89">
        <v>1</v>
      </c>
      <c r="AI52" s="58"/>
      <c r="AJ52" s="58"/>
      <c r="AK52" s="58"/>
    </row>
    <row r="53" spans="1:37">
      <c r="A53" s="9" t="s">
        <v>107</v>
      </c>
      <c r="B53" s="36" t="s">
        <v>287</v>
      </c>
      <c r="C53" s="37"/>
      <c r="D53" s="9" t="s">
        <v>29</v>
      </c>
      <c r="E53" s="16"/>
      <c r="F53" s="4">
        <v>300</v>
      </c>
      <c r="G53" s="4"/>
      <c r="H53" s="4">
        <v>28</v>
      </c>
      <c r="I53" s="17"/>
      <c r="J53" s="3"/>
      <c r="K53" s="4"/>
      <c r="L53" s="7"/>
      <c r="M53" s="7">
        <v>3</v>
      </c>
      <c r="N53" s="7" t="s">
        <v>258</v>
      </c>
      <c r="O53" s="7">
        <v>13</v>
      </c>
      <c r="P53" s="7">
        <v>17</v>
      </c>
      <c r="Q53" s="5">
        <f t="shared" si="4"/>
        <v>15</v>
      </c>
      <c r="R53" s="7">
        <v>0</v>
      </c>
      <c r="S53" s="7">
        <v>1250</v>
      </c>
      <c r="T53" s="5">
        <f t="shared" si="5"/>
        <v>625</v>
      </c>
      <c r="U53" s="14">
        <v>3</v>
      </c>
      <c r="V53" s="53">
        <v>7</v>
      </c>
      <c r="W53" s="23">
        <v>4</v>
      </c>
      <c r="X53" s="1" t="s">
        <v>304</v>
      </c>
      <c r="Y53" s="1" t="s">
        <v>307</v>
      </c>
      <c r="Z53" s="81">
        <v>0.16433744821583982</v>
      </c>
      <c r="AA53" s="58">
        <v>697.75400000000013</v>
      </c>
      <c r="AB53" s="58">
        <v>188.82372799999996</v>
      </c>
      <c r="AC53" s="58">
        <v>2.4375921988836375</v>
      </c>
      <c r="AD53" s="58">
        <v>4.2609850000851685E-2</v>
      </c>
      <c r="AE53" s="15">
        <v>2.6594337340512642E-2</v>
      </c>
      <c r="AF53" s="58">
        <v>0.21855531001445394</v>
      </c>
      <c r="AG53" s="56">
        <v>5</v>
      </c>
      <c r="AH53" s="89">
        <v>1</v>
      </c>
      <c r="AI53" s="58"/>
      <c r="AJ53" s="58"/>
      <c r="AK53" s="58"/>
    </row>
    <row r="54" spans="1:37" s="58" customFormat="1">
      <c r="A54" s="8" t="s">
        <v>107</v>
      </c>
      <c r="B54" s="34" t="s">
        <v>112</v>
      </c>
      <c r="C54" s="35"/>
      <c r="D54" s="8" t="s">
        <v>25</v>
      </c>
      <c r="E54" s="11"/>
      <c r="F54" s="12">
        <v>0</v>
      </c>
      <c r="G54" s="12"/>
      <c r="H54" s="12"/>
      <c r="I54" s="13"/>
      <c r="J54" s="6"/>
      <c r="K54" s="12"/>
      <c r="L54" s="5"/>
      <c r="M54" s="5">
        <v>2</v>
      </c>
      <c r="N54" s="5" t="s">
        <v>20</v>
      </c>
      <c r="O54" s="5">
        <v>12</v>
      </c>
      <c r="P54" s="5">
        <v>15</v>
      </c>
      <c r="Q54" s="5">
        <f t="shared" si="4"/>
        <v>13.5</v>
      </c>
      <c r="R54" s="5">
        <v>0</v>
      </c>
      <c r="S54" s="5">
        <v>1000</v>
      </c>
      <c r="T54" s="5">
        <f t="shared" si="5"/>
        <v>500</v>
      </c>
      <c r="U54" s="10">
        <v>3</v>
      </c>
      <c r="V54" s="52">
        <v>5</v>
      </c>
      <c r="W54" s="23">
        <v>2</v>
      </c>
      <c r="X54" s="1" t="s">
        <v>306</v>
      </c>
      <c r="Y54" s="1" t="s">
        <v>307</v>
      </c>
      <c r="Z54" s="14">
        <v>0.28543456483899049</v>
      </c>
      <c r="AA54" s="15">
        <v>606.83000000000004</v>
      </c>
      <c r="AB54" s="15">
        <v>327.96431500000006</v>
      </c>
      <c r="AC54" s="15">
        <v>1.9311179340455387</v>
      </c>
      <c r="AD54" s="15">
        <v>5.3320981956890043E-2</v>
      </c>
      <c r="AE54" s="15">
        <v>0.23333603000760722</v>
      </c>
      <c r="AF54" s="15">
        <v>0.35906787618651476</v>
      </c>
      <c r="AG54" s="56">
        <v>2</v>
      </c>
      <c r="AH54" s="89">
        <v>1</v>
      </c>
      <c r="AI54" s="15"/>
      <c r="AJ54" s="15"/>
      <c r="AK54" s="15"/>
    </row>
    <row r="55" spans="1:37" s="58" customFormat="1">
      <c r="A55" s="8" t="s">
        <v>107</v>
      </c>
      <c r="B55" s="34" t="s">
        <v>296</v>
      </c>
      <c r="C55" s="35" t="s">
        <v>115</v>
      </c>
      <c r="D55" s="8" t="s">
        <v>25</v>
      </c>
      <c r="E55" s="11"/>
      <c r="F55" s="12">
        <v>0</v>
      </c>
      <c r="G55" s="12"/>
      <c r="H55" s="25"/>
      <c r="I55" s="13"/>
      <c r="J55" s="6"/>
      <c r="K55" s="12"/>
      <c r="L55" s="5"/>
      <c r="M55" s="5">
        <v>3</v>
      </c>
      <c r="N55" s="5" t="s">
        <v>259</v>
      </c>
      <c r="O55" s="5">
        <v>9</v>
      </c>
      <c r="P55" s="5">
        <v>13</v>
      </c>
      <c r="Q55" s="5">
        <f t="shared" si="4"/>
        <v>11</v>
      </c>
      <c r="R55" s="5">
        <v>0</v>
      </c>
      <c r="S55" s="5">
        <v>1300</v>
      </c>
      <c r="T55" s="5">
        <f t="shared" si="5"/>
        <v>650</v>
      </c>
      <c r="U55" s="10">
        <v>1</v>
      </c>
      <c r="V55" s="52">
        <v>6</v>
      </c>
      <c r="W55" s="23">
        <v>5</v>
      </c>
      <c r="X55" s="1" t="s">
        <v>306</v>
      </c>
      <c r="Y55" s="1" t="s">
        <v>307</v>
      </c>
      <c r="Z55" s="81">
        <v>0.2022353133159269</v>
      </c>
      <c r="AA55" s="58">
        <v>608.68000000000006</v>
      </c>
      <c r="AB55" s="58">
        <v>232.36837499999999</v>
      </c>
      <c r="AC55" s="58">
        <v>1.7892364859744809</v>
      </c>
      <c r="AD55" s="58">
        <v>7.4316706243026942E-2</v>
      </c>
      <c r="AE55" s="15">
        <v>0.15132261607854913</v>
      </c>
      <c r="AF55" s="58">
        <v>0.26408671279029261</v>
      </c>
      <c r="AG55" s="86">
        <v>2</v>
      </c>
      <c r="AH55" s="89">
        <v>1</v>
      </c>
      <c r="AI55" s="15" t="s">
        <v>290</v>
      </c>
      <c r="AJ55" s="15"/>
      <c r="AK55" s="15"/>
    </row>
    <row r="56" spans="1:37">
      <c r="A56" s="8" t="s">
        <v>107</v>
      </c>
      <c r="B56" s="34" t="s">
        <v>113</v>
      </c>
      <c r="C56" s="35" t="s">
        <v>114</v>
      </c>
      <c r="D56" s="9" t="s">
        <v>19</v>
      </c>
      <c r="E56" s="11"/>
      <c r="F56" s="12">
        <v>0</v>
      </c>
      <c r="G56" s="12"/>
      <c r="H56" s="25"/>
      <c r="I56" s="13">
        <v>38280</v>
      </c>
      <c r="J56" s="6">
        <v>1485</v>
      </c>
      <c r="K56" s="12">
        <v>10</v>
      </c>
      <c r="L56" s="5">
        <v>7.0000000000000007E-2</v>
      </c>
      <c r="M56" s="5">
        <v>2</v>
      </c>
      <c r="N56" s="5" t="s">
        <v>258</v>
      </c>
      <c r="O56" s="5">
        <v>6</v>
      </c>
      <c r="P56" s="5">
        <v>8.5</v>
      </c>
      <c r="Q56" s="5">
        <f t="shared" si="4"/>
        <v>7.25</v>
      </c>
      <c r="R56" s="5">
        <v>0</v>
      </c>
      <c r="S56" s="5">
        <v>1100</v>
      </c>
      <c r="T56" s="5">
        <f t="shared" si="5"/>
        <v>550</v>
      </c>
      <c r="U56" s="10">
        <v>3</v>
      </c>
      <c r="V56" s="52">
        <v>7</v>
      </c>
      <c r="W56" s="23">
        <v>4</v>
      </c>
      <c r="X56" s="1" t="s">
        <v>306</v>
      </c>
      <c r="Y56" s="1" t="s">
        <v>307</v>
      </c>
      <c r="Z56" s="81">
        <v>0.29774455468523353</v>
      </c>
      <c r="AA56" s="58">
        <v>603.11333333333323</v>
      </c>
      <c r="AB56" s="58">
        <v>342.10849333333334</v>
      </c>
      <c r="AC56" s="58">
        <v>1.8178475454644489</v>
      </c>
      <c r="AD56" s="58">
        <v>7.6579588556521125E-2</v>
      </c>
      <c r="AE56" s="15">
        <v>0.23403722248359402</v>
      </c>
      <c r="AF56" s="58">
        <v>0.25953891598071988</v>
      </c>
      <c r="AG56" s="86">
        <v>3</v>
      </c>
      <c r="AH56" s="89">
        <v>1</v>
      </c>
      <c r="AI56" s="58"/>
      <c r="AJ56" s="58"/>
      <c r="AK56" s="58"/>
    </row>
    <row r="57" spans="1:37" s="58" customFormat="1">
      <c r="A57" s="8" t="s">
        <v>107</v>
      </c>
      <c r="B57" s="34" t="s">
        <v>116</v>
      </c>
      <c r="C57" s="35"/>
      <c r="D57" s="9" t="s">
        <v>19</v>
      </c>
      <c r="E57" s="11"/>
      <c r="F57" s="12">
        <v>0</v>
      </c>
      <c r="G57" s="12"/>
      <c r="H57" s="26"/>
      <c r="I57" s="27">
        <v>72889</v>
      </c>
      <c r="J57" s="6">
        <v>6481</v>
      </c>
      <c r="K57" s="12">
        <v>10</v>
      </c>
      <c r="L57" s="5">
        <v>0.4</v>
      </c>
      <c r="M57" s="5">
        <v>2</v>
      </c>
      <c r="N57" s="5" t="s">
        <v>20</v>
      </c>
      <c r="O57" s="5">
        <v>19</v>
      </c>
      <c r="P57" s="5">
        <v>22</v>
      </c>
      <c r="Q57" s="5">
        <f t="shared" si="4"/>
        <v>20.5</v>
      </c>
      <c r="R57" s="5">
        <v>0</v>
      </c>
      <c r="S57" s="5">
        <v>1600</v>
      </c>
      <c r="T57" s="5">
        <f t="shared" si="5"/>
        <v>800</v>
      </c>
      <c r="U57" s="10">
        <v>5</v>
      </c>
      <c r="V57" s="52">
        <v>6</v>
      </c>
      <c r="W57" s="23">
        <f>ABS(U57-V57)</f>
        <v>1</v>
      </c>
      <c r="X57" s="1" t="s">
        <v>306</v>
      </c>
      <c r="Y57" s="1" t="s">
        <v>307</v>
      </c>
      <c r="Z57" s="81">
        <v>0.27360851174934731</v>
      </c>
      <c r="AA57" s="58">
        <v>603.52500000000009</v>
      </c>
      <c r="AB57" s="58">
        <v>314.37618000000009</v>
      </c>
      <c r="AC57" s="58">
        <v>1.7612114578745377</v>
      </c>
      <c r="AD57" s="58">
        <v>0.11016302767057282</v>
      </c>
      <c r="AE57" s="15">
        <v>0.20243067809128723</v>
      </c>
      <c r="AF57" s="58">
        <v>0.25415945335583945</v>
      </c>
      <c r="AG57" s="86">
        <v>4</v>
      </c>
      <c r="AH57" s="89">
        <v>1</v>
      </c>
    </row>
    <row r="58" spans="1:37" s="58" customFormat="1">
      <c r="A58" s="8" t="s">
        <v>107</v>
      </c>
      <c r="B58" s="34" t="s">
        <v>286</v>
      </c>
      <c r="C58" s="35"/>
      <c r="D58" s="9" t="s">
        <v>111</v>
      </c>
      <c r="E58" s="11"/>
      <c r="F58" s="12">
        <v>3008</v>
      </c>
      <c r="G58" s="12">
        <v>744</v>
      </c>
      <c r="H58" s="26">
        <v>15</v>
      </c>
      <c r="I58" s="27">
        <v>306300</v>
      </c>
      <c r="J58" s="6">
        <v>27816</v>
      </c>
      <c r="K58" s="12">
        <v>12</v>
      </c>
      <c r="L58" s="5">
        <v>0.78</v>
      </c>
      <c r="M58" s="5">
        <v>3</v>
      </c>
      <c r="N58" s="5" t="s">
        <v>258</v>
      </c>
      <c r="O58" s="5">
        <v>25</v>
      </c>
      <c r="P58" s="5">
        <v>38</v>
      </c>
      <c r="Q58" s="5">
        <f t="shared" si="4"/>
        <v>31.5</v>
      </c>
      <c r="R58" s="5">
        <v>0</v>
      </c>
      <c r="S58" s="5" t="s">
        <v>267</v>
      </c>
      <c r="T58" s="5">
        <f t="shared" si="5"/>
        <v>0</v>
      </c>
      <c r="U58" s="10">
        <v>1</v>
      </c>
      <c r="V58" s="52">
        <v>5</v>
      </c>
      <c r="W58" s="23">
        <v>4</v>
      </c>
      <c r="X58" s="1" t="s">
        <v>306</v>
      </c>
      <c r="Y58" s="1" t="s">
        <v>307</v>
      </c>
      <c r="Z58" s="81">
        <v>0.31890218392805342</v>
      </c>
      <c r="AA58" s="58">
        <v>535.41399999999987</v>
      </c>
      <c r="AB58" s="58">
        <v>366.41860933333345</v>
      </c>
      <c r="AC58" s="58">
        <v>1.4277362777702765</v>
      </c>
      <c r="AD58" s="58">
        <v>2.896825292636597E-2</v>
      </c>
      <c r="AE58" s="15">
        <v>0.25979496711465649</v>
      </c>
      <c r="AF58" s="58">
        <v>0.23283317597521069</v>
      </c>
      <c r="AG58" s="86">
        <v>30</v>
      </c>
      <c r="AH58" s="89">
        <v>1</v>
      </c>
    </row>
    <row r="59" spans="1:37">
      <c r="A59" s="8" t="s">
        <v>107</v>
      </c>
      <c r="B59" s="34" t="s">
        <v>117</v>
      </c>
      <c r="C59" s="35" t="s">
        <v>118</v>
      </c>
      <c r="D59" s="9" t="s">
        <v>19</v>
      </c>
      <c r="E59" s="11"/>
      <c r="F59" s="12">
        <v>0</v>
      </c>
      <c r="G59" s="12"/>
      <c r="H59" s="25"/>
      <c r="I59" s="13">
        <v>4248</v>
      </c>
      <c r="J59" s="6">
        <v>361</v>
      </c>
      <c r="K59" s="12">
        <v>10</v>
      </c>
      <c r="L59" s="5">
        <v>7.1999999999999995E-2</v>
      </c>
      <c r="M59" s="5">
        <v>2</v>
      </c>
      <c r="N59" s="5" t="s">
        <v>258</v>
      </c>
      <c r="O59" s="5">
        <v>8</v>
      </c>
      <c r="P59" s="5">
        <v>13</v>
      </c>
      <c r="Q59" s="5">
        <f t="shared" si="4"/>
        <v>10.5</v>
      </c>
      <c r="R59" s="5">
        <v>0</v>
      </c>
      <c r="S59" s="5">
        <v>1450</v>
      </c>
      <c r="T59" s="5">
        <f t="shared" si="5"/>
        <v>725</v>
      </c>
      <c r="U59" s="10">
        <v>4</v>
      </c>
      <c r="V59" s="52">
        <v>6</v>
      </c>
      <c r="W59" s="23">
        <v>2</v>
      </c>
      <c r="X59" s="1" t="s">
        <v>306</v>
      </c>
      <c r="Y59" s="1" t="s">
        <v>307</v>
      </c>
      <c r="Z59" s="81">
        <v>0.3302992254134029</v>
      </c>
      <c r="AA59" s="58">
        <v>604.68999999999994</v>
      </c>
      <c r="AB59" s="58">
        <v>379.51380999999992</v>
      </c>
      <c r="AC59" s="58">
        <v>1.8171209266507058</v>
      </c>
      <c r="AD59" s="58">
        <v>0.10703190161113324</v>
      </c>
      <c r="AE59" s="15">
        <v>0.23618959766371492</v>
      </c>
      <c r="AF59" s="58">
        <v>0.28140301692857322</v>
      </c>
      <c r="AG59" s="86">
        <v>3</v>
      </c>
      <c r="AH59" s="89">
        <v>1</v>
      </c>
    </row>
    <row r="60" spans="1:37" s="58" customFormat="1">
      <c r="A60" s="8" t="s">
        <v>107</v>
      </c>
      <c r="B60" s="34" t="s">
        <v>119</v>
      </c>
      <c r="C60" s="35" t="s">
        <v>120</v>
      </c>
      <c r="D60" s="9" t="s">
        <v>19</v>
      </c>
      <c r="E60" s="11"/>
      <c r="F60" s="12">
        <v>0</v>
      </c>
      <c r="G60" s="12"/>
      <c r="H60" s="26"/>
      <c r="I60" s="27">
        <v>3823</v>
      </c>
      <c r="J60" s="6">
        <v>314</v>
      </c>
      <c r="K60" s="12">
        <v>10</v>
      </c>
      <c r="L60" s="5">
        <v>0.02</v>
      </c>
      <c r="M60" s="5">
        <v>2</v>
      </c>
      <c r="N60" s="5" t="s">
        <v>258</v>
      </c>
      <c r="O60" s="5">
        <v>4.5</v>
      </c>
      <c r="P60" s="5">
        <v>6</v>
      </c>
      <c r="Q60" s="5">
        <f t="shared" si="4"/>
        <v>5.25</v>
      </c>
      <c r="R60" s="5">
        <v>0</v>
      </c>
      <c r="S60" s="5">
        <v>1300</v>
      </c>
      <c r="T60" s="5">
        <f t="shared" si="5"/>
        <v>650</v>
      </c>
      <c r="U60" s="10">
        <v>4</v>
      </c>
      <c r="V60" s="52">
        <v>6</v>
      </c>
      <c r="W60" s="23">
        <v>2</v>
      </c>
      <c r="X60" s="1" t="s">
        <v>306</v>
      </c>
      <c r="Y60" s="1" t="s">
        <v>307</v>
      </c>
      <c r="Z60" s="81">
        <v>0.28786792573252112</v>
      </c>
      <c r="AA60" s="58">
        <v>603.12</v>
      </c>
      <c r="AB60" s="58">
        <v>330.76024666666672</v>
      </c>
      <c r="AC60" s="58">
        <v>1.9832391167768995</v>
      </c>
      <c r="AD60" s="58">
        <v>7.1166095464364823E-2</v>
      </c>
      <c r="AE60" s="15">
        <v>0.22016814519498332</v>
      </c>
      <c r="AF60" s="58">
        <v>0.34861961800978786</v>
      </c>
      <c r="AG60" s="86">
        <v>3</v>
      </c>
      <c r="AH60" s="89">
        <v>1</v>
      </c>
    </row>
    <row r="61" spans="1:37" s="58" customFormat="1">
      <c r="A61" s="8" t="s">
        <v>107</v>
      </c>
      <c r="B61" s="34" t="s">
        <v>121</v>
      </c>
      <c r="C61" s="35"/>
      <c r="D61" s="8" t="s">
        <v>29</v>
      </c>
      <c r="E61" s="11"/>
      <c r="F61" s="12">
        <v>100</v>
      </c>
      <c r="G61" s="12"/>
      <c r="H61" s="26">
        <v>3</v>
      </c>
      <c r="I61" s="27"/>
      <c r="J61" s="6"/>
      <c r="K61" s="12"/>
      <c r="L61" s="5"/>
      <c r="M61" s="5">
        <v>3</v>
      </c>
      <c r="N61" s="5" t="s">
        <v>259</v>
      </c>
      <c r="O61" s="5">
        <v>14</v>
      </c>
      <c r="P61" s="5">
        <v>40</v>
      </c>
      <c r="Q61" s="5">
        <f t="shared" si="4"/>
        <v>27</v>
      </c>
      <c r="R61" s="5">
        <v>50</v>
      </c>
      <c r="S61" s="5">
        <v>250</v>
      </c>
      <c r="T61" s="5">
        <f t="shared" si="5"/>
        <v>150</v>
      </c>
      <c r="U61" s="10">
        <v>4</v>
      </c>
      <c r="V61" s="52">
        <v>5</v>
      </c>
      <c r="W61" s="23">
        <v>1</v>
      </c>
      <c r="X61" s="1" t="s">
        <v>306</v>
      </c>
      <c r="Y61" s="1" t="s">
        <v>307</v>
      </c>
      <c r="Z61" s="81">
        <v>0.15860167101827682</v>
      </c>
      <c r="AA61" s="58">
        <v>672.92499999999995</v>
      </c>
      <c r="AB61" s="58">
        <v>182.23332000000011</v>
      </c>
      <c r="AC61" s="58">
        <v>2.2917164471471594</v>
      </c>
      <c r="AD61" s="58">
        <v>9.7474388033042897E-2</v>
      </c>
      <c r="AE61" s="15">
        <v>9.9193340461246504E-2</v>
      </c>
      <c r="AF61" s="58">
        <v>0.19801546753933497</v>
      </c>
      <c r="AG61" s="86">
        <v>2</v>
      </c>
      <c r="AH61" s="89">
        <v>1</v>
      </c>
      <c r="AI61" s="15"/>
      <c r="AJ61" s="15"/>
      <c r="AK61" s="15"/>
    </row>
    <row r="62" spans="1:37">
      <c r="A62" s="8" t="s">
        <v>107</v>
      </c>
      <c r="B62" s="34" t="s">
        <v>122</v>
      </c>
      <c r="C62" s="35" t="s">
        <v>123</v>
      </c>
      <c r="D62" s="8" t="s">
        <v>25</v>
      </c>
      <c r="E62" s="11"/>
      <c r="F62" s="12">
        <v>1100</v>
      </c>
      <c r="G62" s="12"/>
      <c r="H62" s="26">
        <v>2</v>
      </c>
      <c r="I62" s="27"/>
      <c r="J62" s="6"/>
      <c r="K62" s="12"/>
      <c r="L62" s="5"/>
      <c r="M62" s="5">
        <v>3</v>
      </c>
      <c r="N62" s="5" t="s">
        <v>259</v>
      </c>
      <c r="O62" s="5">
        <v>12</v>
      </c>
      <c r="P62" s="5">
        <v>22</v>
      </c>
      <c r="Q62" s="5">
        <f t="shared" si="4"/>
        <v>17</v>
      </c>
      <c r="R62" s="5">
        <v>0</v>
      </c>
      <c r="S62" s="5">
        <v>1500</v>
      </c>
      <c r="T62" s="5">
        <f t="shared" si="5"/>
        <v>750</v>
      </c>
      <c r="U62" s="10">
        <v>3</v>
      </c>
      <c r="V62" s="52">
        <v>7</v>
      </c>
      <c r="W62" s="23">
        <v>4</v>
      </c>
      <c r="X62" s="1" t="s">
        <v>306</v>
      </c>
      <c r="Y62" s="1" t="s">
        <v>307</v>
      </c>
      <c r="Z62" s="81">
        <v>0.11411361038584274</v>
      </c>
      <c r="AA62" s="58">
        <v>699.6450000000001</v>
      </c>
      <c r="AB62" s="58">
        <v>131.1165383333333</v>
      </c>
      <c r="AC62" s="58">
        <v>2.8353753145283185</v>
      </c>
      <c r="AD62" s="58">
        <v>0.12129897607379604</v>
      </c>
      <c r="AE62" s="15">
        <v>0.16561828275457188</v>
      </c>
      <c r="AF62" s="58">
        <v>0.2231038437580245</v>
      </c>
      <c r="AG62" s="86">
        <v>6</v>
      </c>
      <c r="AH62" s="89">
        <v>1</v>
      </c>
    </row>
    <row r="63" spans="1:37" s="58" customFormat="1">
      <c r="A63" s="8" t="s">
        <v>107</v>
      </c>
      <c r="B63" s="34" t="s">
        <v>124</v>
      </c>
      <c r="C63" s="35" t="s">
        <v>125</v>
      </c>
      <c r="D63" s="8" t="s">
        <v>29</v>
      </c>
      <c r="E63" s="11"/>
      <c r="F63" s="12">
        <v>1100</v>
      </c>
      <c r="G63" s="12"/>
      <c r="H63" s="26">
        <v>2</v>
      </c>
      <c r="I63" s="27"/>
      <c r="J63" s="6"/>
      <c r="K63" s="12"/>
      <c r="L63" s="5"/>
      <c r="M63" s="5">
        <v>3</v>
      </c>
      <c r="N63" s="5" t="s">
        <v>259</v>
      </c>
      <c r="O63" s="5">
        <v>25</v>
      </c>
      <c r="P63" s="5">
        <v>35</v>
      </c>
      <c r="Q63" s="5">
        <f t="shared" si="4"/>
        <v>30</v>
      </c>
      <c r="R63" s="5">
        <v>250</v>
      </c>
      <c r="S63" s="5">
        <v>850</v>
      </c>
      <c r="T63" s="5">
        <f t="shared" si="5"/>
        <v>550</v>
      </c>
      <c r="U63" s="10">
        <v>5</v>
      </c>
      <c r="V63" s="52">
        <v>7</v>
      </c>
      <c r="W63" s="23">
        <v>2</v>
      </c>
      <c r="X63" s="1" t="s">
        <v>306</v>
      </c>
      <c r="Y63" s="1" t="s">
        <v>307</v>
      </c>
      <c r="Z63" s="81">
        <v>0.13731998433420367</v>
      </c>
      <c r="AA63" s="58">
        <v>697.952</v>
      </c>
      <c r="AB63" s="58">
        <v>157.78066200000004</v>
      </c>
      <c r="AC63" s="58">
        <v>2.9446859463406856</v>
      </c>
      <c r="AD63" s="58">
        <v>0.21329254287176197</v>
      </c>
      <c r="AE63" s="15">
        <v>0.21534648702026665</v>
      </c>
      <c r="AF63" s="58">
        <v>0.38837200783563663</v>
      </c>
      <c r="AG63" s="86">
        <v>5</v>
      </c>
      <c r="AH63" s="89">
        <v>1</v>
      </c>
    </row>
    <row r="64" spans="1:37" s="58" customFormat="1">
      <c r="A64" s="9" t="s">
        <v>107</v>
      </c>
      <c r="B64" s="36" t="s">
        <v>126</v>
      </c>
      <c r="C64" s="37" t="s">
        <v>127</v>
      </c>
      <c r="D64" s="9" t="s">
        <v>128</v>
      </c>
      <c r="E64" s="16"/>
      <c r="F64" s="4">
        <v>0</v>
      </c>
      <c r="G64" s="4"/>
      <c r="H64" s="31">
        <v>30</v>
      </c>
      <c r="I64" s="38">
        <v>22018</v>
      </c>
      <c r="J64" s="3">
        <v>4683.83</v>
      </c>
      <c r="K64" s="4">
        <v>10</v>
      </c>
      <c r="L64" s="7">
        <v>0.28999999999999998</v>
      </c>
      <c r="M64" s="7">
        <v>3</v>
      </c>
      <c r="N64" s="7" t="s">
        <v>259</v>
      </c>
      <c r="O64" s="7">
        <v>12</v>
      </c>
      <c r="P64" s="7">
        <v>14</v>
      </c>
      <c r="Q64" s="5">
        <f t="shared" si="4"/>
        <v>13</v>
      </c>
      <c r="R64" s="7">
        <v>0</v>
      </c>
      <c r="S64" s="7">
        <v>1500</v>
      </c>
      <c r="T64" s="5">
        <f t="shared" si="5"/>
        <v>750</v>
      </c>
      <c r="U64" s="14">
        <v>2</v>
      </c>
      <c r="V64" s="53">
        <v>5</v>
      </c>
      <c r="W64" s="23">
        <v>3</v>
      </c>
      <c r="X64" s="1" t="s">
        <v>306</v>
      </c>
      <c r="Y64" s="1" t="s">
        <v>307</v>
      </c>
      <c r="Z64" s="81">
        <v>0.20210013896141577</v>
      </c>
      <c r="AA64" s="58">
        <v>451.64633333333336</v>
      </c>
      <c r="AB64" s="58">
        <v>232.21305966666662</v>
      </c>
      <c r="AC64" s="58">
        <v>1.5116810203681861</v>
      </c>
      <c r="AD64" s="58">
        <v>7.6595414437732642E-2</v>
      </c>
      <c r="AE64" s="15">
        <v>0.11816221942565136</v>
      </c>
      <c r="AF64" s="58">
        <v>0.15809549720896018</v>
      </c>
      <c r="AG64" s="86">
        <v>30</v>
      </c>
      <c r="AH64" s="89">
        <v>1</v>
      </c>
      <c r="AI64" s="15"/>
      <c r="AJ64" s="15"/>
      <c r="AK64" s="15"/>
    </row>
    <row r="65" spans="1:37" s="58" customFormat="1">
      <c r="A65" s="9" t="s">
        <v>107</v>
      </c>
      <c r="B65" s="36" t="s">
        <v>129</v>
      </c>
      <c r="C65" s="37"/>
      <c r="D65" s="9" t="s">
        <v>45</v>
      </c>
      <c r="E65" s="16"/>
      <c r="F65" s="4">
        <v>0</v>
      </c>
      <c r="G65" s="4"/>
      <c r="H65" s="28">
        <v>30</v>
      </c>
      <c r="I65" s="17">
        <v>17317</v>
      </c>
      <c r="J65" s="3">
        <v>2134.4299999999998</v>
      </c>
      <c r="K65" s="4">
        <v>4</v>
      </c>
      <c r="L65" s="7">
        <v>0.26</v>
      </c>
      <c r="M65" s="7">
        <v>3</v>
      </c>
      <c r="N65" s="7" t="s">
        <v>259</v>
      </c>
      <c r="O65" s="7">
        <v>12</v>
      </c>
      <c r="P65" s="7">
        <v>14</v>
      </c>
      <c r="Q65" s="5">
        <f t="shared" si="4"/>
        <v>13</v>
      </c>
      <c r="R65" s="7">
        <v>600</v>
      </c>
      <c r="S65" s="7">
        <v>1600</v>
      </c>
      <c r="T65" s="5">
        <f t="shared" si="5"/>
        <v>1100</v>
      </c>
      <c r="U65" s="14">
        <v>2</v>
      </c>
      <c r="V65" s="53">
        <v>5</v>
      </c>
      <c r="W65" s="23">
        <v>3</v>
      </c>
      <c r="X65" s="1" t="s">
        <v>306</v>
      </c>
      <c r="Y65" s="1" t="s">
        <v>307</v>
      </c>
      <c r="Z65" s="81">
        <v>0.22230015216129972</v>
      </c>
      <c r="AA65" s="58">
        <v>661.00499999999977</v>
      </c>
      <c r="AB65" s="58">
        <v>255.42287483333334</v>
      </c>
      <c r="AC65" s="58">
        <v>2.0189507257284931</v>
      </c>
      <c r="AD65" s="58">
        <v>3.7247729030159563E-2</v>
      </c>
      <c r="AE65" s="15">
        <v>0.11995998356903294</v>
      </c>
      <c r="AF65" s="58">
        <v>0.20798178458390054</v>
      </c>
      <c r="AG65" s="86">
        <v>30</v>
      </c>
      <c r="AH65" s="89">
        <v>1</v>
      </c>
      <c r="AI65" s="15"/>
      <c r="AJ65" s="15"/>
      <c r="AK65" s="15"/>
    </row>
    <row r="66" spans="1:37" s="58" customFormat="1">
      <c r="A66" s="9" t="s">
        <v>107</v>
      </c>
      <c r="B66" s="36" t="s">
        <v>130</v>
      </c>
      <c r="C66" s="37" t="s">
        <v>131</v>
      </c>
      <c r="D66" s="9" t="s">
        <v>23</v>
      </c>
      <c r="E66" s="16"/>
      <c r="F66" s="4">
        <v>0</v>
      </c>
      <c r="G66" s="4"/>
      <c r="H66" s="28" t="s">
        <v>24</v>
      </c>
      <c r="I66" s="17">
        <v>15075</v>
      </c>
      <c r="J66" s="3">
        <v>3075.91</v>
      </c>
      <c r="K66" s="4">
        <v>2</v>
      </c>
      <c r="L66" s="7">
        <v>0.23</v>
      </c>
      <c r="M66" s="7">
        <v>3</v>
      </c>
      <c r="N66" s="7" t="s">
        <v>259</v>
      </c>
      <c r="O66" s="7">
        <v>12</v>
      </c>
      <c r="P66" s="7">
        <v>15</v>
      </c>
      <c r="Q66" s="5">
        <f t="shared" si="4"/>
        <v>13.5</v>
      </c>
      <c r="R66" s="7">
        <v>0</v>
      </c>
      <c r="S66" s="7">
        <v>1100</v>
      </c>
      <c r="T66" s="5">
        <f t="shared" si="5"/>
        <v>550</v>
      </c>
      <c r="U66" s="14">
        <v>3</v>
      </c>
      <c r="V66" s="53">
        <v>5</v>
      </c>
      <c r="W66" s="23">
        <v>2</v>
      </c>
      <c r="X66" s="1" t="s">
        <v>306</v>
      </c>
      <c r="Y66" s="1" t="s">
        <v>307</v>
      </c>
      <c r="Z66" s="81">
        <v>0.18135693556615948</v>
      </c>
      <c r="AA66" s="58">
        <v>585.69275862068957</v>
      </c>
      <c r="AB66" s="58">
        <v>208.37911896551725</v>
      </c>
      <c r="AC66" s="58">
        <v>2.3481334296240179</v>
      </c>
      <c r="AD66" s="58">
        <v>8.0115244522222673E-3</v>
      </c>
      <c r="AE66" s="15">
        <v>0.14666531740297162</v>
      </c>
      <c r="AF66" s="58">
        <v>0.52282183320024711</v>
      </c>
      <c r="AG66" s="86">
        <v>29</v>
      </c>
      <c r="AH66" s="89">
        <v>1</v>
      </c>
      <c r="AI66" s="15"/>
      <c r="AJ66" s="15"/>
      <c r="AK66" s="15"/>
    </row>
    <row r="67" spans="1:37">
      <c r="A67" s="8" t="s">
        <v>107</v>
      </c>
      <c r="B67" s="34" t="s">
        <v>132</v>
      </c>
      <c r="C67" s="35" t="s">
        <v>133</v>
      </c>
      <c r="D67" s="9" t="s">
        <v>19</v>
      </c>
      <c r="E67" s="11"/>
      <c r="F67" s="12">
        <v>0</v>
      </c>
      <c r="G67" s="12"/>
      <c r="H67" s="25"/>
      <c r="I67" s="17">
        <v>49600</v>
      </c>
      <c r="J67" s="3">
        <v>14129.18</v>
      </c>
      <c r="K67" s="4">
        <v>5</v>
      </c>
      <c r="L67" s="5">
        <v>5.8999999999999997E-2</v>
      </c>
      <c r="M67" s="5">
        <v>3</v>
      </c>
      <c r="N67" s="5" t="s">
        <v>259</v>
      </c>
      <c r="O67" s="5">
        <v>10</v>
      </c>
      <c r="P67" s="5">
        <v>17</v>
      </c>
      <c r="Q67" s="5">
        <f t="shared" si="4"/>
        <v>13.5</v>
      </c>
      <c r="R67" s="5">
        <v>0</v>
      </c>
      <c r="S67" s="5">
        <v>50</v>
      </c>
      <c r="T67" s="5">
        <f t="shared" si="5"/>
        <v>25</v>
      </c>
      <c r="U67" s="10">
        <v>5</v>
      </c>
      <c r="V67" s="53">
        <v>7</v>
      </c>
      <c r="W67" s="23">
        <v>2</v>
      </c>
      <c r="X67" s="1" t="s">
        <v>306</v>
      </c>
      <c r="Y67" s="1" t="s">
        <v>307</v>
      </c>
      <c r="Z67" s="14">
        <v>0.21146301240208873</v>
      </c>
      <c r="AA67" s="15">
        <v>695.40375000000006</v>
      </c>
      <c r="AB67" s="15">
        <v>242.97100124999997</v>
      </c>
      <c r="AC67" s="15">
        <v>2.175300285436252</v>
      </c>
      <c r="AD67" s="15">
        <v>1.0130751318759467E-2</v>
      </c>
      <c r="AE67" s="15">
        <v>8.8857045532237097E-2</v>
      </c>
      <c r="AF67" s="15">
        <v>0.26698029581380534</v>
      </c>
      <c r="AG67" s="56">
        <v>8</v>
      </c>
      <c r="AH67" s="47">
        <v>1</v>
      </c>
      <c r="AI67" s="58"/>
      <c r="AJ67" s="58"/>
      <c r="AK67" s="58"/>
    </row>
    <row r="68" spans="1:37">
      <c r="A68" s="8" t="s">
        <v>107</v>
      </c>
      <c r="B68" s="34" t="s">
        <v>134</v>
      </c>
      <c r="C68" s="37" t="s">
        <v>135</v>
      </c>
      <c r="D68" s="15" t="s">
        <v>19</v>
      </c>
      <c r="E68" s="16"/>
      <c r="F68" s="25">
        <v>0</v>
      </c>
      <c r="G68" s="12"/>
      <c r="H68" s="25"/>
      <c r="I68" s="13"/>
      <c r="J68" s="6"/>
      <c r="K68" s="12"/>
      <c r="L68" s="5"/>
      <c r="M68" s="7">
        <v>3</v>
      </c>
      <c r="N68" s="5" t="s">
        <v>258</v>
      </c>
      <c r="O68" s="5">
        <v>14</v>
      </c>
      <c r="P68" s="5">
        <v>20</v>
      </c>
      <c r="Q68" s="5">
        <f t="shared" si="4"/>
        <v>17</v>
      </c>
      <c r="R68" s="5">
        <v>0</v>
      </c>
      <c r="S68" s="5">
        <v>1000</v>
      </c>
      <c r="T68" s="5">
        <f t="shared" si="5"/>
        <v>500</v>
      </c>
      <c r="U68" s="10">
        <v>5</v>
      </c>
      <c r="V68" s="53">
        <v>10</v>
      </c>
      <c r="W68" s="23">
        <v>5</v>
      </c>
      <c r="X68" s="1" t="s">
        <v>306</v>
      </c>
      <c r="Y68" s="1" t="s">
        <v>307</v>
      </c>
      <c r="Z68" s="81">
        <v>0.23299819263127375</v>
      </c>
      <c r="AA68" s="58">
        <v>692.90333333333331</v>
      </c>
      <c r="AB68" s="58">
        <v>267.7149233333335</v>
      </c>
      <c r="AC68" s="58">
        <v>2.2723594339624391</v>
      </c>
      <c r="AD68" s="58">
        <v>4.7354377979237611E-2</v>
      </c>
      <c r="AE68" s="15">
        <v>6.3325306221213684E-2</v>
      </c>
      <c r="AF68" s="58">
        <v>0.16790327993755685</v>
      </c>
      <c r="AG68" s="86">
        <v>3</v>
      </c>
      <c r="AH68" s="47">
        <v>1</v>
      </c>
      <c r="AI68" s="58"/>
      <c r="AJ68" s="58"/>
      <c r="AK68" s="58"/>
    </row>
    <row r="69" spans="1:37">
      <c r="A69" s="8" t="s">
        <v>107</v>
      </c>
      <c r="B69" s="34" t="s">
        <v>136</v>
      </c>
      <c r="C69" s="37"/>
      <c r="D69" s="15" t="s">
        <v>100</v>
      </c>
      <c r="E69" s="16"/>
      <c r="F69" s="12">
        <v>0</v>
      </c>
      <c r="G69" s="12"/>
      <c r="H69" s="25">
        <v>7</v>
      </c>
      <c r="I69" s="13"/>
      <c r="J69" s="6"/>
      <c r="K69" s="12"/>
      <c r="L69" s="5"/>
      <c r="M69" s="7">
        <v>3</v>
      </c>
      <c r="N69" s="5" t="s">
        <v>259</v>
      </c>
      <c r="O69" s="5">
        <v>8</v>
      </c>
      <c r="P69" s="5">
        <v>16</v>
      </c>
      <c r="Q69" s="5">
        <f t="shared" si="4"/>
        <v>12</v>
      </c>
      <c r="R69" s="5">
        <v>0</v>
      </c>
      <c r="S69" s="5">
        <v>800</v>
      </c>
      <c r="T69" s="5">
        <f t="shared" si="5"/>
        <v>400</v>
      </c>
      <c r="U69" s="10">
        <v>3</v>
      </c>
      <c r="V69" s="54">
        <v>7</v>
      </c>
      <c r="W69" s="23">
        <v>4</v>
      </c>
      <c r="X69" s="1" t="s">
        <v>306</v>
      </c>
      <c r="Y69" s="1" t="s">
        <v>307</v>
      </c>
      <c r="Z69" s="81">
        <v>0.31777353350739801</v>
      </c>
      <c r="AA69" s="58">
        <v>699.97</v>
      </c>
      <c r="AB69" s="58">
        <v>365.12179000000032</v>
      </c>
      <c r="AC69" s="58">
        <v>1.7110613146369587</v>
      </c>
      <c r="AD69" s="58">
        <v>0.14778890627152103</v>
      </c>
      <c r="AE69" s="15">
        <v>0.24234258095295502</v>
      </c>
      <c r="AF69" s="58">
        <v>0.34090675712023449</v>
      </c>
      <c r="AG69" s="56">
        <v>1</v>
      </c>
      <c r="AH69" s="89">
        <v>1</v>
      </c>
      <c r="AI69" s="58"/>
      <c r="AJ69" s="58"/>
      <c r="AK69" s="58"/>
    </row>
    <row r="70" spans="1:37">
      <c r="A70" s="8" t="s">
        <v>107</v>
      </c>
      <c r="B70" s="34" t="s">
        <v>254</v>
      </c>
      <c r="C70" s="37" t="s">
        <v>137</v>
      </c>
      <c r="D70" s="15" t="s">
        <v>23</v>
      </c>
      <c r="E70" s="16"/>
      <c r="F70" s="12">
        <v>0</v>
      </c>
      <c r="G70" s="12"/>
      <c r="H70" s="25"/>
      <c r="I70" s="13"/>
      <c r="J70" s="6"/>
      <c r="K70" s="12"/>
      <c r="L70" s="5"/>
      <c r="M70" s="7">
        <v>3</v>
      </c>
      <c r="N70" s="5" t="s">
        <v>259</v>
      </c>
      <c r="O70" s="5">
        <v>9</v>
      </c>
      <c r="P70" s="5">
        <v>15</v>
      </c>
      <c r="Q70" s="5">
        <f t="shared" si="4"/>
        <v>12</v>
      </c>
      <c r="R70" s="5">
        <v>0</v>
      </c>
      <c r="S70" s="5">
        <v>800</v>
      </c>
      <c r="T70" s="5">
        <f t="shared" si="5"/>
        <v>400</v>
      </c>
      <c r="U70" s="10">
        <v>5</v>
      </c>
      <c r="V70" s="52">
        <v>7</v>
      </c>
      <c r="W70" s="23">
        <v>2</v>
      </c>
      <c r="X70" s="1" t="s">
        <v>306</v>
      </c>
      <c r="Y70" s="1" t="s">
        <v>307</v>
      </c>
      <c r="Z70" s="14">
        <v>0.30766635987815488</v>
      </c>
      <c r="AA70" s="15">
        <v>657.71375000000012</v>
      </c>
      <c r="AB70" s="15">
        <v>353.50864749999994</v>
      </c>
      <c r="AC70" s="15">
        <v>1.6531572456525752</v>
      </c>
      <c r="AD70" s="15">
        <v>0.12106532118217395</v>
      </c>
      <c r="AE70" s="15">
        <v>0.22766846729478557</v>
      </c>
      <c r="AF70" s="15">
        <v>0.24590918229686937</v>
      </c>
      <c r="AG70" s="56">
        <v>8</v>
      </c>
      <c r="AH70" s="89">
        <v>1</v>
      </c>
      <c r="AI70" s="58"/>
      <c r="AJ70" s="58"/>
      <c r="AK70" s="58"/>
    </row>
    <row r="71" spans="1:37">
      <c r="A71" s="9" t="s">
        <v>107</v>
      </c>
      <c r="B71" s="36" t="s">
        <v>138</v>
      </c>
      <c r="C71" s="37" t="s">
        <v>139</v>
      </c>
      <c r="D71" s="9" t="s">
        <v>33</v>
      </c>
      <c r="E71" s="16"/>
      <c r="F71" s="4">
        <v>44</v>
      </c>
      <c r="G71" s="4">
        <v>9</v>
      </c>
      <c r="H71" s="4">
        <v>8</v>
      </c>
      <c r="I71" s="17"/>
      <c r="J71" s="3"/>
      <c r="K71" s="4"/>
      <c r="L71" s="7"/>
      <c r="M71" s="7">
        <v>3</v>
      </c>
      <c r="N71" s="7" t="s">
        <v>259</v>
      </c>
      <c r="O71" s="7">
        <v>8</v>
      </c>
      <c r="P71" s="7">
        <v>12</v>
      </c>
      <c r="Q71" s="5">
        <f t="shared" si="4"/>
        <v>10</v>
      </c>
      <c r="R71" s="7">
        <v>0</v>
      </c>
      <c r="S71" s="7">
        <v>800</v>
      </c>
      <c r="T71" s="5">
        <f t="shared" si="5"/>
        <v>400</v>
      </c>
      <c r="U71" s="14">
        <v>3</v>
      </c>
      <c r="V71" s="53">
        <v>5</v>
      </c>
      <c r="W71" s="23">
        <v>2</v>
      </c>
      <c r="X71" s="1" t="s">
        <v>304</v>
      </c>
      <c r="Y71" s="1" t="s">
        <v>307</v>
      </c>
      <c r="Z71" s="81">
        <v>0.35878040034812875</v>
      </c>
      <c r="AA71" s="58">
        <v>589.43999999999994</v>
      </c>
      <c r="AB71" s="58">
        <v>412.23867999999993</v>
      </c>
      <c r="AC71" s="58">
        <v>1.6361128647483012</v>
      </c>
      <c r="AD71" s="58">
        <v>2.7081036717604617E-2</v>
      </c>
      <c r="AE71" s="15">
        <v>0.2286963873411276</v>
      </c>
      <c r="AF71" s="58">
        <v>0.19980430358347578</v>
      </c>
      <c r="AG71" s="86">
        <v>3</v>
      </c>
      <c r="AH71" s="47">
        <v>1</v>
      </c>
    </row>
    <row r="72" spans="1:37" s="58" customFormat="1">
      <c r="A72" s="8" t="s">
        <v>107</v>
      </c>
      <c r="B72" s="34" t="s">
        <v>140</v>
      </c>
      <c r="C72" s="35"/>
      <c r="D72" s="8" t="s">
        <v>25</v>
      </c>
      <c r="E72" s="11"/>
      <c r="F72" s="12">
        <v>8.9999999999999993E-3</v>
      </c>
      <c r="G72" s="12"/>
      <c r="H72" s="12"/>
      <c r="I72" s="13">
        <v>7140</v>
      </c>
      <c r="J72" s="6">
        <v>1033</v>
      </c>
      <c r="K72" s="12">
        <v>5</v>
      </c>
      <c r="L72" s="5">
        <v>3.7999999999999999E-2</v>
      </c>
      <c r="M72" s="5">
        <v>2</v>
      </c>
      <c r="N72" s="5" t="s">
        <v>258</v>
      </c>
      <c r="O72" s="5">
        <v>9</v>
      </c>
      <c r="P72" s="5">
        <v>13</v>
      </c>
      <c r="Q72" s="5">
        <f t="shared" si="4"/>
        <v>11</v>
      </c>
      <c r="R72" s="5">
        <v>0</v>
      </c>
      <c r="S72" s="5">
        <v>300</v>
      </c>
      <c r="T72" s="5">
        <f t="shared" si="5"/>
        <v>150</v>
      </c>
      <c r="U72" s="10">
        <v>1</v>
      </c>
      <c r="V72" s="53">
        <v>4</v>
      </c>
      <c r="W72" s="23">
        <v>3</v>
      </c>
      <c r="X72" s="1" t="s">
        <v>306</v>
      </c>
      <c r="Y72" s="1" t="s">
        <v>307</v>
      </c>
      <c r="Z72" s="14">
        <v>0.36645274731650673</v>
      </c>
      <c r="AA72" s="15">
        <v>588.45999999999992</v>
      </c>
      <c r="AB72" s="15">
        <v>421.05420666666629</v>
      </c>
      <c r="AC72" s="15">
        <v>1.3011025823950446</v>
      </c>
      <c r="AD72" s="15">
        <v>2.7407538488470568E-2</v>
      </c>
      <c r="AE72" s="15">
        <v>0.28061529272458735</v>
      </c>
      <c r="AF72" s="15">
        <v>0.17740500422801431</v>
      </c>
      <c r="AG72" s="56">
        <v>3</v>
      </c>
      <c r="AH72" s="89">
        <v>1</v>
      </c>
    </row>
    <row r="73" spans="1:37">
      <c r="A73" s="8" t="s">
        <v>107</v>
      </c>
      <c r="B73" s="34" t="s">
        <v>141</v>
      </c>
      <c r="C73" s="35" t="s">
        <v>142</v>
      </c>
      <c r="D73" s="9" t="s">
        <v>19</v>
      </c>
      <c r="E73" s="11"/>
      <c r="F73" s="25">
        <v>8.9999999999999993E-3</v>
      </c>
      <c r="G73" s="12"/>
      <c r="H73" s="25"/>
      <c r="I73" s="13">
        <v>3448</v>
      </c>
      <c r="J73" s="6">
        <v>108</v>
      </c>
      <c r="K73" s="12">
        <v>10</v>
      </c>
      <c r="L73" s="5">
        <v>2E-3</v>
      </c>
      <c r="M73" s="5">
        <v>2</v>
      </c>
      <c r="N73" s="5" t="s">
        <v>258</v>
      </c>
      <c r="O73" s="5">
        <v>4</v>
      </c>
      <c r="P73" s="5">
        <v>8</v>
      </c>
      <c r="Q73" s="5">
        <f t="shared" ref="Q73:Q94" si="6">AVERAGE(O73:P73)</f>
        <v>6</v>
      </c>
      <c r="R73" s="5">
        <v>0</v>
      </c>
      <c r="S73" s="5">
        <v>1400</v>
      </c>
      <c r="T73" s="5">
        <f t="shared" ref="T73:T94" si="7">AVERAGE(R73:S73)</f>
        <v>700</v>
      </c>
      <c r="U73" s="10">
        <v>4</v>
      </c>
      <c r="V73" s="52">
        <v>7</v>
      </c>
      <c r="W73" s="23">
        <v>3</v>
      </c>
      <c r="X73" s="1" t="s">
        <v>306</v>
      </c>
      <c r="Y73" s="1" t="s">
        <v>307</v>
      </c>
      <c r="Z73" s="81">
        <v>0.1695822563098347</v>
      </c>
      <c r="AA73" s="58">
        <v>645.71249999999998</v>
      </c>
      <c r="AB73" s="58">
        <v>194.8500125000001</v>
      </c>
      <c r="AC73" s="58">
        <v>1.7595314173612848</v>
      </c>
      <c r="AD73" s="58">
        <v>4.4788683573715002E-2</v>
      </c>
      <c r="AE73" s="15">
        <v>0.12185280873229787</v>
      </c>
      <c r="AF73" s="58">
        <v>0.23874826520490464</v>
      </c>
      <c r="AG73" s="86">
        <v>4</v>
      </c>
      <c r="AH73" s="47">
        <v>1</v>
      </c>
      <c r="AI73" s="58"/>
      <c r="AJ73" s="58"/>
      <c r="AK73" s="58"/>
    </row>
    <row r="74" spans="1:37" s="58" customFormat="1">
      <c r="A74" s="9" t="s">
        <v>107</v>
      </c>
      <c r="B74" s="36" t="s">
        <v>143</v>
      </c>
      <c r="C74" s="37"/>
      <c r="D74" s="9" t="s">
        <v>23</v>
      </c>
      <c r="E74" s="16"/>
      <c r="F74" s="4">
        <v>1.52</v>
      </c>
      <c r="G74" s="4">
        <v>3.81</v>
      </c>
      <c r="H74" s="4">
        <v>21</v>
      </c>
      <c r="I74" s="17">
        <v>44913</v>
      </c>
      <c r="J74" s="3">
        <v>4436.84</v>
      </c>
      <c r="K74" s="4">
        <v>8</v>
      </c>
      <c r="L74" s="7">
        <v>7.0000000000000007E-2</v>
      </c>
      <c r="M74" s="7">
        <v>3</v>
      </c>
      <c r="N74" s="7" t="s">
        <v>259</v>
      </c>
      <c r="O74" s="7">
        <v>5</v>
      </c>
      <c r="P74" s="7">
        <v>8</v>
      </c>
      <c r="Q74" s="5">
        <f t="shared" si="6"/>
        <v>6.5</v>
      </c>
      <c r="R74" s="7">
        <v>0</v>
      </c>
      <c r="S74" s="7">
        <v>800</v>
      </c>
      <c r="T74" s="5">
        <f t="shared" si="7"/>
        <v>400</v>
      </c>
      <c r="U74" s="14">
        <v>4</v>
      </c>
      <c r="V74" s="53">
        <v>6</v>
      </c>
      <c r="W74" s="23">
        <v>2</v>
      </c>
      <c r="X74" s="1" t="s">
        <v>306</v>
      </c>
      <c r="Y74" s="1" t="s">
        <v>307</v>
      </c>
      <c r="Z74" s="81">
        <v>0.28001819756309843</v>
      </c>
      <c r="AA74" s="58">
        <v>627.07999999999993</v>
      </c>
      <c r="AB74" s="58">
        <v>321.7409090000001</v>
      </c>
      <c r="AC74" s="58">
        <v>2.0565965816476042</v>
      </c>
      <c r="AD74" s="58">
        <v>4.7716563266922113E-2</v>
      </c>
      <c r="AE74" s="15">
        <v>0.21382948916353661</v>
      </c>
      <c r="AF74" s="58">
        <v>0.36930574644891168</v>
      </c>
      <c r="AG74" s="86">
        <v>10</v>
      </c>
      <c r="AH74" s="89">
        <v>1</v>
      </c>
      <c r="AI74" s="15"/>
      <c r="AJ74" s="15"/>
      <c r="AK74" s="15"/>
    </row>
    <row r="75" spans="1:37">
      <c r="A75" s="9" t="s">
        <v>107</v>
      </c>
      <c r="B75" s="36" t="s">
        <v>144</v>
      </c>
      <c r="C75" s="37"/>
      <c r="D75" s="9" t="s">
        <v>29</v>
      </c>
      <c r="E75" s="16"/>
      <c r="F75" s="4">
        <v>0</v>
      </c>
      <c r="G75" s="4"/>
      <c r="H75" s="4"/>
      <c r="I75" s="17"/>
      <c r="J75" s="3"/>
      <c r="K75" s="4"/>
      <c r="L75" s="7"/>
      <c r="M75" s="7">
        <v>2</v>
      </c>
      <c r="N75" s="7" t="s">
        <v>20</v>
      </c>
      <c r="O75" s="7">
        <v>20</v>
      </c>
      <c r="P75" s="7">
        <v>30</v>
      </c>
      <c r="Q75" s="5">
        <f t="shared" si="6"/>
        <v>25</v>
      </c>
      <c r="R75" s="7">
        <v>400</v>
      </c>
      <c r="S75" s="7">
        <v>1000</v>
      </c>
      <c r="T75" s="5">
        <f t="shared" si="7"/>
        <v>700</v>
      </c>
      <c r="U75" s="14">
        <v>4</v>
      </c>
      <c r="V75" s="53">
        <v>7</v>
      </c>
      <c r="W75" s="23">
        <v>3</v>
      </c>
      <c r="X75" s="1" t="s">
        <v>306</v>
      </c>
      <c r="Y75" s="1" t="s">
        <v>307</v>
      </c>
      <c r="Z75" s="14">
        <v>0.36440748767043818</v>
      </c>
      <c r="AA75" s="15">
        <v>595.42999999999995</v>
      </c>
      <c r="AB75" s="15">
        <v>418.70420333333345</v>
      </c>
      <c r="AC75" s="15">
        <v>1.7646436093279227</v>
      </c>
      <c r="AD75" s="15">
        <v>0.10984833022259739</v>
      </c>
      <c r="AE75" s="15">
        <v>0.2704363022490443</v>
      </c>
      <c r="AF75" s="15">
        <v>0.29659449575920593</v>
      </c>
      <c r="AG75" s="56">
        <v>3</v>
      </c>
      <c r="AH75" s="47">
        <v>1</v>
      </c>
      <c r="AI75" s="58"/>
      <c r="AJ75" s="58"/>
      <c r="AK75" s="58"/>
    </row>
    <row r="76" spans="1:37">
      <c r="A76" s="8" t="s">
        <v>107</v>
      </c>
      <c r="B76" s="34" t="s">
        <v>145</v>
      </c>
      <c r="C76" s="35" t="s">
        <v>146</v>
      </c>
      <c r="D76" s="9" t="s">
        <v>19</v>
      </c>
      <c r="E76" s="11"/>
      <c r="F76" s="12">
        <v>0</v>
      </c>
      <c r="G76" s="12"/>
      <c r="H76" s="12"/>
      <c r="I76" s="13">
        <v>6830</v>
      </c>
      <c r="J76" s="6">
        <v>230</v>
      </c>
      <c r="K76" s="12">
        <v>10</v>
      </c>
      <c r="L76" s="5">
        <v>7.8E-2</v>
      </c>
      <c r="M76" s="5">
        <v>2</v>
      </c>
      <c r="N76" s="5" t="s">
        <v>258</v>
      </c>
      <c r="O76" s="5" t="s">
        <v>20</v>
      </c>
      <c r="P76" s="5" t="s">
        <v>20</v>
      </c>
      <c r="Q76" s="5" t="e">
        <f t="shared" si="6"/>
        <v>#DIV/0!</v>
      </c>
      <c r="R76" s="5">
        <v>100</v>
      </c>
      <c r="S76" s="5">
        <v>500</v>
      </c>
      <c r="T76" s="5">
        <f t="shared" si="7"/>
        <v>300</v>
      </c>
      <c r="U76" s="10">
        <v>11</v>
      </c>
      <c r="V76" s="52">
        <v>3</v>
      </c>
      <c r="W76" s="23">
        <v>8</v>
      </c>
      <c r="X76" s="1" t="s">
        <v>306</v>
      </c>
      <c r="Y76" s="1" t="s">
        <v>307</v>
      </c>
      <c r="Z76" s="14">
        <v>0.22835434580794881</v>
      </c>
      <c r="AA76" s="15">
        <v>595.54</v>
      </c>
      <c r="AB76" s="15">
        <v>262.37914333333322</v>
      </c>
      <c r="AC76" s="15">
        <v>1.8528292326995615</v>
      </c>
      <c r="AD76" s="15">
        <v>5.7712617118645927E-2</v>
      </c>
      <c r="AE76" s="15">
        <v>0.18279608184190035</v>
      </c>
      <c r="AF76" s="15">
        <v>0.21116678486245624</v>
      </c>
      <c r="AG76" s="56">
        <v>3</v>
      </c>
      <c r="AH76" s="89">
        <v>1</v>
      </c>
      <c r="AI76" s="58"/>
      <c r="AJ76" s="58"/>
      <c r="AK76" s="58"/>
    </row>
    <row r="77" spans="1:37" s="58" customFormat="1">
      <c r="A77" s="8" t="s">
        <v>107</v>
      </c>
      <c r="B77" s="34" t="s">
        <v>147</v>
      </c>
      <c r="C77" s="35"/>
      <c r="D77" s="8" t="s">
        <v>25</v>
      </c>
      <c r="E77" s="11"/>
      <c r="F77" s="12">
        <v>100</v>
      </c>
      <c r="G77" s="12"/>
      <c r="H77" s="12">
        <v>2</v>
      </c>
      <c r="I77" s="13"/>
      <c r="J77" s="6"/>
      <c r="K77" s="12"/>
      <c r="L77" s="5"/>
      <c r="M77" s="5">
        <v>3</v>
      </c>
      <c r="N77" s="5" t="s">
        <v>259</v>
      </c>
      <c r="O77" s="5">
        <v>10</v>
      </c>
      <c r="P77" s="5">
        <v>18</v>
      </c>
      <c r="Q77" s="5">
        <f t="shared" si="6"/>
        <v>14</v>
      </c>
      <c r="R77" s="5">
        <v>0</v>
      </c>
      <c r="S77" s="5">
        <v>600</v>
      </c>
      <c r="T77" s="5">
        <f t="shared" si="7"/>
        <v>300</v>
      </c>
      <c r="U77" s="10">
        <v>4</v>
      </c>
      <c r="V77" s="52">
        <v>6</v>
      </c>
      <c r="W77" s="23">
        <v>2</v>
      </c>
      <c r="X77" s="1" t="s">
        <v>306</v>
      </c>
      <c r="Y77" s="1" t="s">
        <v>307</v>
      </c>
      <c r="Z77" s="81">
        <v>9.3228133159268978E-2</v>
      </c>
      <c r="AA77" s="58">
        <v>696.875</v>
      </c>
      <c r="AB77" s="58">
        <v>107.11912500000005</v>
      </c>
      <c r="AC77" s="58">
        <v>1.9687404805371469</v>
      </c>
      <c r="AD77" s="58">
        <v>0.22810385526972826</v>
      </c>
      <c r="AE77" s="15">
        <v>0.19879432295322003</v>
      </c>
      <c r="AF77" s="58">
        <v>0.29858634997758349</v>
      </c>
      <c r="AG77" s="86">
        <v>2</v>
      </c>
      <c r="AH77" s="89">
        <v>1</v>
      </c>
    </row>
    <row r="78" spans="1:37" s="58" customFormat="1">
      <c r="A78" s="8" t="s">
        <v>107</v>
      </c>
      <c r="B78" s="34" t="s">
        <v>148</v>
      </c>
      <c r="C78" s="35"/>
      <c r="D78" s="19" t="s">
        <v>19</v>
      </c>
      <c r="E78" s="21"/>
      <c r="F78" s="12">
        <v>161</v>
      </c>
      <c r="G78" s="12">
        <v>66</v>
      </c>
      <c r="H78" s="12">
        <v>10</v>
      </c>
      <c r="I78" s="13"/>
      <c r="J78" s="6"/>
      <c r="K78" s="12"/>
      <c r="L78" s="5"/>
      <c r="M78" s="20">
        <v>3</v>
      </c>
      <c r="N78" s="5" t="s">
        <v>259</v>
      </c>
      <c r="O78" s="5">
        <v>48</v>
      </c>
      <c r="P78" s="5">
        <v>66</v>
      </c>
      <c r="Q78" s="5">
        <f t="shared" si="6"/>
        <v>57</v>
      </c>
      <c r="R78" s="5">
        <v>0</v>
      </c>
      <c r="S78" s="5">
        <v>750</v>
      </c>
      <c r="T78" s="5">
        <f t="shared" si="7"/>
        <v>375</v>
      </c>
      <c r="U78" s="10">
        <v>2</v>
      </c>
      <c r="V78" s="54">
        <v>5</v>
      </c>
      <c r="W78" s="23">
        <v>7</v>
      </c>
      <c r="X78" s="1" t="s">
        <v>306</v>
      </c>
      <c r="Y78" s="1" t="s">
        <v>307</v>
      </c>
      <c r="Z78" s="81">
        <v>0.26664900348128828</v>
      </c>
      <c r="AA78" s="58">
        <v>508.56</v>
      </c>
      <c r="AB78" s="58">
        <v>306.37970500000029</v>
      </c>
      <c r="AC78" s="58">
        <v>1.3243641229523155</v>
      </c>
      <c r="AD78" s="58">
        <v>3.1125253818925343E-2</v>
      </c>
      <c r="AE78" s="15">
        <v>0.22783109040332117</v>
      </c>
      <c r="AF78" s="58">
        <v>0.20359342274748571</v>
      </c>
      <c r="AG78" s="86">
        <v>2</v>
      </c>
      <c r="AH78" s="89">
        <v>1</v>
      </c>
      <c r="AI78" s="15"/>
      <c r="AJ78" s="15"/>
      <c r="AK78" s="15"/>
    </row>
    <row r="79" spans="1:37" s="58" customFormat="1">
      <c r="A79" s="8" t="s">
        <v>107</v>
      </c>
      <c r="B79" s="34" t="s">
        <v>149</v>
      </c>
      <c r="C79" s="35" t="s">
        <v>150</v>
      </c>
      <c r="D79" s="18" t="s">
        <v>25</v>
      </c>
      <c r="E79" s="21"/>
      <c r="F79" s="12">
        <v>0</v>
      </c>
      <c r="G79" s="12"/>
      <c r="H79" s="25"/>
      <c r="I79" s="13"/>
      <c r="J79" s="6"/>
      <c r="K79" s="12"/>
      <c r="L79" s="5"/>
      <c r="M79" s="20">
        <v>3</v>
      </c>
      <c r="N79" s="5" t="s">
        <v>259</v>
      </c>
      <c r="O79" s="5">
        <v>20</v>
      </c>
      <c r="P79" s="5">
        <v>30</v>
      </c>
      <c r="Q79" s="5">
        <f t="shared" si="6"/>
        <v>25</v>
      </c>
      <c r="R79" s="5">
        <v>0</v>
      </c>
      <c r="S79" s="5">
        <v>1700</v>
      </c>
      <c r="T79" s="5">
        <f t="shared" si="7"/>
        <v>850</v>
      </c>
      <c r="U79" s="10">
        <v>3</v>
      </c>
      <c r="V79" s="52">
        <v>5</v>
      </c>
      <c r="W79" s="23">
        <v>2</v>
      </c>
      <c r="X79" s="1" t="s">
        <v>306</v>
      </c>
      <c r="Y79" s="1" t="s">
        <v>307</v>
      </c>
      <c r="Z79" s="81">
        <v>0.26082093704670734</v>
      </c>
      <c r="AA79" s="58">
        <v>584.85666666666668</v>
      </c>
      <c r="AB79" s="58">
        <v>299.68325666666669</v>
      </c>
      <c r="AC79" s="58">
        <v>1.6326606908035093</v>
      </c>
      <c r="AD79" s="58">
        <v>6.7902392272259256E-3</v>
      </c>
      <c r="AE79" s="15">
        <v>0.22530399869405096</v>
      </c>
      <c r="AF79" s="58">
        <v>0.36573961878478101</v>
      </c>
      <c r="AG79" s="86">
        <v>3</v>
      </c>
      <c r="AH79" s="89">
        <v>1</v>
      </c>
    </row>
    <row r="80" spans="1:37">
      <c r="A80" s="8" t="s">
        <v>107</v>
      </c>
      <c r="B80" s="34" t="s">
        <v>151</v>
      </c>
      <c r="C80" s="35"/>
      <c r="D80" s="18" t="s">
        <v>29</v>
      </c>
      <c r="E80" s="21"/>
      <c r="F80" s="12">
        <v>0</v>
      </c>
      <c r="G80" s="12"/>
      <c r="H80" s="26"/>
      <c r="I80" s="27"/>
      <c r="J80" s="6"/>
      <c r="K80" s="12"/>
      <c r="L80" s="5"/>
      <c r="M80" s="20">
        <v>3</v>
      </c>
      <c r="N80" s="5" t="s">
        <v>259</v>
      </c>
      <c r="O80" s="5">
        <v>10</v>
      </c>
      <c r="P80" s="5">
        <v>27</v>
      </c>
      <c r="Q80" s="5">
        <f t="shared" si="6"/>
        <v>18.5</v>
      </c>
      <c r="R80" s="5">
        <v>0</v>
      </c>
      <c r="S80" s="5">
        <v>1000</v>
      </c>
      <c r="T80" s="5">
        <f t="shared" si="7"/>
        <v>500</v>
      </c>
      <c r="U80" s="10">
        <v>3</v>
      </c>
      <c r="V80" s="52">
        <v>6</v>
      </c>
      <c r="W80" s="23">
        <v>3</v>
      </c>
      <c r="X80" s="1" t="s">
        <v>306</v>
      </c>
      <c r="Y80" s="1" t="s">
        <v>307</v>
      </c>
      <c r="Z80" s="81">
        <v>2.7084699738903369E-2</v>
      </c>
      <c r="AA80" s="58">
        <v>466.53999999999996</v>
      </c>
      <c r="AB80" s="58">
        <v>31.120319999999975</v>
      </c>
      <c r="AC80" s="58">
        <v>4.8884214136739308</v>
      </c>
      <c r="AD80" s="58">
        <v>4.1318673690390439E-2</v>
      </c>
      <c r="AE80" s="87">
        <v>0.22411249476835046</v>
      </c>
      <c r="AF80" s="58">
        <v>0.1242534923669153</v>
      </c>
      <c r="AG80" s="86">
        <v>2</v>
      </c>
      <c r="AH80" s="89">
        <v>1</v>
      </c>
      <c r="AI80" s="58" t="s">
        <v>292</v>
      </c>
      <c r="AJ80" s="58"/>
      <c r="AK80" s="58"/>
    </row>
    <row r="81" spans="1:37">
      <c r="A81" s="8" t="s">
        <v>152</v>
      </c>
      <c r="B81" s="34" t="s">
        <v>263</v>
      </c>
      <c r="C81" s="35" t="s">
        <v>154</v>
      </c>
      <c r="D81" s="8" t="s">
        <v>23</v>
      </c>
      <c r="E81" s="11"/>
      <c r="F81" s="12">
        <v>0</v>
      </c>
      <c r="G81" s="12"/>
      <c r="H81" s="26"/>
      <c r="I81" s="27">
        <v>40853</v>
      </c>
      <c r="J81" s="6">
        <v>13600.22</v>
      </c>
      <c r="K81" s="12">
        <v>5</v>
      </c>
      <c r="L81" s="5">
        <v>0.22</v>
      </c>
      <c r="M81" s="5">
        <v>3</v>
      </c>
      <c r="N81" s="5" t="s">
        <v>259</v>
      </c>
      <c r="O81" s="5">
        <v>12</v>
      </c>
      <c r="P81" s="5">
        <v>17</v>
      </c>
      <c r="Q81" s="5">
        <f t="shared" si="6"/>
        <v>14.5</v>
      </c>
      <c r="R81" s="5">
        <v>0</v>
      </c>
      <c r="S81" s="5">
        <v>1600</v>
      </c>
      <c r="T81" s="5">
        <f t="shared" si="7"/>
        <v>800</v>
      </c>
      <c r="U81" s="14">
        <v>4</v>
      </c>
      <c r="V81" s="53">
        <v>11</v>
      </c>
      <c r="W81" s="23">
        <f>ABS(V81-U81)</f>
        <v>7</v>
      </c>
      <c r="X81" s="1" t="s">
        <v>304</v>
      </c>
      <c r="Y81" s="1" t="s">
        <v>305</v>
      </c>
      <c r="Z81" s="81">
        <v>0.21151394952132282</v>
      </c>
      <c r="AA81" s="58">
        <v>579.74399999999991</v>
      </c>
      <c r="AB81" s="58">
        <v>243.02952799999994</v>
      </c>
      <c r="AC81" s="58">
        <v>1.7295780472220712</v>
      </c>
      <c r="AD81" s="15">
        <v>0.12550526422487857</v>
      </c>
      <c r="AE81" s="15">
        <v>0.1492355024400685</v>
      </c>
      <c r="AF81" s="58">
        <v>0.24183093495560945</v>
      </c>
      <c r="AG81" s="86">
        <v>10</v>
      </c>
      <c r="AH81" s="89">
        <v>1</v>
      </c>
    </row>
    <row r="82" spans="1:37" s="58" customFormat="1">
      <c r="A82" s="8" t="s">
        <v>152</v>
      </c>
      <c r="B82" s="34" t="s">
        <v>153</v>
      </c>
      <c r="C82" s="35" t="s">
        <v>255</v>
      </c>
      <c r="D82" s="8" t="s">
        <v>23</v>
      </c>
      <c r="E82" s="11"/>
      <c r="F82" s="12">
        <v>0</v>
      </c>
      <c r="G82" s="12"/>
      <c r="H82" s="26"/>
      <c r="I82" s="27">
        <v>117429</v>
      </c>
      <c r="J82" s="6">
        <v>20764.89</v>
      </c>
      <c r="K82" s="12">
        <v>10</v>
      </c>
      <c r="L82" s="5">
        <v>0.72</v>
      </c>
      <c r="M82" s="5">
        <v>3</v>
      </c>
      <c r="N82" s="5" t="s">
        <v>261</v>
      </c>
      <c r="O82" s="7">
        <v>6</v>
      </c>
      <c r="P82" s="7">
        <v>19</v>
      </c>
      <c r="Q82" s="5">
        <f t="shared" si="6"/>
        <v>12.5</v>
      </c>
      <c r="R82" s="5">
        <v>0</v>
      </c>
      <c r="S82" s="5">
        <v>1500</v>
      </c>
      <c r="T82" s="5">
        <f t="shared" si="7"/>
        <v>750</v>
      </c>
      <c r="U82" s="14">
        <v>4</v>
      </c>
      <c r="V82" s="53">
        <v>11</v>
      </c>
      <c r="W82" s="23">
        <f>ABS(V82-U82)</f>
        <v>7</v>
      </c>
      <c r="X82" s="1" t="s">
        <v>304</v>
      </c>
      <c r="Y82" s="1" t="s">
        <v>305</v>
      </c>
      <c r="Z82" s="81">
        <v>0.22076213228894689</v>
      </c>
      <c r="AA82" s="58">
        <v>699.86333333333323</v>
      </c>
      <c r="AB82" s="58">
        <v>253.65568999999999</v>
      </c>
      <c r="AC82" s="58">
        <v>2.0289510617717932</v>
      </c>
      <c r="AD82" s="58">
        <v>0.13729549887953396</v>
      </c>
      <c r="AE82" s="15">
        <v>4.680334601267569E-2</v>
      </c>
      <c r="AF82" s="58">
        <v>0.26452128985668133</v>
      </c>
      <c r="AG82" s="86">
        <v>9</v>
      </c>
      <c r="AH82" s="89">
        <v>1</v>
      </c>
      <c r="AI82" s="15"/>
      <c r="AJ82" s="15"/>
      <c r="AK82" s="15"/>
    </row>
    <row r="83" spans="1:37">
      <c r="A83" s="9" t="s">
        <v>152</v>
      </c>
      <c r="B83" s="36" t="s">
        <v>155</v>
      </c>
      <c r="C83" s="37"/>
      <c r="D83" s="9" t="s">
        <v>45</v>
      </c>
      <c r="E83" s="16"/>
      <c r="F83" s="4">
        <v>175.96</v>
      </c>
      <c r="G83" s="4">
        <v>163.08000000000001</v>
      </c>
      <c r="H83" s="28">
        <v>26</v>
      </c>
      <c r="I83" s="17"/>
      <c r="J83" s="3"/>
      <c r="K83" s="4"/>
      <c r="L83" s="7"/>
      <c r="M83" s="7">
        <v>3</v>
      </c>
      <c r="N83" s="7" t="s">
        <v>258</v>
      </c>
      <c r="O83" s="7">
        <v>22</v>
      </c>
      <c r="P83" s="7">
        <v>40</v>
      </c>
      <c r="Q83" s="5">
        <f t="shared" si="6"/>
        <v>31</v>
      </c>
      <c r="R83" s="7">
        <v>2100</v>
      </c>
      <c r="S83" s="7">
        <v>3160</v>
      </c>
      <c r="T83" s="5">
        <f t="shared" si="7"/>
        <v>2630</v>
      </c>
      <c r="U83" s="14">
        <v>5</v>
      </c>
      <c r="V83" s="54">
        <v>10</v>
      </c>
      <c r="W83" s="23">
        <v>1</v>
      </c>
      <c r="X83" s="1" t="s">
        <v>304</v>
      </c>
      <c r="Y83" s="1" t="s">
        <v>305</v>
      </c>
      <c r="Z83" s="81">
        <v>9.7072317854034543E-2</v>
      </c>
      <c r="AA83" s="58">
        <v>643.97285714285704</v>
      </c>
      <c r="AB83" s="58">
        <v>111.53609321428573</v>
      </c>
      <c r="AC83" s="58">
        <v>2.2909704808239453</v>
      </c>
      <c r="AD83" s="58">
        <v>0.15939717682914262</v>
      </c>
      <c r="AE83" s="15">
        <v>0.11481745873270408</v>
      </c>
      <c r="AF83" s="58">
        <v>0.28940066755843602</v>
      </c>
      <c r="AG83" s="86">
        <v>28</v>
      </c>
      <c r="AH83" s="89">
        <v>1</v>
      </c>
      <c r="AI83" s="15" t="s">
        <v>280</v>
      </c>
    </row>
    <row r="84" spans="1:37" s="58" customFormat="1">
      <c r="A84" s="9" t="s">
        <v>156</v>
      </c>
      <c r="B84" s="36" t="s">
        <v>157</v>
      </c>
      <c r="C84" s="37" t="s">
        <v>158</v>
      </c>
      <c r="D84" s="9" t="s">
        <v>23</v>
      </c>
      <c r="E84" s="47"/>
      <c r="F84" s="28"/>
      <c r="G84" s="4"/>
      <c r="H84" s="28"/>
      <c r="I84" s="17">
        <v>572340</v>
      </c>
      <c r="J84" s="3">
        <v>209925.86</v>
      </c>
      <c r="K84" s="4">
        <v>2</v>
      </c>
      <c r="L84" s="7">
        <v>1.42</v>
      </c>
      <c r="M84" s="79">
        <v>3</v>
      </c>
      <c r="N84" s="79" t="s">
        <v>258</v>
      </c>
      <c r="O84" s="79">
        <v>16</v>
      </c>
      <c r="P84" s="79">
        <v>24</v>
      </c>
      <c r="Q84" s="79">
        <f t="shared" si="6"/>
        <v>20</v>
      </c>
      <c r="R84" s="79">
        <v>0</v>
      </c>
      <c r="S84" s="79">
        <v>1000</v>
      </c>
      <c r="T84" s="5">
        <f t="shared" si="7"/>
        <v>500</v>
      </c>
      <c r="U84" s="14">
        <v>5</v>
      </c>
      <c r="V84" s="54">
        <v>7</v>
      </c>
      <c r="W84" s="23">
        <f>ABS(U84-V84)</f>
        <v>2</v>
      </c>
      <c r="X84" s="1" t="s">
        <v>304</v>
      </c>
      <c r="Y84" s="1" t="s">
        <v>307</v>
      </c>
      <c r="Z84" s="14">
        <v>0.29029343196982893</v>
      </c>
      <c r="AA84" s="15">
        <v>602.07333333333338</v>
      </c>
      <c r="AB84" s="15">
        <v>333.54715333333337</v>
      </c>
      <c r="AC84" s="15">
        <v>1.7331322949380474</v>
      </c>
      <c r="AD84" s="15">
        <v>0.15345150617029332</v>
      </c>
      <c r="AE84" s="15">
        <v>0.20087241082399251</v>
      </c>
      <c r="AF84" s="15">
        <v>0.28840619583073046</v>
      </c>
      <c r="AG84" s="56">
        <v>3</v>
      </c>
      <c r="AH84" s="47">
        <v>1</v>
      </c>
    </row>
    <row r="85" spans="1:37" s="58" customFormat="1">
      <c r="A85" s="8" t="s">
        <v>156</v>
      </c>
      <c r="B85" s="34" t="s">
        <v>159</v>
      </c>
      <c r="C85" s="35"/>
      <c r="D85" s="9" t="s">
        <v>19</v>
      </c>
      <c r="E85" s="40"/>
      <c r="F85" s="40">
        <v>0</v>
      </c>
      <c r="G85" s="12"/>
      <c r="H85" s="25"/>
      <c r="I85" s="13"/>
      <c r="J85" s="6"/>
      <c r="K85" s="12"/>
      <c r="L85" s="46"/>
      <c r="M85" s="46">
        <v>3</v>
      </c>
      <c r="N85" s="46" t="s">
        <v>258</v>
      </c>
      <c r="O85" s="2">
        <v>20</v>
      </c>
      <c r="P85" s="46">
        <v>30</v>
      </c>
      <c r="Q85" s="2">
        <f t="shared" si="6"/>
        <v>25</v>
      </c>
      <c r="R85" s="2">
        <v>0</v>
      </c>
      <c r="S85" s="2">
        <v>1900</v>
      </c>
      <c r="T85" s="2">
        <f t="shared" si="7"/>
        <v>950</v>
      </c>
      <c r="U85" s="1">
        <v>5</v>
      </c>
      <c r="V85" s="52">
        <v>9</v>
      </c>
      <c r="W85" s="1">
        <v>4</v>
      </c>
      <c r="X85" s="1" t="s">
        <v>304</v>
      </c>
      <c r="Y85" s="1" t="s">
        <v>307</v>
      </c>
      <c r="Z85" s="81">
        <v>0.35767368146214085</v>
      </c>
      <c r="AA85" s="58">
        <v>636.07500000000005</v>
      </c>
      <c r="AB85" s="58">
        <v>410.96705999999983</v>
      </c>
      <c r="AC85" s="58">
        <v>1.6147400246531403</v>
      </c>
      <c r="AD85" s="58">
        <v>0.20950760012676789</v>
      </c>
      <c r="AE85" s="15">
        <v>0.2232986386856301</v>
      </c>
      <c r="AF85" s="58">
        <v>0.29614880045731962</v>
      </c>
      <c r="AG85" s="86">
        <v>2</v>
      </c>
      <c r="AH85" s="89">
        <v>1</v>
      </c>
      <c r="AI85" s="15"/>
      <c r="AJ85" s="15"/>
      <c r="AK85" s="15"/>
    </row>
    <row r="86" spans="1:37" s="58" customFormat="1">
      <c r="A86" s="8" t="s">
        <v>160</v>
      </c>
      <c r="B86" s="34" t="s">
        <v>161</v>
      </c>
      <c r="C86" s="35"/>
      <c r="D86" s="8" t="s">
        <v>23</v>
      </c>
      <c r="E86" s="46"/>
      <c r="F86" s="12"/>
      <c r="G86" s="12"/>
      <c r="H86" s="12"/>
      <c r="I86" s="13">
        <v>28080</v>
      </c>
      <c r="J86" s="6">
        <v>3775.95</v>
      </c>
      <c r="K86" s="12">
        <v>2</v>
      </c>
      <c r="L86" s="5">
        <v>2.78</v>
      </c>
      <c r="M86" s="79">
        <v>3</v>
      </c>
      <c r="N86" s="79" t="s">
        <v>258</v>
      </c>
      <c r="O86" s="82">
        <v>16</v>
      </c>
      <c r="P86" s="82">
        <v>22</v>
      </c>
      <c r="Q86" s="79">
        <f t="shared" si="6"/>
        <v>19</v>
      </c>
      <c r="R86" s="79">
        <v>50</v>
      </c>
      <c r="S86" s="79">
        <v>1500</v>
      </c>
      <c r="T86" s="5">
        <f t="shared" si="7"/>
        <v>775</v>
      </c>
      <c r="U86" s="14">
        <v>4</v>
      </c>
      <c r="V86" s="55">
        <v>9</v>
      </c>
      <c r="W86" s="23">
        <f>ABS(U86-V86)</f>
        <v>5</v>
      </c>
      <c r="X86" s="1" t="s">
        <v>306</v>
      </c>
      <c r="Y86" s="1" t="s">
        <v>307</v>
      </c>
      <c r="Z86" s="14">
        <v>0.39099678851174979</v>
      </c>
      <c r="AA86" s="15">
        <v>684.95</v>
      </c>
      <c r="AB86" s="15">
        <v>449.25531000000052</v>
      </c>
      <c r="AC86" s="15">
        <v>1.1962758102959306</v>
      </c>
      <c r="AD86" s="15">
        <v>0.22719279600724121</v>
      </c>
      <c r="AE86" s="15">
        <v>0.17913525002451658</v>
      </c>
      <c r="AF86" s="15">
        <v>0.1876823088532118</v>
      </c>
      <c r="AG86" s="86">
        <v>1</v>
      </c>
      <c r="AH86" s="47" t="s">
        <v>291</v>
      </c>
      <c r="AI86" s="15"/>
      <c r="AJ86" s="15"/>
      <c r="AK86" s="15"/>
    </row>
    <row r="87" spans="1:37">
      <c r="A87" s="8" t="s">
        <v>162</v>
      </c>
      <c r="B87" s="34" t="s">
        <v>282</v>
      </c>
      <c r="C87" s="35"/>
      <c r="D87" s="8" t="s">
        <v>25</v>
      </c>
      <c r="E87" s="46" t="str">
        <f>IFERROR(INDEX('[1]Color-recompensa'!$A$4:$N$190,MATCH([1]Todo!B92,'[1]Color-recompensa'!$B$4:$B$190,0),13),"")</f>
        <v/>
      </c>
      <c r="F87" s="12">
        <v>30</v>
      </c>
      <c r="G87" s="12"/>
      <c r="H87" s="12">
        <v>10</v>
      </c>
      <c r="I87" s="13"/>
      <c r="J87" s="6"/>
      <c r="K87" s="12"/>
      <c r="L87" s="5"/>
      <c r="M87" s="80">
        <v>3</v>
      </c>
      <c r="N87" s="80" t="s">
        <v>258</v>
      </c>
      <c r="O87" s="80">
        <v>8</v>
      </c>
      <c r="P87" s="80">
        <v>12</v>
      </c>
      <c r="Q87" s="79">
        <f t="shared" si="6"/>
        <v>10</v>
      </c>
      <c r="R87" s="81">
        <v>0</v>
      </c>
      <c r="S87" s="81">
        <v>1700</v>
      </c>
      <c r="T87" s="10">
        <f t="shared" si="7"/>
        <v>850</v>
      </c>
      <c r="U87" s="81">
        <v>9</v>
      </c>
      <c r="V87" s="58">
        <v>12</v>
      </c>
      <c r="W87" s="57">
        <f>ABS(U87-V87)</f>
        <v>3</v>
      </c>
      <c r="X87" s="15" t="s">
        <v>306</v>
      </c>
      <c r="Y87" s="15" t="s">
        <v>305</v>
      </c>
      <c r="Z87" s="81">
        <v>0.29373268929503915</v>
      </c>
      <c r="AA87" s="58">
        <v>696.71</v>
      </c>
      <c r="AB87" s="58">
        <v>337.49885999999992</v>
      </c>
      <c r="AC87" s="58">
        <v>1.5469500808040366</v>
      </c>
      <c r="AD87" s="58">
        <v>3.9926778407026298E-2</v>
      </c>
      <c r="AE87" s="15">
        <v>0.20770086450487885</v>
      </c>
      <c r="AF87" s="58">
        <v>0.15698460706643019</v>
      </c>
      <c r="AG87" s="86">
        <v>2</v>
      </c>
      <c r="AH87" s="89">
        <v>1</v>
      </c>
      <c r="AI87" s="58"/>
      <c r="AJ87" s="58"/>
      <c r="AK87" s="58"/>
    </row>
    <row r="88" spans="1:37">
      <c r="A88" s="8" t="s">
        <v>162</v>
      </c>
      <c r="B88" s="34" t="s">
        <v>163</v>
      </c>
      <c r="C88" s="35"/>
      <c r="D88" s="9" t="s">
        <v>19</v>
      </c>
      <c r="E88" s="11"/>
      <c r="F88" s="12">
        <v>205</v>
      </c>
      <c r="G88" s="12">
        <v>16</v>
      </c>
      <c r="H88" s="12">
        <v>32</v>
      </c>
      <c r="I88" s="13">
        <v>3396</v>
      </c>
      <c r="J88" s="6">
        <v>166</v>
      </c>
      <c r="K88" s="12">
        <v>10</v>
      </c>
      <c r="L88" s="5">
        <v>0.04</v>
      </c>
      <c r="M88" s="5">
        <v>2</v>
      </c>
      <c r="N88" s="5" t="s">
        <v>258</v>
      </c>
      <c r="O88" s="39">
        <v>6</v>
      </c>
      <c r="P88" s="39">
        <v>9</v>
      </c>
      <c r="Q88" s="5">
        <f t="shared" si="6"/>
        <v>7.5</v>
      </c>
      <c r="R88" s="5">
        <v>0</v>
      </c>
      <c r="S88" s="5">
        <v>1700</v>
      </c>
      <c r="T88" s="5">
        <f t="shared" si="7"/>
        <v>850</v>
      </c>
      <c r="U88" s="14">
        <v>1</v>
      </c>
      <c r="V88" s="53">
        <v>11</v>
      </c>
      <c r="W88" s="23">
        <f>ABS(V88-U88)</f>
        <v>10</v>
      </c>
      <c r="X88" s="1" t="s">
        <v>304</v>
      </c>
      <c r="Y88" s="1" t="s">
        <v>305</v>
      </c>
      <c r="Z88" s="81">
        <v>0.16075557296199589</v>
      </c>
      <c r="AA88" s="58">
        <v>699.75666666666666</v>
      </c>
      <c r="AB88" s="58">
        <v>184.70815333333329</v>
      </c>
      <c r="AC88" s="58">
        <v>2.1393138210584275</v>
      </c>
      <c r="AD88" s="58">
        <v>0.11668226722110477</v>
      </c>
      <c r="AE88" s="15">
        <v>3.4153131877869426E-2</v>
      </c>
      <c r="AF88" s="58">
        <v>0.21124463228505463</v>
      </c>
      <c r="AG88" s="86">
        <v>3</v>
      </c>
      <c r="AH88" s="89" t="s">
        <v>301</v>
      </c>
      <c r="AI88" s="58"/>
      <c r="AJ88" s="58"/>
      <c r="AK88" s="58"/>
    </row>
    <row r="89" spans="1:37">
      <c r="A89" s="9" t="s">
        <v>162</v>
      </c>
      <c r="B89" s="36" t="s">
        <v>164</v>
      </c>
      <c r="C89" s="37"/>
      <c r="D89" s="9" t="s">
        <v>33</v>
      </c>
      <c r="E89" s="16"/>
      <c r="F89" s="4">
        <v>8.9999999999999993E-3</v>
      </c>
      <c r="G89" s="4"/>
      <c r="H89" s="28"/>
      <c r="I89" s="17"/>
      <c r="J89" s="3"/>
      <c r="K89" s="4"/>
      <c r="L89" s="7"/>
      <c r="M89" s="7">
        <v>3</v>
      </c>
      <c r="N89" s="7" t="s">
        <v>258</v>
      </c>
      <c r="O89" s="7">
        <v>2.2999999999999998</v>
      </c>
      <c r="P89" s="7">
        <v>3.3</v>
      </c>
      <c r="Q89" s="5">
        <f t="shared" si="6"/>
        <v>2.8</v>
      </c>
      <c r="R89" s="7">
        <v>5</v>
      </c>
      <c r="S89" s="7">
        <v>1640</v>
      </c>
      <c r="T89" s="5">
        <f t="shared" si="7"/>
        <v>822.5</v>
      </c>
      <c r="U89" s="14">
        <v>7</v>
      </c>
      <c r="V89" s="53">
        <v>9</v>
      </c>
      <c r="W89" s="23">
        <v>2</v>
      </c>
      <c r="X89" s="1" t="s">
        <v>304</v>
      </c>
      <c r="Y89" s="1" t="s">
        <v>305</v>
      </c>
      <c r="Z89" s="14">
        <v>0.15477166956774008</v>
      </c>
      <c r="AA89" s="15">
        <v>557.93166666666673</v>
      </c>
      <c r="AB89" s="15">
        <v>177.83264833333331</v>
      </c>
      <c r="AC89" s="15">
        <v>1.4418429098233529</v>
      </c>
      <c r="AD89" s="15">
        <v>5.8126825916871301E-2</v>
      </c>
      <c r="AE89" s="15">
        <v>0.12935281828630751</v>
      </c>
      <c r="AF89" s="15">
        <v>0.13272439313390769</v>
      </c>
      <c r="AG89" s="86">
        <v>12</v>
      </c>
      <c r="AH89" s="47">
        <v>1</v>
      </c>
      <c r="AI89" s="58"/>
      <c r="AJ89" s="58"/>
      <c r="AK89" s="58"/>
    </row>
    <row r="90" spans="1:37" s="58" customFormat="1">
      <c r="A90" s="8" t="s">
        <v>162</v>
      </c>
      <c r="B90" s="34" t="s">
        <v>165</v>
      </c>
      <c r="C90" s="35"/>
      <c r="D90" s="8" t="s">
        <v>25</v>
      </c>
      <c r="E90" s="11"/>
      <c r="F90" s="12">
        <v>8.9999999999999993E-3</v>
      </c>
      <c r="G90" s="12"/>
      <c r="H90" s="25"/>
      <c r="I90" s="13"/>
      <c r="J90" s="6"/>
      <c r="K90" s="12"/>
      <c r="L90" s="5"/>
      <c r="M90" s="5">
        <v>2</v>
      </c>
      <c r="N90" s="5" t="s">
        <v>258</v>
      </c>
      <c r="O90" s="5">
        <v>5</v>
      </c>
      <c r="P90" s="5">
        <v>7</v>
      </c>
      <c r="Q90" s="5">
        <f t="shared" si="6"/>
        <v>6</v>
      </c>
      <c r="R90" s="5">
        <v>10</v>
      </c>
      <c r="S90" s="5">
        <v>1420</v>
      </c>
      <c r="T90" s="5">
        <f t="shared" si="7"/>
        <v>715</v>
      </c>
      <c r="U90" s="10">
        <v>2</v>
      </c>
      <c r="V90" s="52">
        <v>7</v>
      </c>
      <c r="W90" s="23">
        <v>5</v>
      </c>
      <c r="X90" s="1" t="s">
        <v>306</v>
      </c>
      <c r="Y90" s="1" t="s">
        <v>305</v>
      </c>
      <c r="Z90" s="14">
        <v>0.28611615317667533</v>
      </c>
      <c r="AA90" s="15">
        <v>673.56999999999994</v>
      </c>
      <c r="AB90" s="15">
        <v>328.74745999999993</v>
      </c>
      <c r="AC90" s="15">
        <v>1.6601130673843345</v>
      </c>
      <c r="AD90" s="15">
        <v>5.0167517794554486E-2</v>
      </c>
      <c r="AE90" s="15">
        <v>0.17962552272174515</v>
      </c>
      <c r="AF90" s="15">
        <v>0.15113265621161881</v>
      </c>
      <c r="AG90" s="56">
        <v>2</v>
      </c>
      <c r="AH90" s="89">
        <v>1</v>
      </c>
      <c r="AI90" s="15"/>
      <c r="AJ90" s="15"/>
      <c r="AK90" s="15"/>
    </row>
    <row r="91" spans="1:37" s="58" customFormat="1">
      <c r="A91" s="8" t="s">
        <v>162</v>
      </c>
      <c r="B91" s="34" t="s">
        <v>166</v>
      </c>
      <c r="C91" s="35" t="s">
        <v>167</v>
      </c>
      <c r="D91" s="8" t="s">
        <v>23</v>
      </c>
      <c r="E91" s="11"/>
      <c r="F91" s="12">
        <v>1382.54</v>
      </c>
      <c r="G91" s="12">
        <v>863.05</v>
      </c>
      <c r="H91" s="12">
        <v>27</v>
      </c>
      <c r="I91" s="13">
        <v>66060</v>
      </c>
      <c r="J91" s="6">
        <v>5238.8599999999997</v>
      </c>
      <c r="K91" s="12">
        <v>10</v>
      </c>
      <c r="L91" s="5">
        <v>0.75</v>
      </c>
      <c r="M91" s="5">
        <v>2</v>
      </c>
      <c r="N91" s="5" t="s">
        <v>258</v>
      </c>
      <c r="O91" s="7">
        <v>23</v>
      </c>
      <c r="P91" s="7">
        <v>28</v>
      </c>
      <c r="Q91" s="5">
        <f t="shared" si="6"/>
        <v>25.5</v>
      </c>
      <c r="R91" s="5">
        <v>20</v>
      </c>
      <c r="S91" s="5">
        <v>2000</v>
      </c>
      <c r="T91" s="5">
        <f t="shared" si="7"/>
        <v>1010</v>
      </c>
      <c r="U91" s="10">
        <v>3</v>
      </c>
      <c r="V91" s="52">
        <v>6</v>
      </c>
      <c r="W91" s="23">
        <v>3</v>
      </c>
      <c r="X91" s="1" t="s">
        <v>306</v>
      </c>
      <c r="Y91" s="1" t="s">
        <v>305</v>
      </c>
      <c r="Z91" s="81">
        <v>0.27024923411662327</v>
      </c>
      <c r="AA91" s="58">
        <v>574.95299999999997</v>
      </c>
      <c r="AB91" s="58">
        <v>310.51637000000011</v>
      </c>
      <c r="AC91" s="58">
        <v>2.0595234691800921</v>
      </c>
      <c r="AD91" s="58">
        <v>3.6314135956724711E-2</v>
      </c>
      <c r="AE91" s="15">
        <v>0.230692608733924</v>
      </c>
      <c r="AF91" s="58">
        <v>0.25696013808886031</v>
      </c>
      <c r="AG91" s="86">
        <v>10</v>
      </c>
      <c r="AH91" s="47">
        <v>1</v>
      </c>
    </row>
    <row r="92" spans="1:37" s="58" customFormat="1">
      <c r="A92" s="8" t="s">
        <v>162</v>
      </c>
      <c r="B92" s="34" t="s">
        <v>168</v>
      </c>
      <c r="C92" s="35" t="s">
        <v>169</v>
      </c>
      <c r="D92" s="8" t="s">
        <v>23</v>
      </c>
      <c r="E92" s="11"/>
      <c r="F92" s="25">
        <v>1939.01</v>
      </c>
      <c r="G92" s="12">
        <v>876.6</v>
      </c>
      <c r="H92" s="12">
        <v>30</v>
      </c>
      <c r="I92" s="13">
        <v>46086</v>
      </c>
      <c r="J92" s="6">
        <v>8288.23</v>
      </c>
      <c r="K92" s="12">
        <v>10</v>
      </c>
      <c r="L92" s="5">
        <v>5.5E-2</v>
      </c>
      <c r="M92" s="5">
        <v>2</v>
      </c>
      <c r="N92" s="5" t="s">
        <v>258</v>
      </c>
      <c r="O92" s="5">
        <v>25</v>
      </c>
      <c r="P92" s="5">
        <v>28</v>
      </c>
      <c r="Q92" s="5">
        <f t="shared" si="6"/>
        <v>26.5</v>
      </c>
      <c r="R92" s="5">
        <v>20</v>
      </c>
      <c r="S92" s="5">
        <v>1000</v>
      </c>
      <c r="T92" s="5">
        <f t="shared" si="7"/>
        <v>510</v>
      </c>
      <c r="U92" s="10">
        <v>3</v>
      </c>
      <c r="V92" s="53">
        <v>6</v>
      </c>
      <c r="W92" s="23">
        <v>3</v>
      </c>
      <c r="X92" s="1" t="s">
        <v>306</v>
      </c>
      <c r="Y92" s="1" t="s">
        <v>305</v>
      </c>
      <c r="Z92" s="14">
        <v>0.32459958137510869</v>
      </c>
      <c r="AA92" s="15">
        <v>625.63600000000008</v>
      </c>
      <c r="AB92" s="15">
        <v>372.9649189999999</v>
      </c>
      <c r="AC92" s="15">
        <v>1.4354003187975759</v>
      </c>
      <c r="AD92" s="58">
        <v>3.9217494353069635E-2</v>
      </c>
      <c r="AE92" s="15">
        <v>0.23910248741196399</v>
      </c>
      <c r="AF92" s="15">
        <v>0.29145814489313809</v>
      </c>
      <c r="AG92" s="86">
        <v>10</v>
      </c>
      <c r="AH92" s="89">
        <v>1</v>
      </c>
    </row>
    <row r="93" spans="1:37">
      <c r="A93" s="8" t="s">
        <v>162</v>
      </c>
      <c r="B93" s="34" t="s">
        <v>170</v>
      </c>
      <c r="C93" s="35"/>
      <c r="D93" s="9" t="s">
        <v>19</v>
      </c>
      <c r="E93" s="11"/>
      <c r="F93" s="12">
        <v>285</v>
      </c>
      <c r="G93" s="12">
        <v>35</v>
      </c>
      <c r="H93" s="12">
        <v>50</v>
      </c>
      <c r="I93" s="13">
        <v>5492</v>
      </c>
      <c r="J93" s="6">
        <v>135</v>
      </c>
      <c r="K93" s="12">
        <v>10</v>
      </c>
      <c r="L93" s="5">
        <v>0.14000000000000001</v>
      </c>
      <c r="M93" s="5">
        <v>2</v>
      </c>
      <c r="N93" s="5" t="s">
        <v>258</v>
      </c>
      <c r="O93" s="7">
        <v>8.5</v>
      </c>
      <c r="P93" s="7">
        <v>13</v>
      </c>
      <c r="Q93" s="5">
        <f t="shared" si="6"/>
        <v>10.75</v>
      </c>
      <c r="R93" s="5">
        <v>0</v>
      </c>
      <c r="S93" s="5">
        <v>1600</v>
      </c>
      <c r="T93" s="5">
        <f t="shared" si="7"/>
        <v>800</v>
      </c>
      <c r="U93" s="10">
        <v>9</v>
      </c>
      <c r="V93" s="53">
        <v>5</v>
      </c>
      <c r="W93" s="23">
        <v>4</v>
      </c>
      <c r="X93" s="1" t="s">
        <v>306</v>
      </c>
      <c r="Y93" s="1" t="s">
        <v>305</v>
      </c>
      <c r="Z93" s="81">
        <v>0.26328840731070507</v>
      </c>
      <c r="AA93" s="58">
        <v>694.85666666666657</v>
      </c>
      <c r="AB93" s="58">
        <v>302.51838000000015</v>
      </c>
      <c r="AC93" s="58">
        <v>1.473526135347309</v>
      </c>
      <c r="AD93" s="58">
        <v>5.2864837432074985E-2</v>
      </c>
      <c r="AE93" s="15">
        <v>0.19197733295121341</v>
      </c>
      <c r="AF93" s="58">
        <v>0.1371818352834048</v>
      </c>
      <c r="AG93" s="86">
        <v>3</v>
      </c>
      <c r="AH93" s="89">
        <v>1</v>
      </c>
      <c r="AI93" s="58"/>
      <c r="AJ93" s="58"/>
      <c r="AK93" s="58"/>
    </row>
    <row r="94" spans="1:37">
      <c r="A94" s="9" t="s">
        <v>162</v>
      </c>
      <c r="B94" s="36" t="s">
        <v>171</v>
      </c>
      <c r="C94" s="37"/>
      <c r="D94" s="9" t="s">
        <v>128</v>
      </c>
      <c r="E94" s="16"/>
      <c r="F94" s="4">
        <v>170.05</v>
      </c>
      <c r="G94" s="4">
        <v>142.63</v>
      </c>
      <c r="H94" s="4">
        <v>30</v>
      </c>
      <c r="I94" s="17">
        <v>4973</v>
      </c>
      <c r="J94" s="3">
        <v>8686.08</v>
      </c>
      <c r="K94" s="4">
        <v>10</v>
      </c>
      <c r="L94" s="7">
        <v>0.14000000000000001</v>
      </c>
      <c r="M94" s="7">
        <v>3</v>
      </c>
      <c r="N94" s="7" t="s">
        <v>258</v>
      </c>
      <c r="O94" s="7">
        <v>10</v>
      </c>
      <c r="P94" s="7">
        <v>17</v>
      </c>
      <c r="Q94" s="5">
        <f t="shared" si="6"/>
        <v>13.5</v>
      </c>
      <c r="R94" s="7">
        <v>0</v>
      </c>
      <c r="S94" s="7">
        <v>1750</v>
      </c>
      <c r="T94" s="5">
        <f t="shared" si="7"/>
        <v>875</v>
      </c>
      <c r="U94" s="14">
        <v>2</v>
      </c>
      <c r="V94" s="53">
        <v>6</v>
      </c>
      <c r="W94" s="23">
        <v>4</v>
      </c>
      <c r="X94" s="1" t="s">
        <v>306</v>
      </c>
      <c r="Y94" s="1" t="s">
        <v>305</v>
      </c>
      <c r="Z94" s="14">
        <v>0.13947511517261385</v>
      </c>
      <c r="AA94" s="15">
        <v>695.50333333333344</v>
      </c>
      <c r="AB94" s="15">
        <v>160.25690733333337</v>
      </c>
      <c r="AC94" s="15">
        <v>2.1148860865272008</v>
      </c>
      <c r="AD94" s="15">
        <v>7.4093420187671927E-2</v>
      </c>
      <c r="AE94" s="15">
        <v>5.1824446093685132E-2</v>
      </c>
      <c r="AF94" s="15">
        <v>0.18400746850969943</v>
      </c>
      <c r="AG94" s="56">
        <v>30</v>
      </c>
      <c r="AH94" s="89"/>
      <c r="AI94" s="58"/>
      <c r="AJ94" s="58"/>
      <c r="AK94" s="58"/>
    </row>
    <row r="95" spans="1:37">
      <c r="A95" s="9" t="s">
        <v>162</v>
      </c>
      <c r="B95" s="36" t="s">
        <v>172</v>
      </c>
      <c r="C95" s="37"/>
      <c r="D95" s="9" t="s">
        <v>25</v>
      </c>
      <c r="E95" s="16"/>
      <c r="F95" s="4">
        <v>100</v>
      </c>
      <c r="G95" s="4"/>
      <c r="H95" s="4">
        <v>3</v>
      </c>
      <c r="I95" s="17"/>
      <c r="J95" s="3"/>
      <c r="K95" s="4"/>
      <c r="L95" s="7"/>
      <c r="M95" s="7">
        <v>3</v>
      </c>
      <c r="N95" s="7" t="s">
        <v>259</v>
      </c>
      <c r="O95" s="7">
        <v>10</v>
      </c>
      <c r="P95" s="7">
        <v>14</v>
      </c>
      <c r="Q95" s="5">
        <f t="shared" ref="Q95:Q115" si="8">AVERAGE(O95:P95)</f>
        <v>12</v>
      </c>
      <c r="R95" s="7">
        <v>0</v>
      </c>
      <c r="S95" s="7">
        <v>500</v>
      </c>
      <c r="T95" s="5">
        <f t="shared" ref="T95:T115" si="9">AVERAGE(R95:S95)</f>
        <v>250</v>
      </c>
      <c r="U95" s="14">
        <v>3</v>
      </c>
      <c r="V95" s="53">
        <v>5</v>
      </c>
      <c r="W95" s="23">
        <v>2</v>
      </c>
      <c r="X95" s="1" t="s">
        <v>306</v>
      </c>
      <c r="Y95" s="1" t="s">
        <v>305</v>
      </c>
      <c r="Z95" s="81">
        <v>0.27208543080939951</v>
      </c>
      <c r="AA95" s="58">
        <v>686.09500000000003</v>
      </c>
      <c r="AB95" s="58">
        <v>312.62616000000003</v>
      </c>
      <c r="AC95" s="58">
        <v>1.8405621524476974</v>
      </c>
      <c r="AD95" s="58">
        <v>2.3065340345376575E-2</v>
      </c>
      <c r="AE95" s="15">
        <v>0.17161488183064227</v>
      </c>
      <c r="AF95" s="58">
        <v>0.21865144626013647</v>
      </c>
      <c r="AG95" s="86">
        <v>2</v>
      </c>
      <c r="AH95" s="47">
        <v>1</v>
      </c>
      <c r="AI95" s="58"/>
      <c r="AJ95" s="58"/>
      <c r="AK95" s="58"/>
    </row>
    <row r="96" spans="1:37" s="58" customFormat="1">
      <c r="A96" s="9" t="s">
        <v>162</v>
      </c>
      <c r="B96" s="36" t="s">
        <v>173</v>
      </c>
      <c r="C96" s="37"/>
      <c r="D96" s="9" t="s">
        <v>45</v>
      </c>
      <c r="E96" s="16"/>
      <c r="F96" s="4">
        <v>311.60000000000002</v>
      </c>
      <c r="G96" s="4">
        <v>169.27</v>
      </c>
      <c r="H96" s="4">
        <v>29</v>
      </c>
      <c r="I96" s="17">
        <v>36720</v>
      </c>
      <c r="J96" s="3">
        <v>6263.49</v>
      </c>
      <c r="K96" s="4">
        <v>10</v>
      </c>
      <c r="L96" s="7">
        <v>0.15</v>
      </c>
      <c r="M96" s="7">
        <v>3</v>
      </c>
      <c r="N96" s="7" t="s">
        <v>259</v>
      </c>
      <c r="O96" s="7">
        <v>13</v>
      </c>
      <c r="P96" s="7">
        <v>16</v>
      </c>
      <c r="Q96" s="5">
        <f t="shared" si="8"/>
        <v>14.5</v>
      </c>
      <c r="R96" s="7">
        <v>0</v>
      </c>
      <c r="S96" s="7">
        <v>1000</v>
      </c>
      <c r="T96" s="5">
        <f t="shared" si="9"/>
        <v>500</v>
      </c>
      <c r="U96" s="14">
        <v>3</v>
      </c>
      <c r="V96" s="53">
        <v>6</v>
      </c>
      <c r="W96" s="23">
        <v>3</v>
      </c>
      <c r="X96" s="1" t="s">
        <v>306</v>
      </c>
      <c r="Y96" s="1" t="s">
        <v>305</v>
      </c>
      <c r="Z96" s="14">
        <v>0.35975104844792571</v>
      </c>
      <c r="AA96" s="15">
        <v>562.25333333333322</v>
      </c>
      <c r="AB96" s="15">
        <v>413.35395466666671</v>
      </c>
      <c r="AC96" s="15">
        <v>1.4897809641985105</v>
      </c>
      <c r="AD96" s="58">
        <v>2.2366069123697652E-2</v>
      </c>
      <c r="AE96" s="15">
        <v>0.29151033837163598</v>
      </c>
      <c r="AF96" s="58">
        <v>0.27152323633265152</v>
      </c>
      <c r="AG96" s="56">
        <v>30</v>
      </c>
      <c r="AH96" s="89"/>
      <c r="AI96" s="15"/>
      <c r="AJ96" s="15"/>
      <c r="AK96" s="15"/>
    </row>
    <row r="97" spans="1:37" s="58" customFormat="1">
      <c r="A97" s="8" t="s">
        <v>162</v>
      </c>
      <c r="B97" s="34" t="s">
        <v>174</v>
      </c>
      <c r="C97" s="35" t="s">
        <v>175</v>
      </c>
      <c r="D97" s="9" t="s">
        <v>19</v>
      </c>
      <c r="E97" s="11"/>
      <c r="F97" s="12">
        <v>87</v>
      </c>
      <c r="G97" s="12">
        <v>15</v>
      </c>
      <c r="H97" s="12">
        <v>12</v>
      </c>
      <c r="I97" s="13">
        <v>7792</v>
      </c>
      <c r="J97" s="6">
        <v>338</v>
      </c>
      <c r="K97" s="12">
        <v>10</v>
      </c>
      <c r="L97" s="5">
        <v>0.06</v>
      </c>
      <c r="M97" s="5">
        <v>2</v>
      </c>
      <c r="N97" s="5" t="s">
        <v>20</v>
      </c>
      <c r="O97" s="7">
        <v>3</v>
      </c>
      <c r="P97" s="7">
        <v>6</v>
      </c>
      <c r="Q97" s="5">
        <f t="shared" si="8"/>
        <v>4.5</v>
      </c>
      <c r="R97" s="5">
        <v>0</v>
      </c>
      <c r="S97" s="5">
        <v>1800</v>
      </c>
      <c r="T97" s="5">
        <f t="shared" si="9"/>
        <v>900</v>
      </c>
      <c r="U97" s="10">
        <v>2</v>
      </c>
      <c r="V97" s="53">
        <v>11</v>
      </c>
      <c r="W97" s="23">
        <v>9</v>
      </c>
      <c r="X97" s="1" t="s">
        <v>306</v>
      </c>
      <c r="Y97" s="1" t="s">
        <v>305</v>
      </c>
      <c r="Z97" s="81">
        <v>0.36445375398897611</v>
      </c>
      <c r="AA97" s="58">
        <v>491.89000000000004</v>
      </c>
      <c r="AB97" s="58">
        <v>418.75736333333356</v>
      </c>
      <c r="AC97" s="58">
        <v>1.3134749066053308</v>
      </c>
      <c r="AD97" s="58">
        <v>3.1652038226993834E-2</v>
      </c>
      <c r="AE97" s="15">
        <v>0.28496283912570203</v>
      </c>
      <c r="AF97" s="58">
        <v>0.17545702423027543</v>
      </c>
      <c r="AG97" s="86">
        <v>3</v>
      </c>
      <c r="AH97" s="89">
        <v>1</v>
      </c>
    </row>
    <row r="98" spans="1:37" s="58" customFormat="1">
      <c r="A98" s="8" t="s">
        <v>162</v>
      </c>
      <c r="B98" s="34" t="s">
        <v>176</v>
      </c>
      <c r="C98" s="35" t="s">
        <v>177</v>
      </c>
      <c r="D98" s="9" t="s">
        <v>19</v>
      </c>
      <c r="E98" s="11"/>
      <c r="F98" s="12">
        <v>656</v>
      </c>
      <c r="G98" s="12">
        <v>61</v>
      </c>
      <c r="H98" s="12">
        <v>29</v>
      </c>
      <c r="I98" s="13">
        <v>10144</v>
      </c>
      <c r="J98" s="6">
        <v>485</v>
      </c>
      <c r="K98" s="12">
        <v>10</v>
      </c>
      <c r="L98" s="5">
        <v>0.16</v>
      </c>
      <c r="M98" s="5">
        <v>2</v>
      </c>
      <c r="N98" s="5" t="s">
        <v>258</v>
      </c>
      <c r="O98" s="7">
        <v>23</v>
      </c>
      <c r="P98" s="7">
        <v>30</v>
      </c>
      <c r="Q98" s="5">
        <f t="shared" si="8"/>
        <v>26.5</v>
      </c>
      <c r="R98" s="5">
        <v>0</v>
      </c>
      <c r="S98" s="5">
        <v>1200</v>
      </c>
      <c r="T98" s="5">
        <f t="shared" si="9"/>
        <v>600</v>
      </c>
      <c r="U98" s="10">
        <v>2</v>
      </c>
      <c r="V98" s="52">
        <v>6</v>
      </c>
      <c r="W98" s="23">
        <v>4</v>
      </c>
      <c r="X98" s="1" t="s">
        <v>306</v>
      </c>
      <c r="Y98" s="1" t="s">
        <v>305</v>
      </c>
      <c r="Z98" s="14">
        <v>0.28689464171743523</v>
      </c>
      <c r="AA98" s="15">
        <v>692.68333333333339</v>
      </c>
      <c r="AB98" s="15">
        <v>329.64194333333313</v>
      </c>
      <c r="AC98" s="15">
        <v>1.7405288034380675</v>
      </c>
      <c r="AD98" s="15">
        <v>5.3240211903937885E-2</v>
      </c>
      <c r="AE98" s="15">
        <v>0.17246492420966117</v>
      </c>
      <c r="AF98" s="15">
        <v>0.14720553899890279</v>
      </c>
      <c r="AG98" s="56">
        <v>3</v>
      </c>
      <c r="AH98" s="89">
        <v>1</v>
      </c>
    </row>
    <row r="99" spans="1:37" s="58" customFormat="1">
      <c r="A99" s="8" t="s">
        <v>162</v>
      </c>
      <c r="B99" s="34" t="s">
        <v>178</v>
      </c>
      <c r="C99" s="35" t="s">
        <v>179</v>
      </c>
      <c r="D99" s="8" t="s">
        <v>25</v>
      </c>
      <c r="E99" s="11"/>
      <c r="F99" s="12">
        <v>8.9999999999999993E-3</v>
      </c>
      <c r="G99" s="12"/>
      <c r="H99" s="12"/>
      <c r="I99" s="13"/>
      <c r="J99" s="6"/>
      <c r="K99" s="12"/>
      <c r="L99" s="5"/>
      <c r="M99" s="5">
        <v>2</v>
      </c>
      <c r="N99" s="5" t="s">
        <v>20</v>
      </c>
      <c r="O99" s="7">
        <v>10</v>
      </c>
      <c r="P99" s="7">
        <v>23</v>
      </c>
      <c r="Q99" s="5">
        <f t="shared" si="8"/>
        <v>16.5</v>
      </c>
      <c r="R99" s="5">
        <v>0</v>
      </c>
      <c r="S99" s="5">
        <v>1500</v>
      </c>
      <c r="T99" s="5">
        <f t="shared" si="9"/>
        <v>750</v>
      </c>
      <c r="U99" s="10">
        <v>4</v>
      </c>
      <c r="V99" s="52">
        <v>6</v>
      </c>
      <c r="W99" s="23">
        <v>2</v>
      </c>
      <c r="X99" s="1" t="s">
        <v>306</v>
      </c>
      <c r="Y99" s="1" t="s">
        <v>305</v>
      </c>
      <c r="Z99" s="81">
        <v>0.42420827966347563</v>
      </c>
      <c r="AA99" s="58">
        <v>535.92666666666673</v>
      </c>
      <c r="AB99" s="58">
        <v>487.41531333333359</v>
      </c>
      <c r="AC99" s="58">
        <v>1.3131205969276543</v>
      </c>
      <c r="AD99" s="58">
        <v>3.5053256332671416E-2</v>
      </c>
      <c r="AE99" s="15">
        <v>0.29664520286586499</v>
      </c>
      <c r="AF99" s="58">
        <v>0.15375957230953743</v>
      </c>
      <c r="AG99" s="86">
        <v>3</v>
      </c>
      <c r="AH99" s="89">
        <v>1</v>
      </c>
      <c r="AI99" s="15"/>
      <c r="AJ99" s="15"/>
      <c r="AK99" s="15"/>
    </row>
    <row r="100" spans="1:37" s="58" customFormat="1">
      <c r="A100" s="8" t="s">
        <v>162</v>
      </c>
      <c r="B100" s="34" t="s">
        <v>180</v>
      </c>
      <c r="C100" s="35"/>
      <c r="D100" s="9" t="s">
        <v>19</v>
      </c>
      <c r="E100" s="11" t="s">
        <v>181</v>
      </c>
      <c r="F100" s="12">
        <v>19</v>
      </c>
      <c r="G100" s="12">
        <v>7</v>
      </c>
      <c r="H100" s="12">
        <v>10</v>
      </c>
      <c r="I100" s="13">
        <v>2338</v>
      </c>
      <c r="J100" s="6">
        <v>86</v>
      </c>
      <c r="K100" s="12">
        <v>10</v>
      </c>
      <c r="L100" s="5">
        <v>0.03</v>
      </c>
      <c r="M100" s="5">
        <v>2</v>
      </c>
      <c r="N100" s="5" t="s">
        <v>258</v>
      </c>
      <c r="O100" s="5" t="s">
        <v>20</v>
      </c>
      <c r="P100" s="5" t="s">
        <v>20</v>
      </c>
      <c r="Q100" s="5" t="e">
        <f t="shared" si="8"/>
        <v>#DIV/0!</v>
      </c>
      <c r="R100" s="5">
        <v>10</v>
      </c>
      <c r="S100" s="5">
        <v>1800</v>
      </c>
      <c r="T100" s="5">
        <f t="shared" si="9"/>
        <v>905</v>
      </c>
      <c r="U100" s="10">
        <v>4</v>
      </c>
      <c r="V100" s="52">
        <v>6</v>
      </c>
      <c r="W100" s="23">
        <f>ABS(U100-V100)</f>
        <v>2</v>
      </c>
      <c r="X100" s="1" t="s">
        <v>306</v>
      </c>
      <c r="Y100" s="1" t="s">
        <v>305</v>
      </c>
      <c r="Z100" s="81">
        <v>0.34996790832608099</v>
      </c>
      <c r="AA100" s="58">
        <v>564.79666666666697</v>
      </c>
      <c r="AB100" s="58">
        <v>402.11312666666697</v>
      </c>
      <c r="AC100" s="58">
        <v>1.3196533651770801</v>
      </c>
      <c r="AD100" s="58">
        <v>3.0751167172292201E-2</v>
      </c>
      <c r="AE100" s="58">
        <v>0.27483485424099102</v>
      </c>
      <c r="AF100" s="58">
        <v>0.19213881825877499</v>
      </c>
      <c r="AG100" s="86">
        <v>3</v>
      </c>
      <c r="AH100" s="89">
        <v>1</v>
      </c>
    </row>
    <row r="101" spans="1:37" s="58" customFormat="1">
      <c r="A101" s="8" t="s">
        <v>182</v>
      </c>
      <c r="B101" s="34" t="s">
        <v>183</v>
      </c>
      <c r="C101" s="35"/>
      <c r="D101" s="8" t="s">
        <v>23</v>
      </c>
      <c r="E101" s="11"/>
      <c r="F101" s="4">
        <v>365</v>
      </c>
      <c r="G101" s="4" t="s">
        <v>76</v>
      </c>
      <c r="H101" s="4">
        <v>15</v>
      </c>
      <c r="I101" s="17">
        <v>30960</v>
      </c>
      <c r="J101" s="3">
        <v>3648.67</v>
      </c>
      <c r="K101" s="4">
        <v>2</v>
      </c>
      <c r="L101" s="5">
        <v>0.67</v>
      </c>
      <c r="M101" s="5">
        <v>3</v>
      </c>
      <c r="N101" s="5" t="s">
        <v>258</v>
      </c>
      <c r="O101" s="7">
        <v>18</v>
      </c>
      <c r="P101" s="7">
        <v>25</v>
      </c>
      <c r="Q101" s="5">
        <f t="shared" si="8"/>
        <v>21.5</v>
      </c>
      <c r="R101" s="5">
        <v>0</v>
      </c>
      <c r="S101" s="5">
        <v>1350</v>
      </c>
      <c r="T101" s="5">
        <f t="shared" si="9"/>
        <v>675</v>
      </c>
      <c r="U101" s="10">
        <v>4</v>
      </c>
      <c r="V101" s="55">
        <v>5</v>
      </c>
      <c r="W101" s="23">
        <v>1</v>
      </c>
      <c r="X101" s="1" t="s">
        <v>304</v>
      </c>
      <c r="Y101" s="1" t="s">
        <v>307</v>
      </c>
      <c r="Z101" s="81">
        <v>0.29218729329852045</v>
      </c>
      <c r="AA101" s="58">
        <v>666.87</v>
      </c>
      <c r="AB101" s="58">
        <v>335.72319999999996</v>
      </c>
      <c r="AC101" s="58">
        <v>1.4576496354178987</v>
      </c>
      <c r="AD101" s="58">
        <v>1.012292907918692E-2</v>
      </c>
      <c r="AE101" s="15">
        <v>0.2368236299889025</v>
      </c>
      <c r="AF101" s="58">
        <v>0.24999567554023761</v>
      </c>
      <c r="AG101" s="86">
        <v>2</v>
      </c>
      <c r="AH101" s="89">
        <v>1</v>
      </c>
    </row>
    <row r="102" spans="1:37" s="58" customFormat="1">
      <c r="A102" s="8" t="s">
        <v>182</v>
      </c>
      <c r="B102" s="34" t="s">
        <v>184</v>
      </c>
      <c r="C102" s="35"/>
      <c r="D102" s="8" t="s">
        <v>62</v>
      </c>
      <c r="E102" s="11"/>
      <c r="F102" s="12">
        <v>0.4</v>
      </c>
      <c r="G102" s="12"/>
      <c r="H102" s="12">
        <v>7</v>
      </c>
      <c r="I102" s="13"/>
      <c r="J102" s="6"/>
      <c r="K102" s="12"/>
      <c r="L102" s="5"/>
      <c r="M102" s="5">
        <v>3</v>
      </c>
      <c r="N102" s="5" t="s">
        <v>258</v>
      </c>
      <c r="O102" s="7">
        <v>20</v>
      </c>
      <c r="P102" s="7">
        <v>30</v>
      </c>
      <c r="Q102" s="5">
        <f t="shared" si="8"/>
        <v>25</v>
      </c>
      <c r="R102" s="5">
        <v>0</v>
      </c>
      <c r="S102" s="5">
        <v>850</v>
      </c>
      <c r="T102" s="5">
        <f t="shared" si="9"/>
        <v>425</v>
      </c>
      <c r="U102" s="10">
        <v>3</v>
      </c>
      <c r="V102" s="52">
        <v>5</v>
      </c>
      <c r="W102" s="23">
        <v>2</v>
      </c>
      <c r="X102" s="1" t="s">
        <v>304</v>
      </c>
      <c r="Y102" s="1" t="s">
        <v>307</v>
      </c>
      <c r="Z102" s="81">
        <v>0.33738764722947479</v>
      </c>
      <c r="AA102" s="58">
        <v>449.42666666666668</v>
      </c>
      <c r="AB102" s="58">
        <v>387.65840666666651</v>
      </c>
      <c r="AC102" s="58">
        <v>1.1722938460823715</v>
      </c>
      <c r="AD102" s="58">
        <v>6.4492550976572929E-2</v>
      </c>
      <c r="AE102" s="15">
        <v>0.26150956264214342</v>
      </c>
      <c r="AF102" s="58">
        <v>0.10072309316999957</v>
      </c>
      <c r="AG102" s="86">
        <v>3</v>
      </c>
      <c r="AH102" s="89">
        <v>1</v>
      </c>
    </row>
    <row r="103" spans="1:37" s="58" customFormat="1">
      <c r="A103" s="8" t="s">
        <v>182</v>
      </c>
      <c r="B103" s="34" t="s">
        <v>185</v>
      </c>
      <c r="C103" s="35"/>
      <c r="D103" s="8" t="s">
        <v>25</v>
      </c>
      <c r="E103" s="11"/>
      <c r="F103" s="12">
        <v>1.4</v>
      </c>
      <c r="G103" s="12"/>
      <c r="H103" s="12">
        <v>15</v>
      </c>
      <c r="I103" s="13"/>
      <c r="J103" s="6"/>
      <c r="K103" s="12"/>
      <c r="L103" s="5"/>
      <c r="M103" s="5">
        <v>3</v>
      </c>
      <c r="N103" s="5" t="s">
        <v>258</v>
      </c>
      <c r="O103" s="5">
        <v>34</v>
      </c>
      <c r="P103" s="5">
        <v>46</v>
      </c>
      <c r="Q103" s="5">
        <f t="shared" si="8"/>
        <v>40</v>
      </c>
      <c r="R103" s="5">
        <v>0</v>
      </c>
      <c r="S103" s="5">
        <v>2400</v>
      </c>
      <c r="T103" s="5">
        <f t="shared" si="9"/>
        <v>1200</v>
      </c>
      <c r="U103" s="10">
        <v>2</v>
      </c>
      <c r="V103" s="52">
        <v>6</v>
      </c>
      <c r="W103" s="23">
        <v>4</v>
      </c>
      <c r="X103" s="1" t="s">
        <v>304</v>
      </c>
      <c r="Y103" s="1" t="s">
        <v>307</v>
      </c>
      <c r="Z103" s="81">
        <v>0.38278044676530337</v>
      </c>
      <c r="AA103" s="58">
        <v>413.25666666666666</v>
      </c>
      <c r="AB103" s="58">
        <v>439.81473333333361</v>
      </c>
      <c r="AC103" s="58">
        <v>1.2340011104753288</v>
      </c>
      <c r="AD103" s="58">
        <v>0.11194380226846982</v>
      </c>
      <c r="AE103" s="15">
        <v>0.27465603157613866</v>
      </c>
      <c r="AF103" s="58">
        <v>7.2902348535528419E-2</v>
      </c>
      <c r="AG103" s="86">
        <v>3</v>
      </c>
      <c r="AH103" s="89">
        <v>1</v>
      </c>
      <c r="AI103" s="15"/>
      <c r="AJ103" s="15"/>
      <c r="AK103" s="15"/>
    </row>
    <row r="104" spans="1:37" s="58" customFormat="1">
      <c r="A104" s="8" t="s">
        <v>182</v>
      </c>
      <c r="B104" s="34" t="s">
        <v>186</v>
      </c>
      <c r="C104" s="35" t="s">
        <v>22</v>
      </c>
      <c r="D104" s="8" t="s">
        <v>23</v>
      </c>
      <c r="E104" s="40"/>
      <c r="F104" s="40">
        <v>2.21</v>
      </c>
      <c r="G104" s="12">
        <v>4.92</v>
      </c>
      <c r="H104" s="12">
        <v>15</v>
      </c>
      <c r="I104" s="17">
        <v>2488</v>
      </c>
      <c r="J104" s="3">
        <v>699.66</v>
      </c>
      <c r="K104" s="4">
        <v>8</v>
      </c>
      <c r="L104" s="5">
        <v>0.61</v>
      </c>
      <c r="M104" s="5">
        <v>3</v>
      </c>
      <c r="N104" s="5" t="s">
        <v>264</v>
      </c>
      <c r="O104" s="5">
        <v>16</v>
      </c>
      <c r="P104" s="5">
        <v>20</v>
      </c>
      <c r="Q104" s="5">
        <f t="shared" si="8"/>
        <v>18</v>
      </c>
      <c r="R104" s="5">
        <v>0</v>
      </c>
      <c r="S104" s="46">
        <v>900</v>
      </c>
      <c r="T104" s="46">
        <f t="shared" si="9"/>
        <v>450</v>
      </c>
      <c r="U104" s="1">
        <v>1</v>
      </c>
      <c r="V104" s="52">
        <v>6</v>
      </c>
      <c r="W104" s="23">
        <v>5</v>
      </c>
      <c r="X104" s="1" t="s">
        <v>304</v>
      </c>
      <c r="Y104" s="1" t="s">
        <v>307</v>
      </c>
      <c r="Z104" s="81">
        <v>0.34800969277632732</v>
      </c>
      <c r="AA104" s="58">
        <v>563.673</v>
      </c>
      <c r="AB104" s="58">
        <v>399.86313699999999</v>
      </c>
      <c r="AC104" s="58">
        <v>1.4029152167253678</v>
      </c>
      <c r="AD104" s="58">
        <v>2.7967843052601842E-2</v>
      </c>
      <c r="AE104" s="15">
        <v>0.41964035937742189</v>
      </c>
      <c r="AF104" s="58">
        <v>0.16837207514667926</v>
      </c>
      <c r="AG104" s="86">
        <v>10</v>
      </c>
      <c r="AH104" s="89">
        <v>1</v>
      </c>
      <c r="AI104" s="15"/>
      <c r="AJ104" s="15"/>
      <c r="AK104" s="15"/>
    </row>
    <row r="105" spans="1:37" s="58" customFormat="1">
      <c r="A105" s="8" t="s">
        <v>182</v>
      </c>
      <c r="B105" s="34" t="s">
        <v>187</v>
      </c>
      <c r="C105" s="35"/>
      <c r="D105" s="8" t="s">
        <v>35</v>
      </c>
      <c r="E105" s="11"/>
      <c r="F105" s="12">
        <v>1</v>
      </c>
      <c r="G105" s="12"/>
      <c r="H105" s="12">
        <v>20</v>
      </c>
      <c r="I105" s="13"/>
      <c r="J105" s="6"/>
      <c r="K105" s="12"/>
      <c r="L105" s="5"/>
      <c r="M105" s="5">
        <v>3</v>
      </c>
      <c r="N105" s="5" t="s">
        <v>258</v>
      </c>
      <c r="O105" s="5">
        <v>32</v>
      </c>
      <c r="P105" s="5">
        <v>44</v>
      </c>
      <c r="Q105" s="5">
        <f t="shared" si="8"/>
        <v>38</v>
      </c>
      <c r="R105" s="5">
        <v>0</v>
      </c>
      <c r="S105" s="5">
        <v>1400</v>
      </c>
      <c r="T105" s="5">
        <f t="shared" si="9"/>
        <v>700</v>
      </c>
      <c r="U105" s="10">
        <v>2</v>
      </c>
      <c r="V105" s="52">
        <v>6</v>
      </c>
      <c r="W105" s="23">
        <v>4</v>
      </c>
      <c r="X105" s="1" t="s">
        <v>306</v>
      </c>
      <c r="Y105" s="1" t="s">
        <v>307</v>
      </c>
      <c r="Z105" s="81">
        <v>0.28824154046997363</v>
      </c>
      <c r="AA105" s="58">
        <v>544.96500000000003</v>
      </c>
      <c r="AB105" s="58">
        <v>331.18952999999976</v>
      </c>
      <c r="AC105" s="58">
        <v>1.4371041895489989</v>
      </c>
      <c r="AD105" s="58">
        <v>9.8444192081083959E-2</v>
      </c>
      <c r="AE105" s="15">
        <v>0.23091737102020471</v>
      </c>
      <c r="AF105" s="58">
        <v>8.1131277539293445E-2</v>
      </c>
      <c r="AG105" s="86">
        <v>2</v>
      </c>
      <c r="AH105" s="89">
        <v>1</v>
      </c>
    </row>
    <row r="106" spans="1:37" s="58" customFormat="1">
      <c r="A106" s="8" t="s">
        <v>182</v>
      </c>
      <c r="B106" s="34" t="s">
        <v>188</v>
      </c>
      <c r="C106" s="35" t="s">
        <v>189</v>
      </c>
      <c r="D106" s="8" t="s">
        <v>23</v>
      </c>
      <c r="E106" s="40"/>
      <c r="F106" s="40">
        <v>35.6</v>
      </c>
      <c r="G106" s="12">
        <v>66.64</v>
      </c>
      <c r="H106" s="12">
        <v>29</v>
      </c>
      <c r="I106" s="17">
        <v>4472</v>
      </c>
      <c r="J106" s="3">
        <v>892</v>
      </c>
      <c r="K106" s="4">
        <v>9</v>
      </c>
      <c r="L106" s="5">
        <v>0.23</v>
      </c>
      <c r="M106" s="5">
        <v>3</v>
      </c>
      <c r="N106" s="5" t="s">
        <v>258</v>
      </c>
      <c r="O106" s="5">
        <v>24</v>
      </c>
      <c r="P106" s="5">
        <v>30</v>
      </c>
      <c r="Q106" s="5">
        <f t="shared" si="8"/>
        <v>27</v>
      </c>
      <c r="R106" s="5">
        <v>0</v>
      </c>
      <c r="S106" s="46">
        <v>1900</v>
      </c>
      <c r="T106" s="5">
        <f t="shared" si="9"/>
        <v>950</v>
      </c>
      <c r="U106" s="10">
        <v>2</v>
      </c>
      <c r="V106" s="52">
        <v>5</v>
      </c>
      <c r="W106" s="23">
        <v>3</v>
      </c>
      <c r="X106" s="1" t="s">
        <v>304</v>
      </c>
      <c r="Y106" s="1" t="s">
        <v>305</v>
      </c>
      <c r="Z106" s="81">
        <v>0.13002114302291848</v>
      </c>
      <c r="AA106" s="58">
        <v>693.50433333333342</v>
      </c>
      <c r="AB106" s="58">
        <v>149.39429333333334</v>
      </c>
      <c r="AC106" s="58">
        <v>1.733893954623543</v>
      </c>
      <c r="AD106" s="58">
        <v>0.13605615429473436</v>
      </c>
      <c r="AE106" s="15">
        <v>6.9785578642754351E-2</v>
      </c>
      <c r="AF106" s="58">
        <v>8.3748000236166353E-2</v>
      </c>
      <c r="AG106" s="86">
        <v>30</v>
      </c>
      <c r="AH106" s="89">
        <v>1</v>
      </c>
      <c r="AI106" s="15"/>
      <c r="AJ106" s="15"/>
      <c r="AK106" s="15"/>
    </row>
    <row r="107" spans="1:37" s="58" customFormat="1">
      <c r="A107" s="8" t="s">
        <v>182</v>
      </c>
      <c r="B107" s="34" t="s">
        <v>288</v>
      </c>
      <c r="C107" s="35" t="s">
        <v>190</v>
      </c>
      <c r="D107" s="8" t="s">
        <v>23</v>
      </c>
      <c r="E107" s="11"/>
      <c r="F107" s="12">
        <v>55.31</v>
      </c>
      <c r="G107" s="12">
        <v>82.66</v>
      </c>
      <c r="H107" s="12">
        <v>16</v>
      </c>
      <c r="I107" s="17">
        <v>38288</v>
      </c>
      <c r="J107" s="3">
        <v>9481.76</v>
      </c>
      <c r="K107" s="4">
        <v>8</v>
      </c>
      <c r="L107" s="5">
        <v>1.99</v>
      </c>
      <c r="M107" s="5">
        <v>3</v>
      </c>
      <c r="N107" s="5" t="s">
        <v>258</v>
      </c>
      <c r="O107" s="5">
        <v>30</v>
      </c>
      <c r="P107" s="5">
        <v>42</v>
      </c>
      <c r="Q107" s="5">
        <f t="shared" si="8"/>
        <v>36</v>
      </c>
      <c r="R107" s="5">
        <v>0</v>
      </c>
      <c r="S107" s="5">
        <v>1600</v>
      </c>
      <c r="T107" s="5">
        <f t="shared" si="9"/>
        <v>800</v>
      </c>
      <c r="U107" s="10">
        <v>2</v>
      </c>
      <c r="V107" s="52">
        <v>5</v>
      </c>
      <c r="W107" s="23">
        <v>3</v>
      </c>
      <c r="X107" s="1" t="s">
        <v>304</v>
      </c>
      <c r="Y107" s="1" t="s">
        <v>307</v>
      </c>
      <c r="Z107" s="81">
        <v>0.41333175540167266</v>
      </c>
      <c r="AA107" s="58">
        <v>490.29217391304354</v>
      </c>
      <c r="AB107" s="58">
        <v>474.91818695652165</v>
      </c>
      <c r="AC107" s="58">
        <v>1.3181087258812449</v>
      </c>
      <c r="AD107" s="58">
        <v>7.936491726242742E-2</v>
      </c>
      <c r="AE107" s="15">
        <v>0.32427707184833626</v>
      </c>
      <c r="AF107" s="58">
        <v>8.1330193944027809E-2</v>
      </c>
      <c r="AG107" s="86">
        <v>23</v>
      </c>
      <c r="AH107" s="89">
        <v>1</v>
      </c>
    </row>
    <row r="108" spans="1:37" s="58" customFormat="1">
      <c r="A108" s="8" t="s">
        <v>182</v>
      </c>
      <c r="B108" s="34" t="s">
        <v>271</v>
      </c>
      <c r="C108" s="35" t="s">
        <v>268</v>
      </c>
      <c r="D108" s="8" t="s">
        <v>269</v>
      </c>
      <c r="E108" s="46"/>
      <c r="F108" s="25">
        <v>0</v>
      </c>
      <c r="G108" s="12"/>
      <c r="H108" s="12">
        <v>15</v>
      </c>
      <c r="I108" s="17"/>
      <c r="J108" s="3"/>
      <c r="K108" s="4"/>
      <c r="L108" s="5"/>
      <c r="M108" s="5">
        <v>3</v>
      </c>
      <c r="N108" s="5" t="s">
        <v>258</v>
      </c>
      <c r="O108" s="5">
        <v>8</v>
      </c>
      <c r="P108" s="5">
        <v>10</v>
      </c>
      <c r="Q108" s="5">
        <f t="shared" si="8"/>
        <v>9</v>
      </c>
      <c r="R108" s="5">
        <v>0</v>
      </c>
      <c r="S108" s="10">
        <v>1300</v>
      </c>
      <c r="T108" s="5">
        <f t="shared" si="9"/>
        <v>650</v>
      </c>
      <c r="U108" s="10">
        <v>10</v>
      </c>
      <c r="V108" s="83">
        <v>11</v>
      </c>
      <c r="W108" s="84">
        <v>1</v>
      </c>
      <c r="X108" s="58" t="s">
        <v>304</v>
      </c>
      <c r="Y108" s="58" t="s">
        <v>305</v>
      </c>
      <c r="Z108" s="81">
        <v>0.12428894255874673</v>
      </c>
      <c r="AA108" s="58">
        <v>698.66750000000002</v>
      </c>
      <c r="AB108" s="58">
        <v>142.80799500000001</v>
      </c>
      <c r="AC108" s="58">
        <v>1.8752563526847454</v>
      </c>
      <c r="AD108" s="58">
        <v>3.7371514857841667E-2</v>
      </c>
      <c r="AE108" s="15">
        <v>2.9914912101198163E-2</v>
      </c>
      <c r="AF108" s="58">
        <v>0.21710113758709237</v>
      </c>
      <c r="AG108" s="86">
        <v>4</v>
      </c>
      <c r="AH108" s="89">
        <v>1</v>
      </c>
      <c r="AI108" s="15"/>
      <c r="AJ108" s="15"/>
      <c r="AK108" s="15"/>
    </row>
    <row r="109" spans="1:37" s="58" customFormat="1">
      <c r="A109" s="8" t="s">
        <v>182</v>
      </c>
      <c r="B109" s="34" t="s">
        <v>191</v>
      </c>
      <c r="C109" s="35"/>
      <c r="D109" s="8" t="s">
        <v>62</v>
      </c>
      <c r="E109" s="11"/>
      <c r="F109" s="12">
        <v>0.2</v>
      </c>
      <c r="G109" s="12"/>
      <c r="H109" s="12">
        <v>13</v>
      </c>
      <c r="I109" s="13"/>
      <c r="J109" s="6"/>
      <c r="K109" s="12"/>
      <c r="L109" s="5"/>
      <c r="M109" s="5">
        <v>3</v>
      </c>
      <c r="N109" s="5" t="s">
        <v>258</v>
      </c>
      <c r="O109" s="5">
        <v>18</v>
      </c>
      <c r="P109" s="5">
        <v>22</v>
      </c>
      <c r="Q109" s="5">
        <f t="shared" si="8"/>
        <v>20</v>
      </c>
      <c r="R109" s="5">
        <v>5</v>
      </c>
      <c r="S109" s="5">
        <v>1100</v>
      </c>
      <c r="T109" s="5">
        <f t="shared" si="9"/>
        <v>552.5</v>
      </c>
      <c r="U109" s="10">
        <v>3</v>
      </c>
      <c r="V109" s="53">
        <v>5</v>
      </c>
      <c r="W109" s="23">
        <v>2</v>
      </c>
      <c r="X109" s="1" t="s">
        <v>304</v>
      </c>
      <c r="Y109" s="1" t="s">
        <v>305</v>
      </c>
      <c r="Z109" s="81">
        <v>0.29819117783579907</v>
      </c>
      <c r="AA109" s="58">
        <v>389.65666666666669</v>
      </c>
      <c r="AB109" s="58">
        <v>342.62166333333317</v>
      </c>
      <c r="AC109" s="58">
        <v>1.7474072140283241</v>
      </c>
      <c r="AD109" s="58">
        <v>0.20236454378888277</v>
      </c>
      <c r="AE109" s="15">
        <v>0.13831874407573364</v>
      </c>
      <c r="AF109" s="58">
        <v>0.22060585463290958</v>
      </c>
      <c r="AG109" s="86">
        <v>3</v>
      </c>
      <c r="AH109" s="89">
        <v>1</v>
      </c>
    </row>
    <row r="110" spans="1:37">
      <c r="A110" s="8" t="s">
        <v>182</v>
      </c>
      <c r="B110" s="34" t="s">
        <v>192</v>
      </c>
      <c r="C110" s="35" t="s">
        <v>193</v>
      </c>
      <c r="D110" s="8" t="s">
        <v>23</v>
      </c>
      <c r="E110" s="46"/>
      <c r="F110" s="25">
        <v>90.28</v>
      </c>
      <c r="G110" s="12">
        <v>173.88</v>
      </c>
      <c r="H110" s="12">
        <v>23</v>
      </c>
      <c r="I110" s="13">
        <v>60636</v>
      </c>
      <c r="J110" s="6">
        <v>6740.24</v>
      </c>
      <c r="K110" s="12">
        <v>8</v>
      </c>
      <c r="L110" s="5">
        <v>1.93</v>
      </c>
      <c r="M110" s="5">
        <v>3</v>
      </c>
      <c r="N110" s="5" t="s">
        <v>258</v>
      </c>
      <c r="O110" s="5">
        <v>18</v>
      </c>
      <c r="P110" s="5">
        <v>24</v>
      </c>
      <c r="Q110" s="5">
        <f t="shared" si="8"/>
        <v>21</v>
      </c>
      <c r="R110" s="5">
        <v>0</v>
      </c>
      <c r="S110" s="10">
        <v>1000</v>
      </c>
      <c r="T110" s="5">
        <f t="shared" si="9"/>
        <v>500</v>
      </c>
      <c r="U110" s="14">
        <v>9</v>
      </c>
      <c r="V110" s="83">
        <v>10</v>
      </c>
      <c r="W110" s="23">
        <v>1</v>
      </c>
      <c r="X110" s="1" t="s">
        <v>304</v>
      </c>
      <c r="Y110" s="1" t="s">
        <v>307</v>
      </c>
      <c r="Z110" s="81">
        <v>0.24669230374238457</v>
      </c>
      <c r="AA110" s="58">
        <v>468.70699999999999</v>
      </c>
      <c r="AB110" s="58">
        <v>283.44945699999988</v>
      </c>
      <c r="AC110" s="58">
        <v>1.2882923586717729</v>
      </c>
      <c r="AD110" s="58">
        <v>8.0998528710676504E-2</v>
      </c>
      <c r="AE110" s="15">
        <v>0.39651270788552484</v>
      </c>
      <c r="AF110" s="58">
        <v>0.10278746627370383</v>
      </c>
      <c r="AG110" s="86">
        <v>10</v>
      </c>
      <c r="AH110" s="89">
        <v>1</v>
      </c>
    </row>
    <row r="111" spans="1:37" s="58" customFormat="1">
      <c r="A111" s="8" t="s">
        <v>194</v>
      </c>
      <c r="B111" s="34" t="s">
        <v>195</v>
      </c>
      <c r="C111" s="35"/>
      <c r="D111" s="8" t="s">
        <v>23</v>
      </c>
      <c r="E111" s="11"/>
      <c r="F111" s="12"/>
      <c r="G111" s="12"/>
      <c r="H111" s="12"/>
      <c r="I111" s="13">
        <v>3560</v>
      </c>
      <c r="J111" s="6">
        <v>282.83999999999997</v>
      </c>
      <c r="K111" s="12">
        <v>2</v>
      </c>
      <c r="L111" s="5">
        <v>0.27</v>
      </c>
      <c r="M111" s="79">
        <v>3</v>
      </c>
      <c r="N111" s="79" t="s">
        <v>259</v>
      </c>
      <c r="O111" s="79">
        <v>22</v>
      </c>
      <c r="P111" s="79">
        <v>42</v>
      </c>
      <c r="Q111" s="79">
        <f t="shared" si="8"/>
        <v>32</v>
      </c>
      <c r="R111" s="79">
        <v>0</v>
      </c>
      <c r="S111" s="79">
        <v>1400</v>
      </c>
      <c r="T111" s="10">
        <f t="shared" si="9"/>
        <v>700</v>
      </c>
      <c r="U111" s="10">
        <v>2</v>
      </c>
      <c r="V111" s="8">
        <v>4</v>
      </c>
      <c r="W111" s="57">
        <f>ABS(U111-V111)</f>
        <v>2</v>
      </c>
      <c r="X111" s="15" t="s">
        <v>304</v>
      </c>
      <c r="Y111" s="15" t="s">
        <v>307</v>
      </c>
      <c r="Z111" s="14">
        <v>0.28563303307223686</v>
      </c>
      <c r="AA111" s="15">
        <v>699.97</v>
      </c>
      <c r="AB111" s="15">
        <v>328.19235500000013</v>
      </c>
      <c r="AC111" s="15">
        <v>1.6392178841188951</v>
      </c>
      <c r="AD111" s="15">
        <v>0.10602390252582575</v>
      </c>
      <c r="AE111" s="15">
        <v>0.17701350623166451</v>
      </c>
      <c r="AF111" s="15">
        <v>0.14156683427181005</v>
      </c>
      <c r="AG111" s="56">
        <v>2</v>
      </c>
      <c r="AH111" s="89">
        <v>1</v>
      </c>
    </row>
    <row r="112" spans="1:37" s="58" customFormat="1">
      <c r="A112" s="8" t="s">
        <v>196</v>
      </c>
      <c r="B112" s="34" t="s">
        <v>283</v>
      </c>
      <c r="C112" s="35"/>
      <c r="D112" s="8" t="s">
        <v>23</v>
      </c>
      <c r="E112" s="46"/>
      <c r="F112" s="12"/>
      <c r="G112" s="12"/>
      <c r="H112" s="12"/>
      <c r="I112" s="13">
        <v>5004</v>
      </c>
      <c r="J112" s="6">
        <v>991.36</v>
      </c>
      <c r="K112" s="12">
        <v>2</v>
      </c>
      <c r="L112" s="5">
        <v>7.39</v>
      </c>
      <c r="M112" s="79">
        <v>3</v>
      </c>
      <c r="N112" s="79" t="s">
        <v>259</v>
      </c>
      <c r="O112" s="79">
        <v>60</v>
      </c>
      <c r="P112" s="79">
        <v>110</v>
      </c>
      <c r="Q112" s="79">
        <f t="shared" si="8"/>
        <v>85</v>
      </c>
      <c r="R112" s="79">
        <v>30</v>
      </c>
      <c r="S112" s="79">
        <v>900</v>
      </c>
      <c r="T112" s="5">
        <f t="shared" si="9"/>
        <v>465</v>
      </c>
      <c r="U112" s="14">
        <v>4</v>
      </c>
      <c r="V112" s="54">
        <v>7</v>
      </c>
      <c r="W112" s="23">
        <f>ABS(U112-V112)</f>
        <v>3</v>
      </c>
      <c r="X112" s="1" t="s">
        <v>304</v>
      </c>
      <c r="Y112" s="1" t="s">
        <v>305</v>
      </c>
      <c r="Z112" s="14">
        <v>0.51772827241079178</v>
      </c>
      <c r="AA112" s="15">
        <v>529.56999999999994</v>
      </c>
      <c r="AB112" s="15">
        <v>594.86978499999975</v>
      </c>
      <c r="AC112" s="15">
        <v>1.3888577170154206</v>
      </c>
      <c r="AD112" s="15">
        <v>9.4809604838541089E-2</v>
      </c>
      <c r="AE112" s="15">
        <v>0.29889874653381349</v>
      </c>
      <c r="AF112" s="15">
        <v>7.8720209543349101E-2</v>
      </c>
      <c r="AG112" s="86">
        <v>2</v>
      </c>
      <c r="AH112" s="89">
        <v>1</v>
      </c>
    </row>
    <row r="113" spans="1:37">
      <c r="A113" s="8" t="s">
        <v>197</v>
      </c>
      <c r="B113" s="34" t="s">
        <v>198</v>
      </c>
      <c r="C113" s="35" t="s">
        <v>199</v>
      </c>
      <c r="D113" s="9" t="s">
        <v>19</v>
      </c>
      <c r="E113" s="11"/>
      <c r="F113" s="12">
        <v>0</v>
      </c>
      <c r="G113" s="12"/>
      <c r="H113" s="12"/>
      <c r="I113" s="13">
        <v>1330295</v>
      </c>
      <c r="J113" s="6">
        <v>83447</v>
      </c>
      <c r="K113" s="12">
        <v>10</v>
      </c>
      <c r="L113" s="5">
        <v>2.66</v>
      </c>
      <c r="M113" s="5">
        <v>2</v>
      </c>
      <c r="N113" s="5" t="s">
        <v>258</v>
      </c>
      <c r="O113" s="5">
        <v>14</v>
      </c>
      <c r="P113" s="5">
        <v>30</v>
      </c>
      <c r="Q113" s="5">
        <f t="shared" si="8"/>
        <v>22</v>
      </c>
      <c r="R113" s="5">
        <v>0</v>
      </c>
      <c r="S113" s="5">
        <v>1000</v>
      </c>
      <c r="T113" s="5">
        <f t="shared" si="9"/>
        <v>500</v>
      </c>
      <c r="U113" s="10">
        <v>5</v>
      </c>
      <c r="V113" s="52">
        <v>7</v>
      </c>
      <c r="W113" s="23">
        <v>2</v>
      </c>
      <c r="X113" s="1" t="s">
        <v>304</v>
      </c>
      <c r="Y113" s="1" t="s">
        <v>307</v>
      </c>
      <c r="Z113" s="81">
        <v>0.37754600522193232</v>
      </c>
      <c r="AA113" s="58">
        <v>543.98666666666668</v>
      </c>
      <c r="AB113" s="58">
        <v>433.80036000000024</v>
      </c>
      <c r="AC113" s="58">
        <v>1.405658663104435</v>
      </c>
      <c r="AD113" s="58">
        <v>2.0689544114382646E-2</v>
      </c>
      <c r="AE113" s="15">
        <v>0.29108980114606225</v>
      </c>
      <c r="AF113" s="58">
        <v>0.20277089898698994</v>
      </c>
      <c r="AG113" s="86">
        <v>3</v>
      </c>
      <c r="AH113" s="89">
        <v>1</v>
      </c>
    </row>
    <row r="114" spans="1:37" s="58" customFormat="1">
      <c r="A114" s="8" t="s">
        <v>200</v>
      </c>
      <c r="B114" s="34" t="s">
        <v>201</v>
      </c>
      <c r="C114" s="35"/>
      <c r="D114" s="9" t="s">
        <v>100</v>
      </c>
      <c r="E114" s="11"/>
      <c r="F114" s="12">
        <v>166</v>
      </c>
      <c r="G114" s="12"/>
      <c r="H114" s="12">
        <v>20</v>
      </c>
      <c r="I114" s="13">
        <v>119</v>
      </c>
      <c r="J114" s="6">
        <v>0</v>
      </c>
      <c r="K114" s="12">
        <v>1</v>
      </c>
      <c r="L114" s="5"/>
      <c r="M114" s="5">
        <v>3</v>
      </c>
      <c r="N114" s="5" t="s">
        <v>20</v>
      </c>
      <c r="O114" s="7">
        <v>14</v>
      </c>
      <c r="P114" s="7">
        <v>22</v>
      </c>
      <c r="Q114" s="5">
        <f t="shared" si="8"/>
        <v>18</v>
      </c>
      <c r="R114" s="5">
        <v>0</v>
      </c>
      <c r="S114" s="5">
        <v>1100</v>
      </c>
      <c r="T114" s="5">
        <f t="shared" si="9"/>
        <v>550</v>
      </c>
      <c r="U114" s="10">
        <v>3</v>
      </c>
      <c r="V114" s="52">
        <v>5</v>
      </c>
      <c r="W114" s="23">
        <v>2</v>
      </c>
      <c r="X114" s="1" t="s">
        <v>306</v>
      </c>
      <c r="Y114" s="1" t="s">
        <v>305</v>
      </c>
      <c r="Z114" s="14">
        <v>0.10960146214099194</v>
      </c>
      <c r="AA114" s="15">
        <v>699.97</v>
      </c>
      <c r="AB114" s="15">
        <v>125.93207999999973</v>
      </c>
      <c r="AC114" s="15">
        <v>1.8755224244688127</v>
      </c>
      <c r="AD114" s="15">
        <v>0.16764687758671221</v>
      </c>
      <c r="AE114" s="15">
        <v>7.6130096901457833E-2</v>
      </c>
      <c r="AF114" s="15">
        <v>0.15387305357626097</v>
      </c>
      <c r="AG114" s="56">
        <v>1</v>
      </c>
      <c r="AH114" s="89">
        <v>1</v>
      </c>
      <c r="AI114" s="15" t="s">
        <v>290</v>
      </c>
      <c r="AJ114" s="15"/>
      <c r="AK114" s="15"/>
    </row>
    <row r="115" spans="1:37">
      <c r="A115" s="9" t="s">
        <v>202</v>
      </c>
      <c r="B115" s="36" t="s">
        <v>203</v>
      </c>
      <c r="C115" s="37" t="s">
        <v>204</v>
      </c>
      <c r="D115" s="9" t="s">
        <v>23</v>
      </c>
      <c r="E115" s="47"/>
      <c r="F115" s="4"/>
      <c r="G115" s="4"/>
      <c r="H115" s="4"/>
      <c r="I115" s="17">
        <v>111178</v>
      </c>
      <c r="J115" s="3">
        <v>19724.740000000002</v>
      </c>
      <c r="K115" s="4">
        <v>2</v>
      </c>
      <c r="L115" s="7">
        <v>0.62</v>
      </c>
      <c r="M115" s="79">
        <v>3</v>
      </c>
      <c r="N115" s="79" t="s">
        <v>259</v>
      </c>
      <c r="O115" s="79">
        <v>20</v>
      </c>
      <c r="P115" s="79">
        <v>30</v>
      </c>
      <c r="Q115" s="79">
        <f t="shared" si="8"/>
        <v>25</v>
      </c>
      <c r="R115" s="79">
        <v>0</v>
      </c>
      <c r="S115" s="79">
        <v>2000</v>
      </c>
      <c r="T115" s="5">
        <f t="shared" si="9"/>
        <v>1000</v>
      </c>
      <c r="U115" s="14">
        <v>3</v>
      </c>
      <c r="V115" s="54">
        <v>5</v>
      </c>
      <c r="W115" s="23">
        <f>ABS(U115-V115)</f>
        <v>2</v>
      </c>
      <c r="X115" s="1" t="s">
        <v>304</v>
      </c>
      <c r="Y115" s="1" t="s">
        <v>307</v>
      </c>
      <c r="Z115" s="14">
        <v>0.11862572671888592</v>
      </c>
      <c r="AA115" s="15">
        <v>696.82</v>
      </c>
      <c r="AB115" s="15">
        <v>136.30095999999992</v>
      </c>
      <c r="AC115" s="15">
        <v>2.7820183145622117</v>
      </c>
      <c r="AD115" s="15">
        <v>0.22646152083709006</v>
      </c>
      <c r="AE115" s="15">
        <v>0.24463015909635075</v>
      </c>
      <c r="AF115" s="15">
        <v>0.36217449808424607</v>
      </c>
      <c r="AG115" s="56">
        <v>3</v>
      </c>
      <c r="AH115" s="89">
        <v>1</v>
      </c>
    </row>
    <row r="116" spans="1:37">
      <c r="A116" s="8" t="s">
        <v>205</v>
      </c>
      <c r="B116" s="34" t="s">
        <v>206</v>
      </c>
      <c r="C116" s="35" t="s">
        <v>207</v>
      </c>
      <c r="D116" s="9" t="s">
        <v>29</v>
      </c>
      <c r="E116" s="11"/>
      <c r="F116" s="12">
        <v>0</v>
      </c>
      <c r="G116" s="12"/>
      <c r="H116" s="12"/>
      <c r="I116" s="13">
        <v>1808</v>
      </c>
      <c r="J116" s="6"/>
      <c r="K116" s="12">
        <v>1</v>
      </c>
      <c r="L116" s="5"/>
      <c r="M116" s="5">
        <v>2</v>
      </c>
      <c r="N116" s="5" t="s">
        <v>20</v>
      </c>
      <c r="O116" s="5">
        <v>15</v>
      </c>
      <c r="P116" s="5">
        <v>25</v>
      </c>
      <c r="Q116" s="5">
        <f t="shared" ref="Q116:Q138" si="10">AVERAGE(O116:P116)</f>
        <v>20</v>
      </c>
      <c r="R116" s="5">
        <v>0</v>
      </c>
      <c r="S116" s="5">
        <v>100</v>
      </c>
      <c r="T116" s="5">
        <f t="shared" ref="T116:T138" si="11">AVERAGE(R116:S116)</f>
        <v>50</v>
      </c>
      <c r="U116" s="10">
        <v>4</v>
      </c>
      <c r="V116" s="52">
        <v>11</v>
      </c>
      <c r="W116" s="23">
        <v>7</v>
      </c>
      <c r="X116" s="1" t="s">
        <v>304</v>
      </c>
      <c r="Y116" s="1" t="s">
        <v>305</v>
      </c>
      <c r="Z116" s="81">
        <v>0.2083871235857267</v>
      </c>
      <c r="AA116" s="58">
        <v>693.60500000000002</v>
      </c>
      <c r="AB116" s="58">
        <v>239.43680499999999</v>
      </c>
      <c r="AC116" s="58">
        <v>2.0250617324690929</v>
      </c>
      <c r="AD116" s="58">
        <v>4.1580668682341136E-2</v>
      </c>
      <c r="AE116" s="15">
        <v>5.0053978744047267E-2</v>
      </c>
      <c r="AF116" s="58">
        <v>0.21053413784697611</v>
      </c>
      <c r="AG116" s="86">
        <v>2</v>
      </c>
      <c r="AH116" s="89">
        <v>1</v>
      </c>
      <c r="AI116" s="58"/>
      <c r="AJ116" s="58"/>
      <c r="AK116" s="58"/>
    </row>
    <row r="117" spans="1:37" s="58" customFormat="1">
      <c r="A117" s="8" t="s">
        <v>208</v>
      </c>
      <c r="B117" s="34" t="s">
        <v>209</v>
      </c>
      <c r="C117" s="35"/>
      <c r="D117" s="9" t="s">
        <v>19</v>
      </c>
      <c r="E117" s="11"/>
      <c r="F117" s="12">
        <v>0</v>
      </c>
      <c r="G117" s="12"/>
      <c r="H117" s="12"/>
      <c r="I117" s="13">
        <v>80920</v>
      </c>
      <c r="J117" s="6">
        <v>46000</v>
      </c>
      <c r="K117" s="12">
        <v>10</v>
      </c>
      <c r="L117" s="5">
        <v>0.22</v>
      </c>
      <c r="M117" s="5">
        <v>3</v>
      </c>
      <c r="N117" s="5" t="s">
        <v>258</v>
      </c>
      <c r="O117" s="5">
        <v>10</v>
      </c>
      <c r="P117" s="5">
        <v>21</v>
      </c>
      <c r="Q117" s="5">
        <f t="shared" si="10"/>
        <v>15.5</v>
      </c>
      <c r="R117" s="5">
        <v>0</v>
      </c>
      <c r="S117" s="5">
        <v>1450</v>
      </c>
      <c r="T117" s="5">
        <f t="shared" si="11"/>
        <v>725</v>
      </c>
      <c r="U117" s="10">
        <v>3</v>
      </c>
      <c r="V117" s="52">
        <v>6</v>
      </c>
      <c r="W117" s="23">
        <v>3</v>
      </c>
      <c r="X117" s="1" t="s">
        <v>304</v>
      </c>
      <c r="Y117" s="1" t="s">
        <v>307</v>
      </c>
      <c r="Z117" s="81">
        <v>0.16669129677980846</v>
      </c>
      <c r="AA117" s="58">
        <v>487.19333333333333</v>
      </c>
      <c r="AB117" s="58">
        <v>191.52829999999994</v>
      </c>
      <c r="AC117" s="58">
        <v>2.0351322624218082</v>
      </c>
      <c r="AD117" s="58">
        <v>0.3395041257036337</v>
      </c>
      <c r="AE117" s="15">
        <v>7.0254359581979064E-2</v>
      </c>
      <c r="AF117" s="58">
        <v>0.36161755283973962</v>
      </c>
      <c r="AG117" s="86">
        <v>12</v>
      </c>
      <c r="AH117" s="89">
        <v>1</v>
      </c>
    </row>
    <row r="118" spans="1:37" s="58" customFormat="1">
      <c r="A118" s="8" t="s">
        <v>210</v>
      </c>
      <c r="B118" s="34" t="s">
        <v>211</v>
      </c>
      <c r="C118" s="35" t="s">
        <v>212</v>
      </c>
      <c r="D118" s="9" t="s">
        <v>19</v>
      </c>
      <c r="E118" s="11"/>
      <c r="F118" s="12">
        <v>0</v>
      </c>
      <c r="G118" s="12"/>
      <c r="H118" s="25"/>
      <c r="I118" s="13">
        <v>239444</v>
      </c>
      <c r="J118" s="6">
        <v>14108</v>
      </c>
      <c r="K118" s="12">
        <v>10</v>
      </c>
      <c r="L118" s="5">
        <v>1.1000000000000001</v>
      </c>
      <c r="M118" s="5" t="s">
        <v>20</v>
      </c>
      <c r="N118" s="5" t="s">
        <v>258</v>
      </c>
      <c r="O118" s="5">
        <v>18</v>
      </c>
      <c r="P118" s="5">
        <v>26</v>
      </c>
      <c r="Q118" s="5">
        <f t="shared" si="10"/>
        <v>22</v>
      </c>
      <c r="R118" s="5">
        <v>0</v>
      </c>
      <c r="S118" s="5">
        <v>1300</v>
      </c>
      <c r="T118" s="5">
        <f t="shared" si="11"/>
        <v>650</v>
      </c>
      <c r="U118" s="10">
        <v>6</v>
      </c>
      <c r="V118" s="52">
        <v>9</v>
      </c>
      <c r="W118" s="23">
        <v>3</v>
      </c>
      <c r="X118" s="1" t="s">
        <v>304</v>
      </c>
      <c r="Y118" s="1" t="s">
        <v>307</v>
      </c>
      <c r="Z118" s="81">
        <v>0.51746224833188315</v>
      </c>
      <c r="AA118" s="58">
        <v>540.5866666666667</v>
      </c>
      <c r="AB118" s="58">
        <v>594.56412333333367</v>
      </c>
      <c r="AC118" s="58">
        <v>1.353839272413276</v>
      </c>
      <c r="AD118" s="58">
        <v>2.4968867238107279E-2</v>
      </c>
      <c r="AE118" s="15">
        <v>0.33760257189819304</v>
      </c>
      <c r="AF118" s="58">
        <v>0.16912152456002297</v>
      </c>
      <c r="AG118" s="86">
        <v>3</v>
      </c>
      <c r="AH118" s="89">
        <v>1</v>
      </c>
    </row>
    <row r="119" spans="1:37" s="58" customFormat="1">
      <c r="A119" s="9" t="s">
        <v>210</v>
      </c>
      <c r="B119" s="36" t="s">
        <v>213</v>
      </c>
      <c r="C119" s="37" t="s">
        <v>214</v>
      </c>
      <c r="D119" s="9" t="s">
        <v>23</v>
      </c>
      <c r="E119" s="16"/>
      <c r="F119" s="4"/>
      <c r="G119" s="4"/>
      <c r="H119" s="4"/>
      <c r="I119" s="17">
        <v>11120</v>
      </c>
      <c r="J119" s="3"/>
      <c r="K119" s="4">
        <v>1</v>
      </c>
      <c r="L119" s="7">
        <v>0.38</v>
      </c>
      <c r="M119" s="7">
        <v>3</v>
      </c>
      <c r="N119" s="7" t="s">
        <v>259</v>
      </c>
      <c r="O119" s="7">
        <v>10</v>
      </c>
      <c r="P119" s="7">
        <v>15</v>
      </c>
      <c r="Q119" s="5">
        <f t="shared" si="10"/>
        <v>12.5</v>
      </c>
      <c r="R119" s="7">
        <v>0</v>
      </c>
      <c r="S119" s="7">
        <v>1600</v>
      </c>
      <c r="T119" s="5">
        <f t="shared" si="11"/>
        <v>800</v>
      </c>
      <c r="U119" s="14">
        <v>3</v>
      </c>
      <c r="V119" s="53">
        <v>6</v>
      </c>
      <c r="W119" s="23">
        <v>3</v>
      </c>
      <c r="X119" s="1" t="s">
        <v>304</v>
      </c>
      <c r="Y119" s="1" t="s">
        <v>307</v>
      </c>
      <c r="Z119" s="81">
        <v>0.38080327627888999</v>
      </c>
      <c r="AA119" s="58">
        <v>588.20777777777778</v>
      </c>
      <c r="AB119" s="58">
        <v>437.54296444444458</v>
      </c>
      <c r="AC119" s="58">
        <v>1.7200702526151834</v>
      </c>
      <c r="AD119" s="58">
        <v>0.15308532828441773</v>
      </c>
      <c r="AE119" s="15">
        <v>0.26294722331336856</v>
      </c>
      <c r="AF119" s="58">
        <v>0.37748167287416351</v>
      </c>
      <c r="AG119" s="86">
        <v>9</v>
      </c>
      <c r="AH119" s="89">
        <v>1</v>
      </c>
    </row>
    <row r="120" spans="1:37" s="58" customFormat="1">
      <c r="A120" s="9" t="s">
        <v>210</v>
      </c>
      <c r="B120" s="36" t="s">
        <v>215</v>
      </c>
      <c r="C120" s="37"/>
      <c r="D120" s="9" t="s">
        <v>23</v>
      </c>
      <c r="E120" s="16"/>
      <c r="F120" s="4"/>
      <c r="G120" s="4"/>
      <c r="H120" s="4"/>
      <c r="I120" s="17">
        <v>284715</v>
      </c>
      <c r="J120" s="3">
        <v>30356.09</v>
      </c>
      <c r="K120" s="4">
        <v>2</v>
      </c>
      <c r="L120" s="7">
        <v>3.98</v>
      </c>
      <c r="M120" s="7">
        <v>3</v>
      </c>
      <c r="N120" s="7" t="s">
        <v>258</v>
      </c>
      <c r="O120" s="7">
        <v>15</v>
      </c>
      <c r="P120" s="7">
        <v>30</v>
      </c>
      <c r="Q120" s="5">
        <f t="shared" si="10"/>
        <v>22.5</v>
      </c>
      <c r="R120" s="7">
        <v>0</v>
      </c>
      <c r="S120" s="7">
        <v>1800</v>
      </c>
      <c r="T120" s="5">
        <f t="shared" si="11"/>
        <v>900</v>
      </c>
      <c r="U120" s="14">
        <v>3</v>
      </c>
      <c r="V120" s="53">
        <v>5</v>
      </c>
      <c r="W120" s="23">
        <v>2</v>
      </c>
      <c r="X120" s="1" t="s">
        <v>304</v>
      </c>
      <c r="Y120" s="1" t="s">
        <v>307</v>
      </c>
      <c r="Z120" s="81">
        <v>0.30947160429358883</v>
      </c>
      <c r="AA120" s="58">
        <v>610.20333333333326</v>
      </c>
      <c r="AB120" s="58">
        <v>355.58287333333351</v>
      </c>
      <c r="AC120" s="58">
        <v>2.1200783485774521</v>
      </c>
      <c r="AD120" s="58">
        <v>7.4856272358841167E-2</v>
      </c>
      <c r="AE120" s="15">
        <v>0.23338643642153853</v>
      </c>
      <c r="AF120" s="58">
        <v>0.53718914213848434</v>
      </c>
      <c r="AG120" s="86">
        <v>3</v>
      </c>
      <c r="AH120" s="89">
        <v>1</v>
      </c>
      <c r="AI120" s="15"/>
      <c r="AJ120" s="15"/>
      <c r="AK120" s="15"/>
    </row>
    <row r="121" spans="1:37" s="58" customFormat="1">
      <c r="A121" s="9" t="s">
        <v>216</v>
      </c>
      <c r="B121" s="36" t="s">
        <v>217</v>
      </c>
      <c r="C121" s="37" t="s">
        <v>218</v>
      </c>
      <c r="D121" s="9" t="s">
        <v>19</v>
      </c>
      <c r="E121" s="16" t="s">
        <v>26</v>
      </c>
      <c r="F121" s="28">
        <v>0</v>
      </c>
      <c r="G121" s="4"/>
      <c r="H121" s="4"/>
      <c r="I121" s="17">
        <v>20668</v>
      </c>
      <c r="J121" s="3">
        <v>841</v>
      </c>
      <c r="K121" s="4">
        <v>10</v>
      </c>
      <c r="L121" s="7">
        <v>0.06</v>
      </c>
      <c r="M121" s="7">
        <v>2</v>
      </c>
      <c r="N121" s="7" t="s">
        <v>258</v>
      </c>
      <c r="O121" s="7">
        <v>2</v>
      </c>
      <c r="P121" s="7">
        <v>6</v>
      </c>
      <c r="Q121" s="5">
        <f t="shared" si="10"/>
        <v>4</v>
      </c>
      <c r="R121" s="7">
        <v>0</v>
      </c>
      <c r="S121" s="7">
        <v>1300</v>
      </c>
      <c r="T121" s="5">
        <f t="shared" si="11"/>
        <v>650</v>
      </c>
      <c r="U121" s="14">
        <v>3</v>
      </c>
      <c r="V121" s="53">
        <v>5</v>
      </c>
      <c r="W121" s="23">
        <v>2</v>
      </c>
      <c r="X121" s="1" t="s">
        <v>304</v>
      </c>
      <c r="Y121" s="1" t="s">
        <v>307</v>
      </c>
      <c r="Z121" s="81">
        <v>9.8745256744995694E-2</v>
      </c>
      <c r="AA121" s="58">
        <v>545.82666666666671</v>
      </c>
      <c r="AB121" s="58">
        <v>113.45830000000005</v>
      </c>
      <c r="AC121" s="58">
        <v>1.90783518047248</v>
      </c>
      <c r="AD121" s="58">
        <v>0.10201700421097597</v>
      </c>
      <c r="AE121" s="15">
        <v>3.9108857600057077E-2</v>
      </c>
      <c r="AF121" s="58">
        <v>0.11545947413839715</v>
      </c>
      <c r="AG121" s="86">
        <v>3</v>
      </c>
      <c r="AH121" s="47">
        <v>1</v>
      </c>
      <c r="AI121" s="15"/>
      <c r="AJ121" s="15"/>
      <c r="AK121" s="15"/>
    </row>
    <row r="122" spans="1:37" s="58" customFormat="1">
      <c r="A122" s="9" t="s">
        <v>219</v>
      </c>
      <c r="B122" s="36" t="s">
        <v>220</v>
      </c>
      <c r="C122" s="37" t="s">
        <v>221</v>
      </c>
      <c r="D122" s="9" t="s">
        <v>19</v>
      </c>
      <c r="E122" s="16"/>
      <c r="F122" s="4">
        <v>98</v>
      </c>
      <c r="G122" s="4">
        <v>15</v>
      </c>
      <c r="H122" s="28">
        <v>33</v>
      </c>
      <c r="I122" s="17">
        <v>24141</v>
      </c>
      <c r="J122" s="3">
        <v>1651</v>
      </c>
      <c r="K122" s="4">
        <v>10</v>
      </c>
      <c r="L122" s="7">
        <v>6.7000000000000004E-2</v>
      </c>
      <c r="M122" s="7">
        <v>2</v>
      </c>
      <c r="N122" s="7" t="s">
        <v>258</v>
      </c>
      <c r="O122" s="7">
        <v>8</v>
      </c>
      <c r="P122" s="7">
        <v>18</v>
      </c>
      <c r="Q122" s="5">
        <f t="shared" si="10"/>
        <v>13</v>
      </c>
      <c r="R122" s="7">
        <v>0</v>
      </c>
      <c r="S122" s="7">
        <v>2200</v>
      </c>
      <c r="T122" s="5">
        <f t="shared" si="11"/>
        <v>1100</v>
      </c>
      <c r="U122" s="14">
        <v>3</v>
      </c>
      <c r="V122" s="53">
        <v>5</v>
      </c>
      <c r="W122" s="23">
        <v>2</v>
      </c>
      <c r="X122" s="1" t="s">
        <v>304</v>
      </c>
      <c r="Y122" s="1" t="s">
        <v>307</v>
      </c>
      <c r="Z122" s="81">
        <v>0.50016366840731108</v>
      </c>
      <c r="AA122" s="58">
        <v>475.63499999999999</v>
      </c>
      <c r="AB122" s="58">
        <v>574.68805500000042</v>
      </c>
      <c r="AC122" s="58">
        <v>1.3911795651862553</v>
      </c>
      <c r="AD122" s="58">
        <v>2.1718987943303486E-2</v>
      </c>
      <c r="AE122" s="15">
        <v>0.33834601136436415</v>
      </c>
      <c r="AF122" s="58">
        <v>0.2075237178615516</v>
      </c>
      <c r="AG122" s="86">
        <v>2</v>
      </c>
      <c r="AH122" s="89">
        <v>1</v>
      </c>
    </row>
    <row r="123" spans="1:37" s="58" customFormat="1">
      <c r="A123" s="8" t="s">
        <v>219</v>
      </c>
      <c r="B123" s="34" t="s">
        <v>222</v>
      </c>
      <c r="C123" s="35" t="s">
        <v>223</v>
      </c>
      <c r="D123" s="9" t="s">
        <v>19</v>
      </c>
      <c r="E123" s="11"/>
      <c r="F123" s="12">
        <v>173</v>
      </c>
      <c r="G123" s="12">
        <v>61</v>
      </c>
      <c r="H123" s="12">
        <v>33</v>
      </c>
      <c r="I123" s="13">
        <v>641366</v>
      </c>
      <c r="J123" s="6">
        <v>15912</v>
      </c>
      <c r="K123" s="12">
        <v>10</v>
      </c>
      <c r="L123" s="5">
        <v>3.21</v>
      </c>
      <c r="M123" s="5">
        <v>2</v>
      </c>
      <c r="N123" s="5" t="s">
        <v>258</v>
      </c>
      <c r="O123" s="7">
        <v>18</v>
      </c>
      <c r="P123" s="7">
        <v>28</v>
      </c>
      <c r="Q123" s="5">
        <f t="shared" si="10"/>
        <v>23</v>
      </c>
      <c r="R123" s="5">
        <v>0</v>
      </c>
      <c r="S123" s="5">
        <v>1700</v>
      </c>
      <c r="T123" s="5">
        <f t="shared" si="11"/>
        <v>850</v>
      </c>
      <c r="U123" s="10">
        <v>5</v>
      </c>
      <c r="V123" s="53">
        <v>9</v>
      </c>
      <c r="W123" s="23">
        <v>4</v>
      </c>
      <c r="X123" s="1" t="s">
        <v>304</v>
      </c>
      <c r="Y123" s="1" t="s">
        <v>307</v>
      </c>
      <c r="Z123" s="81">
        <v>0.36363210617928643</v>
      </c>
      <c r="AA123" s="58">
        <v>695.51666666666677</v>
      </c>
      <c r="AB123" s="58">
        <v>417.81329000000005</v>
      </c>
      <c r="AC123" s="58">
        <v>1.5169520739517719</v>
      </c>
      <c r="AD123" s="58">
        <v>3.5241894930640789E-2</v>
      </c>
      <c r="AE123" s="15">
        <v>0.24865887384356067</v>
      </c>
      <c r="AF123" s="58">
        <v>0.15214497071261893</v>
      </c>
      <c r="AG123" s="86">
        <v>3</v>
      </c>
      <c r="AH123" s="47">
        <v>1</v>
      </c>
    </row>
    <row r="124" spans="1:37">
      <c r="A124" s="8" t="s">
        <v>224</v>
      </c>
      <c r="B124" s="34" t="s">
        <v>225</v>
      </c>
      <c r="C124" s="35" t="s">
        <v>226</v>
      </c>
      <c r="D124" s="9" t="s">
        <v>29</v>
      </c>
      <c r="E124" s="11"/>
      <c r="F124" s="12">
        <v>0.01</v>
      </c>
      <c r="G124" s="12"/>
      <c r="H124" s="12">
        <v>30</v>
      </c>
      <c r="I124" s="13"/>
      <c r="J124" s="6"/>
      <c r="K124" s="12"/>
      <c r="L124" s="5"/>
      <c r="M124" s="22" t="s">
        <v>265</v>
      </c>
      <c r="N124" s="5" t="s">
        <v>258</v>
      </c>
      <c r="O124" s="5">
        <v>6.5</v>
      </c>
      <c r="P124" s="5">
        <v>11</v>
      </c>
      <c r="Q124" s="5">
        <f t="shared" si="10"/>
        <v>8.75</v>
      </c>
      <c r="R124" s="5">
        <v>0</v>
      </c>
      <c r="S124" s="5">
        <v>1800</v>
      </c>
      <c r="T124" s="5">
        <f t="shared" si="11"/>
        <v>900</v>
      </c>
      <c r="U124" s="10">
        <v>3</v>
      </c>
      <c r="V124" s="53">
        <v>7</v>
      </c>
      <c r="W124" s="23">
        <v>4</v>
      </c>
      <c r="X124" s="1" t="s">
        <v>304</v>
      </c>
      <c r="Y124" s="1" t="s">
        <v>305</v>
      </c>
      <c r="Z124" s="81">
        <v>0.1982576501305483</v>
      </c>
      <c r="AA124" s="58">
        <v>659.81999999999994</v>
      </c>
      <c r="AB124" s="58">
        <v>227.79804000000001</v>
      </c>
      <c r="AC124" s="58">
        <v>1.329458921207181</v>
      </c>
      <c r="AD124" s="58">
        <v>4.166539600741509E-2</v>
      </c>
      <c r="AE124" s="15">
        <v>0.1413645252994124</v>
      </c>
      <c r="AF124" s="58">
        <v>0.16890810586539654</v>
      </c>
      <c r="AG124" s="86">
        <v>2</v>
      </c>
      <c r="AH124" s="89">
        <v>1</v>
      </c>
      <c r="AI124" s="58"/>
      <c r="AJ124" s="58"/>
      <c r="AK124" s="58"/>
    </row>
    <row r="125" spans="1:37" s="58" customFormat="1">
      <c r="A125" s="8" t="s">
        <v>224</v>
      </c>
      <c r="B125" s="34" t="s">
        <v>227</v>
      </c>
      <c r="C125" s="35" t="s">
        <v>228</v>
      </c>
      <c r="D125" s="9" t="s">
        <v>29</v>
      </c>
      <c r="E125" s="11"/>
      <c r="F125" s="12">
        <v>0.1</v>
      </c>
      <c r="G125" s="12"/>
      <c r="H125" s="25">
        <v>10</v>
      </c>
      <c r="I125" s="13">
        <v>14835</v>
      </c>
      <c r="J125" s="6">
        <v>7884.71</v>
      </c>
      <c r="K125" s="12">
        <v>4</v>
      </c>
      <c r="L125" s="5">
        <v>0.09</v>
      </c>
      <c r="M125" s="5">
        <v>2</v>
      </c>
      <c r="N125" s="5" t="s">
        <v>259</v>
      </c>
      <c r="O125" s="5">
        <v>10</v>
      </c>
      <c r="P125" s="5">
        <v>14</v>
      </c>
      <c r="Q125" s="5">
        <f t="shared" si="10"/>
        <v>12</v>
      </c>
      <c r="R125" s="5">
        <v>0</v>
      </c>
      <c r="S125" s="5">
        <v>10</v>
      </c>
      <c r="T125" s="5">
        <f t="shared" si="11"/>
        <v>5</v>
      </c>
      <c r="U125" s="10">
        <v>5</v>
      </c>
      <c r="V125" s="53">
        <v>8</v>
      </c>
      <c r="W125" s="23">
        <v>3</v>
      </c>
      <c r="X125" s="1" t="s">
        <v>304</v>
      </c>
      <c r="Y125" s="1" t="s">
        <v>305</v>
      </c>
      <c r="Z125" s="81">
        <v>9.6301923411662285E-2</v>
      </c>
      <c r="AA125" s="58">
        <v>699.96999999999991</v>
      </c>
      <c r="AB125" s="58">
        <v>110.65090999999997</v>
      </c>
      <c r="AC125" s="58">
        <v>1.9983446265116072</v>
      </c>
      <c r="AD125" s="58">
        <v>9.8364912347968389E-2</v>
      </c>
      <c r="AE125" s="15">
        <v>4.1224466453414023E-2</v>
      </c>
      <c r="AF125" s="58">
        <v>0.11276370066647989</v>
      </c>
      <c r="AG125" s="86">
        <v>3</v>
      </c>
      <c r="AH125" s="89">
        <v>1</v>
      </c>
    </row>
    <row r="126" spans="1:37" s="58" customFormat="1">
      <c r="A126" s="8" t="s">
        <v>229</v>
      </c>
      <c r="B126" s="34" t="s">
        <v>289</v>
      </c>
      <c r="C126" s="35" t="s">
        <v>230</v>
      </c>
      <c r="D126" s="9" t="s">
        <v>23</v>
      </c>
      <c r="E126" s="11"/>
      <c r="F126" s="12">
        <v>0</v>
      </c>
      <c r="G126" s="12"/>
      <c r="H126" s="12">
        <v>30</v>
      </c>
      <c r="I126" s="13">
        <v>34865</v>
      </c>
      <c r="J126" s="6">
        <v>5498.08</v>
      </c>
      <c r="K126" s="12">
        <v>10</v>
      </c>
      <c r="L126" s="5">
        <v>0.48</v>
      </c>
      <c r="M126" s="5">
        <v>3</v>
      </c>
      <c r="N126" s="5" t="s">
        <v>259</v>
      </c>
      <c r="O126" s="7">
        <v>17</v>
      </c>
      <c r="P126" s="7">
        <v>25</v>
      </c>
      <c r="Q126" s="5">
        <f t="shared" si="10"/>
        <v>21</v>
      </c>
      <c r="R126" s="5">
        <v>0</v>
      </c>
      <c r="S126" s="5">
        <v>1300</v>
      </c>
      <c r="T126" s="5">
        <f t="shared" si="11"/>
        <v>650</v>
      </c>
      <c r="U126" s="10">
        <v>3</v>
      </c>
      <c r="V126" s="52">
        <v>6</v>
      </c>
      <c r="W126" s="23">
        <v>3</v>
      </c>
      <c r="X126" s="1" t="s">
        <v>306</v>
      </c>
      <c r="Y126" s="1" t="s">
        <v>305</v>
      </c>
      <c r="Z126" s="81">
        <v>0.44630496953872922</v>
      </c>
      <c r="AA126" s="58">
        <v>525.34300000000007</v>
      </c>
      <c r="AB126" s="58">
        <v>512.80440999999996</v>
      </c>
      <c r="AC126" s="58">
        <v>1.4176643896348584</v>
      </c>
      <c r="AD126" s="58">
        <v>1.7677322126485019E-2</v>
      </c>
      <c r="AE126" s="15">
        <v>0.31933477363102586</v>
      </c>
      <c r="AF126" s="58">
        <v>0.23747614709482073</v>
      </c>
      <c r="AG126" s="86">
        <v>10</v>
      </c>
      <c r="AH126" s="89">
        <v>1</v>
      </c>
      <c r="AI126" s="15"/>
      <c r="AJ126" s="15"/>
      <c r="AK126" s="15"/>
    </row>
    <row r="127" spans="1:37" s="58" customFormat="1">
      <c r="A127" s="9" t="s">
        <v>229</v>
      </c>
      <c r="B127" s="36" t="s">
        <v>231</v>
      </c>
      <c r="C127" s="37"/>
      <c r="D127" s="9" t="s">
        <v>45</v>
      </c>
      <c r="E127" s="16"/>
      <c r="F127" s="4">
        <v>237.23</v>
      </c>
      <c r="G127" s="4">
        <v>161.87</v>
      </c>
      <c r="H127" s="28">
        <v>6</v>
      </c>
      <c r="I127" s="17"/>
      <c r="J127" s="3"/>
      <c r="K127" s="4"/>
      <c r="L127" s="7"/>
      <c r="M127" s="7">
        <v>3</v>
      </c>
      <c r="N127" s="7" t="s">
        <v>259</v>
      </c>
      <c r="O127" s="7">
        <v>12</v>
      </c>
      <c r="P127" s="7">
        <v>30</v>
      </c>
      <c r="Q127" s="5">
        <f t="shared" si="10"/>
        <v>21</v>
      </c>
      <c r="R127" s="7">
        <v>250</v>
      </c>
      <c r="S127" s="7">
        <v>3300</v>
      </c>
      <c r="T127" s="5">
        <f t="shared" si="11"/>
        <v>1775</v>
      </c>
      <c r="U127" s="14">
        <v>6</v>
      </c>
      <c r="V127" s="53">
        <v>9</v>
      </c>
      <c r="W127" s="23">
        <v>3</v>
      </c>
      <c r="X127" s="1" t="s">
        <v>306</v>
      </c>
      <c r="Y127" s="1" t="s">
        <v>305</v>
      </c>
      <c r="Z127" s="14">
        <v>5.0604048738033057E-2</v>
      </c>
      <c r="AA127" s="15">
        <v>699.90599999999995</v>
      </c>
      <c r="AB127" s="15">
        <v>58.144051999999988</v>
      </c>
      <c r="AC127" s="15">
        <v>2.7139794857898583</v>
      </c>
      <c r="AD127" s="15">
        <v>0.12292554956523002</v>
      </c>
      <c r="AE127" s="15">
        <v>0.263853012792228</v>
      </c>
      <c r="AF127" s="15">
        <v>0.20408359034184853</v>
      </c>
      <c r="AG127" s="86">
        <v>5</v>
      </c>
      <c r="AH127" s="47">
        <v>1</v>
      </c>
    </row>
    <row r="128" spans="1:37" s="58" customFormat="1">
      <c r="A128" s="9" t="s">
        <v>229</v>
      </c>
      <c r="B128" s="36" t="s">
        <v>232</v>
      </c>
      <c r="C128" s="37"/>
      <c r="D128" s="9" t="s">
        <v>45</v>
      </c>
      <c r="E128" s="16"/>
      <c r="F128" s="4">
        <v>154.63999999999999</v>
      </c>
      <c r="G128" s="4">
        <v>93.28</v>
      </c>
      <c r="H128" s="4">
        <v>32</v>
      </c>
      <c r="I128" s="17">
        <v>207080</v>
      </c>
      <c r="J128" s="3">
        <v>20004.3</v>
      </c>
      <c r="K128" s="4">
        <v>10</v>
      </c>
      <c r="L128" s="7">
        <v>0.25</v>
      </c>
      <c r="M128" s="7">
        <v>3</v>
      </c>
      <c r="N128" s="7" t="s">
        <v>259</v>
      </c>
      <c r="O128" s="7">
        <v>24</v>
      </c>
      <c r="P128" s="7">
        <v>30</v>
      </c>
      <c r="Q128" s="5">
        <f t="shared" si="10"/>
        <v>27</v>
      </c>
      <c r="R128" s="7">
        <v>0</v>
      </c>
      <c r="S128" s="7">
        <v>2600</v>
      </c>
      <c r="T128" s="5">
        <f t="shared" si="11"/>
        <v>1300</v>
      </c>
      <c r="U128" s="14">
        <v>2</v>
      </c>
      <c r="V128" s="53">
        <v>6</v>
      </c>
      <c r="W128" s="23">
        <v>4</v>
      </c>
      <c r="X128" s="1" t="s">
        <v>306</v>
      </c>
      <c r="Y128" s="1" t="s">
        <v>305</v>
      </c>
      <c r="Z128" s="81">
        <v>0.3014600425999725</v>
      </c>
      <c r="AA128" s="58">
        <v>581.77263157894743</v>
      </c>
      <c r="AB128" s="58">
        <v>346.37758894736839</v>
      </c>
      <c r="AC128" s="58">
        <v>1.9241527475285019</v>
      </c>
      <c r="AD128" s="58">
        <v>2.7999832951896435E-2</v>
      </c>
      <c r="AE128" s="15">
        <v>0.25947767619944395</v>
      </c>
      <c r="AF128" s="58">
        <v>0.36754718748730719</v>
      </c>
      <c r="AG128" s="86">
        <v>19</v>
      </c>
      <c r="AH128" s="89">
        <v>1</v>
      </c>
    </row>
    <row r="129" spans="1:37" s="58" customFormat="1">
      <c r="A129" s="9" t="s">
        <v>229</v>
      </c>
      <c r="B129" s="36" t="s">
        <v>233</v>
      </c>
      <c r="C129" s="37"/>
      <c r="D129" s="9" t="s">
        <v>45</v>
      </c>
      <c r="E129" s="16"/>
      <c r="F129" s="4">
        <v>67.680000000000007</v>
      </c>
      <c r="G129" s="4">
        <v>79.27</v>
      </c>
      <c r="H129" s="28">
        <v>26</v>
      </c>
      <c r="I129" s="17">
        <v>51534</v>
      </c>
      <c r="J129" s="3">
        <v>8099.11</v>
      </c>
      <c r="K129" s="4">
        <v>10</v>
      </c>
      <c r="L129" s="7">
        <v>0.23</v>
      </c>
      <c r="M129" s="7">
        <v>3</v>
      </c>
      <c r="N129" s="7" t="s">
        <v>259</v>
      </c>
      <c r="O129" s="7">
        <v>9</v>
      </c>
      <c r="P129" s="7">
        <v>22</v>
      </c>
      <c r="Q129" s="5">
        <f t="shared" si="10"/>
        <v>15.5</v>
      </c>
      <c r="R129" s="7">
        <v>0</v>
      </c>
      <c r="S129" s="7">
        <v>1200</v>
      </c>
      <c r="T129" s="5">
        <f t="shared" si="11"/>
        <v>600</v>
      </c>
      <c r="U129" s="14">
        <v>3</v>
      </c>
      <c r="V129" s="53">
        <v>5</v>
      </c>
      <c r="W129" s="23">
        <v>2</v>
      </c>
      <c r="X129" s="1" t="s">
        <v>306</v>
      </c>
      <c r="Y129" s="1" t="s">
        <v>305</v>
      </c>
      <c r="Z129" s="14">
        <v>0.11762004032492022</v>
      </c>
      <c r="AA129" s="15">
        <v>697.87699999999995</v>
      </c>
      <c r="AB129" s="15">
        <v>135.14542633333332</v>
      </c>
      <c r="AC129" s="15">
        <v>2.0951098698818944</v>
      </c>
      <c r="AD129" s="15">
        <v>3.426461819769807E-2</v>
      </c>
      <c r="AE129" s="15">
        <v>8.8084044911219045E-2</v>
      </c>
      <c r="AF129" s="15">
        <v>0.18976262821137932</v>
      </c>
      <c r="AG129" s="86">
        <v>30</v>
      </c>
      <c r="AH129" s="47">
        <v>1</v>
      </c>
    </row>
    <row r="130" spans="1:37" s="58" customFormat="1">
      <c r="A130" s="8" t="s">
        <v>229</v>
      </c>
      <c r="B130" s="34" t="s">
        <v>234</v>
      </c>
      <c r="C130" s="35" t="s">
        <v>235</v>
      </c>
      <c r="D130" s="8" t="s">
        <v>23</v>
      </c>
      <c r="E130" s="11"/>
      <c r="F130" s="12"/>
      <c r="G130" s="12"/>
      <c r="H130" s="25"/>
      <c r="I130" s="13">
        <v>27336</v>
      </c>
      <c r="J130" s="6">
        <v>2523.11</v>
      </c>
      <c r="K130" s="12">
        <v>5</v>
      </c>
      <c r="L130" s="5">
        <v>0.38</v>
      </c>
      <c r="M130" s="5">
        <v>3</v>
      </c>
      <c r="N130" s="5" t="s">
        <v>259</v>
      </c>
      <c r="O130" s="7">
        <v>15</v>
      </c>
      <c r="P130" s="7">
        <v>25</v>
      </c>
      <c r="Q130" s="5">
        <f t="shared" si="10"/>
        <v>20</v>
      </c>
      <c r="R130" s="5">
        <v>0</v>
      </c>
      <c r="S130" s="5">
        <v>1400</v>
      </c>
      <c r="T130" s="5">
        <f t="shared" si="11"/>
        <v>700</v>
      </c>
      <c r="U130" s="10">
        <v>3</v>
      </c>
      <c r="V130" s="52">
        <v>6</v>
      </c>
      <c r="W130" s="23">
        <v>3</v>
      </c>
      <c r="X130" s="1" t="s">
        <v>306</v>
      </c>
      <c r="Y130" s="1" t="s">
        <v>305</v>
      </c>
      <c r="Z130" s="81">
        <v>0.33813012793733688</v>
      </c>
      <c r="AA130" s="58">
        <v>579.24800000000005</v>
      </c>
      <c r="AB130" s="58">
        <v>388.51151700000003</v>
      </c>
      <c r="AC130" s="58">
        <v>1.9700285527393262</v>
      </c>
      <c r="AD130" s="58">
        <v>1.2280748363017568E-2</v>
      </c>
      <c r="AE130" s="87">
        <v>0.28131538350884949</v>
      </c>
      <c r="AF130" s="58">
        <v>0.46335330548806236</v>
      </c>
      <c r="AG130" s="86">
        <v>10</v>
      </c>
      <c r="AH130" s="89">
        <v>1</v>
      </c>
    </row>
    <row r="131" spans="1:37">
      <c r="A131" s="9" t="s">
        <v>229</v>
      </c>
      <c r="B131" s="36" t="s">
        <v>236</v>
      </c>
      <c r="C131" s="37"/>
      <c r="D131" s="9" t="s">
        <v>45</v>
      </c>
      <c r="E131" s="16"/>
      <c r="F131" s="4">
        <v>86.53</v>
      </c>
      <c r="G131" s="4">
        <v>100.64</v>
      </c>
      <c r="H131" s="4">
        <v>28</v>
      </c>
      <c r="I131" s="17"/>
      <c r="J131" s="3"/>
      <c r="K131" s="4"/>
      <c r="L131" s="47"/>
      <c r="M131" s="47">
        <v>3</v>
      </c>
      <c r="N131" s="47" t="s">
        <v>259</v>
      </c>
      <c r="O131" s="47">
        <v>18</v>
      </c>
      <c r="P131" s="47">
        <v>28</v>
      </c>
      <c r="Q131" s="46">
        <f t="shared" si="10"/>
        <v>23</v>
      </c>
      <c r="R131" s="47">
        <v>0</v>
      </c>
      <c r="S131" s="47">
        <v>2400</v>
      </c>
      <c r="T131" s="5">
        <f t="shared" si="11"/>
        <v>1200</v>
      </c>
      <c r="U131" s="14">
        <v>3</v>
      </c>
      <c r="V131" s="53">
        <v>5</v>
      </c>
      <c r="W131" s="23">
        <v>2</v>
      </c>
      <c r="X131" s="1" t="s">
        <v>306</v>
      </c>
      <c r="Y131" s="1" t="s">
        <v>305</v>
      </c>
      <c r="Z131" s="81">
        <v>0.10852948738033072</v>
      </c>
      <c r="AA131" s="58">
        <v>678.33833333333314</v>
      </c>
      <c r="AB131" s="58">
        <v>124.70038100000001</v>
      </c>
      <c r="AC131" s="58">
        <v>1.5831333754064447</v>
      </c>
      <c r="AD131" s="58">
        <v>8.6776619170509231E-2</v>
      </c>
      <c r="AE131" s="15">
        <v>0.1054652147025716</v>
      </c>
      <c r="AF131" s="58">
        <v>0.11735012068791076</v>
      </c>
      <c r="AG131" s="86">
        <v>30</v>
      </c>
      <c r="AH131" s="47">
        <v>1</v>
      </c>
      <c r="AI131" s="58"/>
      <c r="AJ131" s="58"/>
      <c r="AK131" s="58"/>
    </row>
    <row r="132" spans="1:37">
      <c r="A132" s="8" t="s">
        <v>229</v>
      </c>
      <c r="B132" s="34" t="s">
        <v>237</v>
      </c>
      <c r="C132" s="35" t="s">
        <v>238</v>
      </c>
      <c r="D132" s="9" t="s">
        <v>19</v>
      </c>
      <c r="E132" s="11"/>
      <c r="F132" s="12">
        <v>106</v>
      </c>
      <c r="G132" s="12">
        <v>14</v>
      </c>
      <c r="H132" s="12">
        <v>30</v>
      </c>
      <c r="I132" s="13">
        <v>22984</v>
      </c>
      <c r="J132" s="6">
        <v>1231</v>
      </c>
      <c r="K132" s="12">
        <v>10</v>
      </c>
      <c r="L132" s="46">
        <v>0.14000000000000001</v>
      </c>
      <c r="M132" s="46">
        <v>2</v>
      </c>
      <c r="N132" s="46"/>
      <c r="O132" s="47">
        <v>4</v>
      </c>
      <c r="P132" s="47">
        <v>5</v>
      </c>
      <c r="Q132" s="46">
        <f t="shared" si="10"/>
        <v>4.5</v>
      </c>
      <c r="R132" s="46">
        <v>0</v>
      </c>
      <c r="S132" s="46">
        <v>50</v>
      </c>
      <c r="T132" s="5">
        <f t="shared" si="11"/>
        <v>25</v>
      </c>
      <c r="U132" s="10">
        <v>2</v>
      </c>
      <c r="V132" s="53">
        <v>5</v>
      </c>
      <c r="W132" s="23">
        <v>3</v>
      </c>
      <c r="X132" s="1" t="s">
        <v>306</v>
      </c>
      <c r="Y132" s="1" t="s">
        <v>305</v>
      </c>
      <c r="Z132" s="14">
        <v>0.11364972149695392</v>
      </c>
      <c r="AA132" s="15">
        <v>699.97</v>
      </c>
      <c r="AB132" s="15">
        <v>130.58353000000005</v>
      </c>
      <c r="AC132" s="15">
        <v>3.9708497180926727</v>
      </c>
      <c r="AD132" s="15">
        <v>0.14076053807461569</v>
      </c>
      <c r="AE132" s="15">
        <v>0.18448682500503</v>
      </c>
      <c r="AF132" s="15">
        <v>0.21074660080391017</v>
      </c>
      <c r="AG132" s="56">
        <v>2</v>
      </c>
      <c r="AH132" s="47">
        <v>1</v>
      </c>
      <c r="AI132" s="58"/>
      <c r="AJ132" s="58"/>
      <c r="AK132" s="58"/>
    </row>
    <row r="133" spans="1:37">
      <c r="A133" s="8" t="s">
        <v>229</v>
      </c>
      <c r="B133" s="34" t="s">
        <v>239</v>
      </c>
      <c r="C133" s="35" t="s">
        <v>240</v>
      </c>
      <c r="D133" s="8" t="s">
        <v>62</v>
      </c>
      <c r="E133" s="11"/>
      <c r="F133" s="12">
        <v>3.6</v>
      </c>
      <c r="G133" s="12"/>
      <c r="H133" s="12">
        <v>16</v>
      </c>
      <c r="I133" s="13"/>
      <c r="J133" s="6"/>
      <c r="K133" s="12"/>
      <c r="L133" s="46"/>
      <c r="M133" s="46">
        <v>3</v>
      </c>
      <c r="N133" s="46" t="s">
        <v>258</v>
      </c>
      <c r="O133" s="47">
        <v>12</v>
      </c>
      <c r="P133" s="47">
        <v>23</v>
      </c>
      <c r="Q133" s="46">
        <f t="shared" si="10"/>
        <v>17.5</v>
      </c>
      <c r="R133" s="46">
        <v>0</v>
      </c>
      <c r="S133" s="46">
        <v>1300</v>
      </c>
      <c r="T133" s="5">
        <f t="shared" si="11"/>
        <v>650</v>
      </c>
      <c r="U133" s="10">
        <v>3</v>
      </c>
      <c r="V133" s="52">
        <v>4</v>
      </c>
      <c r="W133" s="23">
        <v>1</v>
      </c>
      <c r="X133" s="1" t="s">
        <v>306</v>
      </c>
      <c r="Y133" s="1" t="s">
        <v>305</v>
      </c>
      <c r="Z133" s="14">
        <v>0.20938590658543674</v>
      </c>
      <c r="AA133" s="15">
        <v>699.96999999999991</v>
      </c>
      <c r="AB133" s="15">
        <v>240.58440666666675</v>
      </c>
      <c r="AC133" s="15">
        <v>1.8986342458815759</v>
      </c>
      <c r="AD133" s="15">
        <v>9.4480766466373101E-2</v>
      </c>
      <c r="AE133" s="15">
        <v>0.15652146232149836</v>
      </c>
      <c r="AF133" s="15">
        <v>4.1337672587215324E-2</v>
      </c>
      <c r="AG133" s="56">
        <v>3</v>
      </c>
      <c r="AH133" s="47" t="s">
        <v>281</v>
      </c>
      <c r="AI133" s="58"/>
      <c r="AJ133" s="58"/>
      <c r="AK133" s="58"/>
    </row>
    <row r="134" spans="1:37">
      <c r="A134" s="8" t="s">
        <v>241</v>
      </c>
      <c r="B134" s="34" t="s">
        <v>242</v>
      </c>
      <c r="C134" s="35" t="s">
        <v>243</v>
      </c>
      <c r="D134" s="8" t="s">
        <v>23</v>
      </c>
      <c r="E134" s="46"/>
      <c r="F134" s="12"/>
      <c r="G134" s="12"/>
      <c r="H134" s="25"/>
      <c r="I134" s="13">
        <v>55775</v>
      </c>
      <c r="J134" s="6">
        <v>12126.88129734929</v>
      </c>
      <c r="K134" s="12">
        <v>2</v>
      </c>
      <c r="L134" s="46">
        <v>0.5</v>
      </c>
      <c r="M134" s="85">
        <v>3</v>
      </c>
      <c r="N134" s="85" t="s">
        <v>259</v>
      </c>
      <c r="O134" s="85">
        <v>5</v>
      </c>
      <c r="P134" s="85">
        <v>8</v>
      </c>
      <c r="Q134" s="85">
        <f t="shared" si="10"/>
        <v>6.5</v>
      </c>
      <c r="R134" s="85">
        <v>0</v>
      </c>
      <c r="S134" s="85">
        <v>1200</v>
      </c>
      <c r="T134" s="5">
        <f t="shared" si="11"/>
        <v>600</v>
      </c>
      <c r="U134" s="14">
        <v>1</v>
      </c>
      <c r="V134" s="54">
        <v>1</v>
      </c>
      <c r="W134" s="23">
        <v>12</v>
      </c>
      <c r="X134" s="1" t="s">
        <v>304</v>
      </c>
      <c r="Y134" s="1" t="s">
        <v>307</v>
      </c>
      <c r="Z134" s="14">
        <v>0.31564232550043486</v>
      </c>
      <c r="AA134" s="15">
        <v>545.83199999999999</v>
      </c>
      <c r="AB134" s="15">
        <v>362.67303199999964</v>
      </c>
      <c r="AC134" s="15">
        <v>1.2753385045445085</v>
      </c>
      <c r="AD134" s="15">
        <v>3.7571682060698317E-2</v>
      </c>
      <c r="AE134" s="15">
        <v>0.24548155430044744</v>
      </c>
      <c r="AF134" s="15">
        <v>0.17301853883838814</v>
      </c>
      <c r="AG134" s="56">
        <v>5</v>
      </c>
      <c r="AH134" s="47">
        <v>1</v>
      </c>
      <c r="AI134" s="58"/>
      <c r="AJ134" s="58"/>
      <c r="AK134" s="58"/>
    </row>
    <row r="135" spans="1:37">
      <c r="A135" s="8" t="s">
        <v>244</v>
      </c>
      <c r="B135" s="34" t="s">
        <v>245</v>
      </c>
      <c r="C135" s="35" t="s">
        <v>246</v>
      </c>
      <c r="D135" s="9" t="s">
        <v>19</v>
      </c>
      <c r="E135" s="11"/>
      <c r="F135" s="12">
        <v>8.9999999999999993E-3</v>
      </c>
      <c r="G135" s="12"/>
      <c r="H135" s="12"/>
      <c r="I135" s="13">
        <v>9570</v>
      </c>
      <c r="J135" s="6">
        <v>420</v>
      </c>
      <c r="K135" s="12">
        <v>10</v>
      </c>
      <c r="L135" s="46">
        <v>0.04</v>
      </c>
      <c r="M135" s="46">
        <v>2</v>
      </c>
      <c r="N135" s="46" t="s">
        <v>258</v>
      </c>
      <c r="O135" s="46">
        <v>3.6</v>
      </c>
      <c r="P135" s="46">
        <v>4</v>
      </c>
      <c r="Q135" s="46">
        <f t="shared" si="10"/>
        <v>3.8</v>
      </c>
      <c r="R135" s="46">
        <v>0</v>
      </c>
      <c r="S135" s="46">
        <v>800</v>
      </c>
      <c r="T135" s="5">
        <f t="shared" si="11"/>
        <v>400</v>
      </c>
      <c r="U135" s="10">
        <v>5</v>
      </c>
      <c r="V135" s="52">
        <v>6</v>
      </c>
      <c r="W135" s="1">
        <v>1</v>
      </c>
      <c r="X135" s="10" t="s">
        <v>304</v>
      </c>
      <c r="Y135" s="1" t="s">
        <v>307</v>
      </c>
      <c r="Z135" s="81">
        <v>0.12725516971279383</v>
      </c>
      <c r="AA135" s="58">
        <v>604.54999999999995</v>
      </c>
      <c r="AB135" s="58">
        <v>146.21619000000007</v>
      </c>
      <c r="AC135" s="58">
        <v>1.3196471688256433</v>
      </c>
      <c r="AD135" s="58">
        <v>4.263057404720702E-2</v>
      </c>
      <c r="AE135" s="15">
        <v>8.9570534446622774E-2</v>
      </c>
      <c r="AF135" s="58">
        <v>0.18088261047836965</v>
      </c>
      <c r="AG135" s="86">
        <v>3</v>
      </c>
      <c r="AH135" s="47">
        <v>1</v>
      </c>
      <c r="AI135" s="58"/>
      <c r="AJ135" s="58"/>
      <c r="AK135" s="58"/>
    </row>
    <row r="136" spans="1:37" s="58" customFormat="1">
      <c r="A136" s="9" t="s">
        <v>247</v>
      </c>
      <c r="B136" s="36" t="s">
        <v>248</v>
      </c>
      <c r="C136" s="37"/>
      <c r="D136" s="15" t="s">
        <v>33</v>
      </c>
      <c r="E136" s="16"/>
      <c r="F136" s="28">
        <v>25</v>
      </c>
      <c r="G136" s="28">
        <v>8</v>
      </c>
      <c r="H136" s="31">
        <v>33</v>
      </c>
      <c r="I136" s="38">
        <v>3276</v>
      </c>
      <c r="J136" s="3">
        <v>281</v>
      </c>
      <c r="K136" s="28">
        <v>10</v>
      </c>
      <c r="L136" s="47">
        <v>0.02</v>
      </c>
      <c r="M136" s="56">
        <v>2</v>
      </c>
      <c r="N136" s="7" t="s">
        <v>258</v>
      </c>
      <c r="O136" s="7">
        <v>4.5</v>
      </c>
      <c r="P136" s="7">
        <v>6.5</v>
      </c>
      <c r="Q136" s="5">
        <f t="shared" si="10"/>
        <v>5.5</v>
      </c>
      <c r="R136" s="7">
        <v>0</v>
      </c>
      <c r="S136" s="7">
        <v>1400</v>
      </c>
      <c r="T136" s="5">
        <f t="shared" si="11"/>
        <v>700</v>
      </c>
      <c r="U136" s="14">
        <v>7</v>
      </c>
      <c r="V136" s="53">
        <v>9</v>
      </c>
      <c r="W136" s="1">
        <v>2</v>
      </c>
      <c r="X136" s="10" t="s">
        <v>304</v>
      </c>
      <c r="Y136" s="1" t="s">
        <v>305</v>
      </c>
      <c r="Z136" s="14">
        <v>0.21824635697708142</v>
      </c>
      <c r="AA136" s="15">
        <v>544.33166666666682</v>
      </c>
      <c r="AB136" s="15">
        <v>250.76506416666655</v>
      </c>
      <c r="AC136" s="15">
        <v>1.4971873211800004</v>
      </c>
      <c r="AD136" s="15">
        <v>4.6120490714595057E-2</v>
      </c>
      <c r="AE136" s="15">
        <v>0.17550982319815392</v>
      </c>
      <c r="AF136" s="15">
        <v>0.17183087303326094</v>
      </c>
      <c r="AG136" s="56">
        <v>12</v>
      </c>
      <c r="AH136" s="89">
        <v>1</v>
      </c>
    </row>
    <row r="137" spans="1:37">
      <c r="A137" s="8" t="s">
        <v>249</v>
      </c>
      <c r="B137" s="34" t="s">
        <v>250</v>
      </c>
      <c r="C137" s="35"/>
      <c r="D137" s="8" t="s">
        <v>100</v>
      </c>
      <c r="E137" s="29"/>
      <c r="F137" s="41">
        <v>8.9999999999999993E-3</v>
      </c>
      <c r="G137" s="41"/>
      <c r="H137" s="93">
        <v>10</v>
      </c>
      <c r="I137" s="2">
        <v>2303</v>
      </c>
      <c r="J137" s="42">
        <v>88.39</v>
      </c>
      <c r="K137" s="41">
        <v>2</v>
      </c>
      <c r="L137" s="5">
        <v>0.14000000000000001</v>
      </c>
      <c r="M137" s="5">
        <v>3</v>
      </c>
      <c r="N137" s="5" t="s">
        <v>259</v>
      </c>
      <c r="O137" s="5">
        <v>8</v>
      </c>
      <c r="P137" s="5">
        <v>16</v>
      </c>
      <c r="Q137" s="5">
        <f t="shared" si="10"/>
        <v>12</v>
      </c>
      <c r="R137" s="5">
        <v>0</v>
      </c>
      <c r="S137" s="5">
        <v>1200</v>
      </c>
      <c r="T137" s="5">
        <f t="shared" si="11"/>
        <v>600</v>
      </c>
      <c r="U137" s="10">
        <v>2</v>
      </c>
      <c r="V137" s="52">
        <v>5</v>
      </c>
      <c r="W137" s="1">
        <v>3</v>
      </c>
      <c r="X137" s="10" t="s">
        <v>306</v>
      </c>
      <c r="Y137" s="1" t="s">
        <v>305</v>
      </c>
      <c r="Z137" s="81">
        <v>0.22884450536698595</v>
      </c>
      <c r="AA137" s="58">
        <v>692.13</v>
      </c>
      <c r="AB137" s="58">
        <v>262.94233666666685</v>
      </c>
      <c r="AC137" s="58">
        <v>1.5822255552442728</v>
      </c>
      <c r="AD137" s="58">
        <v>7.7434507896009974E-2</v>
      </c>
      <c r="AE137" s="15">
        <v>9.7562390439174848E-2</v>
      </c>
      <c r="AF137" s="58">
        <v>0.15811670004530357</v>
      </c>
      <c r="AG137" s="86">
        <v>3</v>
      </c>
      <c r="AH137" s="47">
        <v>1</v>
      </c>
      <c r="AI137" s="58"/>
      <c r="AJ137" s="58"/>
      <c r="AK137" s="58"/>
    </row>
    <row r="138" spans="1:37">
      <c r="A138" s="8" t="s">
        <v>251</v>
      </c>
      <c r="B138" s="34" t="s">
        <v>252</v>
      </c>
      <c r="C138" s="35" t="s">
        <v>253</v>
      </c>
      <c r="D138" s="8" t="s">
        <v>23</v>
      </c>
      <c r="E138" s="46"/>
      <c r="F138" s="8"/>
      <c r="G138" s="8"/>
      <c r="H138" s="8"/>
      <c r="I138" s="17">
        <v>2268</v>
      </c>
      <c r="J138" s="3">
        <v>194.45</v>
      </c>
      <c r="K138" s="4">
        <v>2</v>
      </c>
      <c r="L138" s="5">
        <v>1.7000000000000001E-2</v>
      </c>
      <c r="M138" s="79">
        <v>3</v>
      </c>
      <c r="N138" s="79" t="s">
        <v>258</v>
      </c>
      <c r="O138" s="79">
        <v>4.5</v>
      </c>
      <c r="P138" s="79">
        <v>6.5</v>
      </c>
      <c r="Q138" s="79">
        <f t="shared" si="10"/>
        <v>5.5</v>
      </c>
      <c r="R138" s="79">
        <v>0</v>
      </c>
      <c r="S138" s="79">
        <v>1600</v>
      </c>
      <c r="T138" s="5">
        <f t="shared" si="11"/>
        <v>800</v>
      </c>
      <c r="U138" s="14">
        <v>6</v>
      </c>
      <c r="V138" s="54">
        <v>10</v>
      </c>
      <c r="W138" s="1">
        <f>ABS(U138-V138)</f>
        <v>4</v>
      </c>
      <c r="X138" s="10" t="s">
        <v>306</v>
      </c>
      <c r="Y138" s="1" t="s">
        <v>305</v>
      </c>
      <c r="Z138" s="14">
        <v>0.18904092254134031</v>
      </c>
      <c r="AA138" s="15">
        <v>698.34333333333336</v>
      </c>
      <c r="AB138" s="15">
        <v>217.20802</v>
      </c>
      <c r="AC138" s="15">
        <v>1.7150026345818461</v>
      </c>
      <c r="AD138" s="15">
        <v>4.3013377070645016E-2</v>
      </c>
      <c r="AE138" s="15">
        <v>0.10222779621875826</v>
      </c>
      <c r="AF138" s="15">
        <v>0.18672032520619142</v>
      </c>
      <c r="AG138" s="56">
        <v>3</v>
      </c>
      <c r="AH138" s="47">
        <v>1</v>
      </c>
    </row>
  </sheetData>
  <sortState ref="A4:AH138">
    <sortCondition ref="A4:A138"/>
    <sortCondition ref="B4:B138"/>
  </sortState>
  <mergeCells count="5">
    <mergeCell ref="O2:Q2"/>
    <mergeCell ref="R2:T2"/>
    <mergeCell ref="U2:W2"/>
    <mergeCell ref="Z2:AG2"/>
    <mergeCell ref="L2:L3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6"/>
  <sheetViews>
    <sheetView tabSelected="1" topLeftCell="M1" workbookViewId="0">
      <selection activeCell="AI1" sqref="AI1"/>
    </sheetView>
  </sheetViews>
  <sheetFormatPr defaultRowHeight="15"/>
  <sheetData>
    <row r="1" spans="1:34">
      <c r="A1" t="s">
        <v>317</v>
      </c>
      <c r="B1" t="s">
        <v>318</v>
      </c>
      <c r="C1" t="s">
        <v>319</v>
      </c>
      <c r="D1" t="s">
        <v>320</v>
      </c>
      <c r="E1" t="s">
        <v>321</v>
      </c>
      <c r="F1" t="s">
        <v>322</v>
      </c>
      <c r="G1" t="s">
        <v>323</v>
      </c>
      <c r="H1" t="s">
        <v>324</v>
      </c>
      <c r="I1" t="s">
        <v>325</v>
      </c>
      <c r="J1" t="s">
        <v>326</v>
      </c>
      <c r="K1" t="s">
        <v>327</v>
      </c>
      <c r="L1" t="s">
        <v>328</v>
      </c>
      <c r="M1" t="s">
        <v>329</v>
      </c>
      <c r="N1" t="s">
        <v>330</v>
      </c>
      <c r="O1" t="s">
        <v>331</v>
      </c>
      <c r="P1" t="s">
        <v>332</v>
      </c>
      <c r="Q1" t="s">
        <v>333</v>
      </c>
      <c r="R1" t="s">
        <v>334</v>
      </c>
      <c r="S1" t="s">
        <v>335</v>
      </c>
      <c r="T1" t="s">
        <v>336</v>
      </c>
      <c r="U1" t="s">
        <v>337</v>
      </c>
      <c r="V1" t="s">
        <v>338</v>
      </c>
      <c r="W1" t="s">
        <v>339</v>
      </c>
      <c r="X1" t="s">
        <v>340</v>
      </c>
      <c r="Y1" t="s">
        <v>341</v>
      </c>
      <c r="Z1" t="s">
        <v>342</v>
      </c>
      <c r="AA1" t="s">
        <v>343</v>
      </c>
      <c r="AB1" t="s">
        <v>344</v>
      </c>
      <c r="AC1" t="s">
        <v>345</v>
      </c>
      <c r="AD1" t="s">
        <v>346</v>
      </c>
      <c r="AE1" t="s">
        <v>347</v>
      </c>
      <c r="AF1" t="s">
        <v>348</v>
      </c>
      <c r="AG1" t="s">
        <v>349</v>
      </c>
      <c r="AH1" t="s">
        <v>350</v>
      </c>
    </row>
    <row r="2" spans="1:34">
      <c r="A2" t="s">
        <v>17</v>
      </c>
      <c r="B2" t="s">
        <v>18</v>
      </c>
      <c r="D2" t="s">
        <v>270</v>
      </c>
      <c r="F2">
        <v>0</v>
      </c>
      <c r="M2">
        <v>3</v>
      </c>
      <c r="N2" t="s">
        <v>258</v>
      </c>
      <c r="O2">
        <v>14</v>
      </c>
      <c r="P2">
        <v>24</v>
      </c>
      <c r="Q2">
        <v>19</v>
      </c>
      <c r="R2">
        <v>0</v>
      </c>
      <c r="S2">
        <v>850</v>
      </c>
      <c r="T2">
        <v>425</v>
      </c>
      <c r="U2">
        <v>9</v>
      </c>
      <c r="V2">
        <v>11</v>
      </c>
      <c r="W2">
        <v>2</v>
      </c>
      <c r="X2" t="s">
        <v>304</v>
      </c>
      <c r="Y2" t="s">
        <v>305</v>
      </c>
      <c r="Z2">
        <v>0.4225734325500432</v>
      </c>
      <c r="AA2">
        <v>522.06600000000003</v>
      </c>
      <c r="AB2">
        <v>485.53687399999973</v>
      </c>
      <c r="AC2">
        <v>1.2580211664751895</v>
      </c>
      <c r="AD2">
        <v>5.6670301088313682E-2</v>
      </c>
      <c r="AE2">
        <v>0.29742069850354536</v>
      </c>
      <c r="AF2">
        <v>9.920482058534541E-2</v>
      </c>
      <c r="AG2">
        <v>5</v>
      </c>
      <c r="AH2">
        <v>1</v>
      </c>
    </row>
    <row r="3" spans="1:34">
      <c r="A3" t="s">
        <v>17</v>
      </c>
      <c r="B3" t="s">
        <v>21</v>
      </c>
      <c r="C3" t="s">
        <v>22</v>
      </c>
      <c r="D3" t="s">
        <v>23</v>
      </c>
      <c r="F3">
        <v>0</v>
      </c>
      <c r="H3">
        <v>30</v>
      </c>
      <c r="I3">
        <v>119083</v>
      </c>
      <c r="J3">
        <v>25499.32</v>
      </c>
      <c r="K3">
        <v>7</v>
      </c>
      <c r="L3">
        <v>0.24958982370358854</v>
      </c>
      <c r="M3">
        <v>3</v>
      </c>
      <c r="N3" t="s">
        <v>258</v>
      </c>
      <c r="O3">
        <v>18</v>
      </c>
      <c r="P3">
        <v>42</v>
      </c>
      <c r="Q3">
        <v>30</v>
      </c>
      <c r="R3">
        <v>0</v>
      </c>
      <c r="S3">
        <v>700</v>
      </c>
      <c r="T3">
        <v>350</v>
      </c>
      <c r="U3">
        <v>2</v>
      </c>
      <c r="V3">
        <v>5</v>
      </c>
      <c r="W3">
        <v>3</v>
      </c>
      <c r="X3" t="s">
        <v>304</v>
      </c>
      <c r="Y3" t="s">
        <v>305</v>
      </c>
      <c r="Z3">
        <v>0.45250865887521258</v>
      </c>
      <c r="AA3">
        <v>510.67857142857127</v>
      </c>
      <c r="AB3">
        <v>519.93244904761923</v>
      </c>
      <c r="AC3">
        <v>1.3471278871074415</v>
      </c>
      <c r="AD3">
        <v>2.9038593919491876E-2</v>
      </c>
      <c r="AE3">
        <v>0.36613419193372704</v>
      </c>
      <c r="AF3">
        <v>0.15840156003099631</v>
      </c>
      <c r="AG3">
        <v>21</v>
      </c>
      <c r="AH3">
        <v>1</v>
      </c>
    </row>
    <row r="4" spans="1:34">
      <c r="A4" t="s">
        <v>27</v>
      </c>
      <c r="B4" t="s">
        <v>28</v>
      </c>
      <c r="D4" t="s">
        <v>29</v>
      </c>
      <c r="F4">
        <v>1300</v>
      </c>
      <c r="H4">
        <v>25</v>
      </c>
      <c r="I4">
        <v>1600</v>
      </c>
      <c r="K4">
        <v>1</v>
      </c>
      <c r="L4">
        <v>0.23969080565287165</v>
      </c>
      <c r="M4">
        <v>3</v>
      </c>
      <c r="N4" t="s">
        <v>258</v>
      </c>
      <c r="O4">
        <v>23</v>
      </c>
      <c r="P4">
        <v>45</v>
      </c>
      <c r="Q4">
        <v>34</v>
      </c>
      <c r="R4">
        <v>0</v>
      </c>
      <c r="S4">
        <v>1500</v>
      </c>
      <c r="T4">
        <v>750</v>
      </c>
      <c r="U4">
        <v>2</v>
      </c>
      <c r="V4">
        <v>5</v>
      </c>
      <c r="W4">
        <v>3</v>
      </c>
      <c r="X4" t="s">
        <v>304</v>
      </c>
      <c r="Y4" t="s">
        <v>305</v>
      </c>
      <c r="Z4">
        <v>0.29147702639976786</v>
      </c>
      <c r="AA4">
        <v>699.75333333333344</v>
      </c>
      <c r="AB4">
        <v>334.90710333333328</v>
      </c>
      <c r="AC4">
        <v>1.8074990157308599</v>
      </c>
      <c r="AD4">
        <v>6.7824318492374913E-2</v>
      </c>
      <c r="AE4">
        <v>0.18100649274695121</v>
      </c>
      <c r="AF4">
        <v>0.14315068113421778</v>
      </c>
      <c r="AG4">
        <v>3</v>
      </c>
      <c r="AH4">
        <v>1</v>
      </c>
    </row>
    <row r="5" spans="1:34">
      <c r="A5" t="s">
        <v>30</v>
      </c>
      <c r="B5" t="s">
        <v>31</v>
      </c>
      <c r="D5" t="s">
        <v>19</v>
      </c>
      <c r="F5">
        <v>8.9999999999999993E-3</v>
      </c>
      <c r="M5">
        <v>3</v>
      </c>
      <c r="N5" t="s">
        <v>259</v>
      </c>
      <c r="O5">
        <v>15</v>
      </c>
      <c r="P5">
        <v>25</v>
      </c>
      <c r="Q5">
        <v>20</v>
      </c>
      <c r="R5">
        <v>0</v>
      </c>
      <c r="S5">
        <v>1400</v>
      </c>
      <c r="T5">
        <v>700</v>
      </c>
      <c r="U5">
        <v>2</v>
      </c>
      <c r="V5">
        <v>5</v>
      </c>
      <c r="W5">
        <v>3</v>
      </c>
      <c r="X5" t="s">
        <v>304</v>
      </c>
      <c r="Y5" t="s">
        <v>305</v>
      </c>
      <c r="Z5">
        <v>0.27437509138381216</v>
      </c>
      <c r="AA5">
        <v>591.4666666666667</v>
      </c>
      <c r="AB5">
        <v>315.25698000000011</v>
      </c>
      <c r="AC5">
        <v>1.9077361565156874</v>
      </c>
      <c r="AD5">
        <v>0.11307304920658624</v>
      </c>
      <c r="AE5">
        <v>0.21308504524087976</v>
      </c>
      <c r="AF5">
        <v>0.42723916007616597</v>
      </c>
      <c r="AG5">
        <v>3</v>
      </c>
      <c r="AH5">
        <v>1</v>
      </c>
    </row>
    <row r="6" spans="1:34">
      <c r="A6" t="s">
        <v>30</v>
      </c>
      <c r="B6" t="s">
        <v>32</v>
      </c>
      <c r="D6" t="s">
        <v>33</v>
      </c>
      <c r="F6">
        <v>8.9999999999999993E-3</v>
      </c>
      <c r="I6">
        <v>81740</v>
      </c>
      <c r="J6">
        <v>6351</v>
      </c>
      <c r="K6">
        <v>10</v>
      </c>
      <c r="L6">
        <v>0.6</v>
      </c>
      <c r="M6">
        <v>2</v>
      </c>
      <c r="N6" t="s">
        <v>259</v>
      </c>
      <c r="O6">
        <v>8</v>
      </c>
      <c r="P6">
        <v>11.6</v>
      </c>
      <c r="Q6">
        <v>9.8000000000000007</v>
      </c>
      <c r="R6">
        <v>0</v>
      </c>
      <c r="S6">
        <v>1500</v>
      </c>
      <c r="T6">
        <v>750</v>
      </c>
      <c r="U6">
        <v>8</v>
      </c>
      <c r="V6">
        <v>11</v>
      </c>
      <c r="W6">
        <v>3</v>
      </c>
      <c r="X6" t="s">
        <v>304</v>
      </c>
      <c r="Y6" t="s">
        <v>305</v>
      </c>
      <c r="Z6">
        <v>0.32060215259646069</v>
      </c>
      <c r="AA6">
        <v>584.93166666666662</v>
      </c>
      <c r="AB6">
        <v>368.37187333333333</v>
      </c>
      <c r="AC6">
        <v>1.6865027501962413</v>
      </c>
      <c r="AD6">
        <v>0.15120578229250042</v>
      </c>
      <c r="AE6">
        <v>0.24384173622578609</v>
      </c>
      <c r="AF6">
        <v>0.31504890257008533</v>
      </c>
      <c r="AG6">
        <v>12</v>
      </c>
      <c r="AH6">
        <v>1</v>
      </c>
    </row>
    <row r="7" spans="1:34">
      <c r="A7" t="s">
        <v>30</v>
      </c>
      <c r="B7" t="s">
        <v>34</v>
      </c>
      <c r="D7" t="s">
        <v>35</v>
      </c>
      <c r="F7">
        <v>8.9999999999999993E-3</v>
      </c>
      <c r="L7">
        <v>0.6</v>
      </c>
      <c r="M7">
        <v>3</v>
      </c>
      <c r="N7" t="s">
        <v>259</v>
      </c>
      <c r="Q7" t="s">
        <v>310</v>
      </c>
      <c r="R7">
        <v>0</v>
      </c>
      <c r="S7">
        <v>1000</v>
      </c>
      <c r="T7">
        <v>500</v>
      </c>
      <c r="U7">
        <v>2</v>
      </c>
      <c r="V7">
        <v>6</v>
      </c>
      <c r="W7">
        <v>4</v>
      </c>
      <c r="X7" t="s">
        <v>304</v>
      </c>
      <c r="Y7" t="s">
        <v>305</v>
      </c>
      <c r="Z7">
        <v>0.16848244560487374</v>
      </c>
      <c r="AA7">
        <v>667.02</v>
      </c>
      <c r="AB7">
        <v>193.58632999999995</v>
      </c>
      <c r="AC7">
        <v>2.1662251694208234</v>
      </c>
      <c r="AD7">
        <v>9.8321857999571823E-3</v>
      </c>
      <c r="AE7">
        <v>9.6227371428995678E-2</v>
      </c>
      <c r="AF7">
        <v>0.28795888257409163</v>
      </c>
      <c r="AG7">
        <v>2</v>
      </c>
      <c r="AH7">
        <v>1</v>
      </c>
    </row>
    <row r="8" spans="1:34">
      <c r="A8" t="s">
        <v>30</v>
      </c>
      <c r="B8" t="s">
        <v>36</v>
      </c>
      <c r="C8" t="s">
        <v>37</v>
      </c>
      <c r="D8" t="s">
        <v>29</v>
      </c>
      <c r="F8">
        <v>8.9999999999999993E-3</v>
      </c>
      <c r="L8">
        <v>0.6</v>
      </c>
      <c r="M8">
        <v>3</v>
      </c>
      <c r="N8" t="s">
        <v>258</v>
      </c>
      <c r="O8">
        <v>16</v>
      </c>
      <c r="P8">
        <v>25</v>
      </c>
      <c r="Q8">
        <v>20.5</v>
      </c>
      <c r="R8">
        <v>0</v>
      </c>
      <c r="S8">
        <v>1500</v>
      </c>
      <c r="T8">
        <v>750</v>
      </c>
      <c r="U8">
        <v>5</v>
      </c>
      <c r="V8">
        <v>7</v>
      </c>
      <c r="W8">
        <v>2</v>
      </c>
      <c r="X8" t="s">
        <v>304</v>
      </c>
      <c r="Y8" t="s">
        <v>305</v>
      </c>
      <c r="Z8">
        <v>0.28755815201624607</v>
      </c>
      <c r="AA8">
        <v>617.36666666666667</v>
      </c>
      <c r="AB8">
        <v>330.40431666666677</v>
      </c>
      <c r="AC8">
        <v>1.7027513288967759</v>
      </c>
      <c r="AD8">
        <v>0.19693093596931666</v>
      </c>
      <c r="AE8">
        <v>0.19201446541461964</v>
      </c>
      <c r="AF8">
        <v>0.31596408328408826</v>
      </c>
      <c r="AG8">
        <v>3</v>
      </c>
      <c r="AH8">
        <v>1</v>
      </c>
    </row>
    <row r="9" spans="1:34">
      <c r="A9" t="s">
        <v>38</v>
      </c>
      <c r="B9" t="s">
        <v>39</v>
      </c>
      <c r="D9" t="s">
        <v>33</v>
      </c>
      <c r="F9">
        <v>930</v>
      </c>
      <c r="G9">
        <v>109</v>
      </c>
      <c r="H9">
        <v>36</v>
      </c>
      <c r="I9">
        <v>24360</v>
      </c>
      <c r="J9">
        <v>2240</v>
      </c>
      <c r="K9">
        <v>10</v>
      </c>
      <c r="L9">
        <v>0.46</v>
      </c>
      <c r="M9">
        <v>3</v>
      </c>
      <c r="N9" t="s">
        <v>258</v>
      </c>
      <c r="O9">
        <v>10</v>
      </c>
      <c r="P9">
        <v>16</v>
      </c>
      <c r="Q9">
        <v>13</v>
      </c>
      <c r="R9">
        <v>0</v>
      </c>
      <c r="S9">
        <v>1900</v>
      </c>
      <c r="T9">
        <v>950</v>
      </c>
      <c r="U9">
        <v>3</v>
      </c>
      <c r="V9">
        <v>8</v>
      </c>
      <c r="W9">
        <v>5</v>
      </c>
      <c r="X9" t="s">
        <v>304</v>
      </c>
      <c r="Y9" t="s">
        <v>305</v>
      </c>
      <c r="Z9">
        <v>0.12777185697708154</v>
      </c>
      <c r="AA9">
        <v>697.42766666666682</v>
      </c>
      <c r="AB9">
        <v>146.80986366666667</v>
      </c>
      <c r="AC9">
        <v>2.4751469758373048</v>
      </c>
      <c r="AD9">
        <v>0.16200892320059268</v>
      </c>
      <c r="AE9">
        <v>0.10257586652583398</v>
      </c>
      <c r="AF9">
        <v>0.29756650116320532</v>
      </c>
      <c r="AG9">
        <v>30</v>
      </c>
      <c r="AH9">
        <v>1</v>
      </c>
    </row>
    <row r="10" spans="1:34">
      <c r="A10" t="s">
        <v>38</v>
      </c>
      <c r="B10" t="s">
        <v>40</v>
      </c>
      <c r="C10" t="s">
        <v>41</v>
      </c>
      <c r="D10" t="s">
        <v>19</v>
      </c>
      <c r="F10">
        <v>408</v>
      </c>
      <c r="G10">
        <v>81</v>
      </c>
      <c r="H10">
        <v>34</v>
      </c>
      <c r="I10">
        <v>25370</v>
      </c>
      <c r="J10">
        <v>716</v>
      </c>
      <c r="K10">
        <v>10</v>
      </c>
      <c r="L10">
        <v>0.6</v>
      </c>
      <c r="M10">
        <v>3</v>
      </c>
      <c r="N10" t="s">
        <v>258</v>
      </c>
      <c r="O10">
        <v>7</v>
      </c>
      <c r="P10">
        <v>11</v>
      </c>
      <c r="Q10">
        <v>9</v>
      </c>
      <c r="R10">
        <v>0</v>
      </c>
      <c r="S10">
        <v>150</v>
      </c>
      <c r="T10">
        <v>75</v>
      </c>
      <c r="U10">
        <v>2</v>
      </c>
      <c r="V10">
        <v>6</v>
      </c>
      <c r="W10">
        <v>4</v>
      </c>
      <c r="X10" t="s">
        <v>306</v>
      </c>
      <c r="Y10" t="s">
        <v>305</v>
      </c>
      <c r="Z10">
        <v>0.18362634754859278</v>
      </c>
      <c r="AA10">
        <v>695.8366666666667</v>
      </c>
      <c r="AB10">
        <v>210.98667333333313</v>
      </c>
      <c r="AC10">
        <v>1.974876768875669</v>
      </c>
      <c r="AD10">
        <v>9.1935010428586608E-2</v>
      </c>
      <c r="AE10">
        <v>4.7129959199607684E-2</v>
      </c>
      <c r="AF10">
        <v>0.21491885360393662</v>
      </c>
      <c r="AG10">
        <v>3</v>
      </c>
      <c r="AH10">
        <v>1</v>
      </c>
    </row>
    <row r="11" spans="1:34">
      <c r="A11" t="s">
        <v>38</v>
      </c>
      <c r="B11" t="s">
        <v>42</v>
      </c>
      <c r="D11" t="s">
        <v>43</v>
      </c>
      <c r="F11">
        <v>2100</v>
      </c>
      <c r="H11">
        <v>6</v>
      </c>
      <c r="M11">
        <v>3</v>
      </c>
      <c r="N11" t="s">
        <v>259</v>
      </c>
      <c r="O11">
        <v>25</v>
      </c>
      <c r="P11">
        <v>30</v>
      </c>
      <c r="Q11">
        <v>27.5</v>
      </c>
      <c r="R11">
        <v>0</v>
      </c>
      <c r="S11">
        <v>900</v>
      </c>
      <c r="T11">
        <v>450</v>
      </c>
      <c r="U11">
        <v>2</v>
      </c>
      <c r="V11">
        <v>6</v>
      </c>
      <c r="W11">
        <v>4</v>
      </c>
      <c r="X11" t="s">
        <v>304</v>
      </c>
      <c r="Y11" t="s">
        <v>305</v>
      </c>
      <c r="Z11">
        <v>0.1357706309834637</v>
      </c>
      <c r="AA11">
        <v>698.34</v>
      </c>
      <c r="AB11">
        <v>156.00045499999982</v>
      </c>
      <c r="AC11">
        <v>2.6113650955578569</v>
      </c>
      <c r="AD11">
        <v>0.1514441566241449</v>
      </c>
      <c r="AE11">
        <v>0.10179918726669393</v>
      </c>
      <c r="AF11">
        <v>0.31828283589535156</v>
      </c>
      <c r="AG11">
        <v>2</v>
      </c>
      <c r="AH11">
        <v>1</v>
      </c>
    </row>
    <row r="12" spans="1:34">
      <c r="A12" t="s">
        <v>38</v>
      </c>
      <c r="B12" t="s">
        <v>44</v>
      </c>
      <c r="D12" t="s">
        <v>45</v>
      </c>
      <c r="F12">
        <v>425.99</v>
      </c>
      <c r="G12">
        <v>425.14</v>
      </c>
      <c r="H12">
        <v>28</v>
      </c>
      <c r="I12">
        <v>295080</v>
      </c>
      <c r="J12">
        <v>51044.57</v>
      </c>
      <c r="K12">
        <v>10</v>
      </c>
      <c r="L12">
        <v>0.44985439547253325</v>
      </c>
      <c r="M12">
        <v>3</v>
      </c>
      <c r="N12" t="s">
        <v>259</v>
      </c>
      <c r="O12">
        <v>7</v>
      </c>
      <c r="P12">
        <v>8</v>
      </c>
      <c r="Q12">
        <v>7.5</v>
      </c>
      <c r="R12">
        <v>0</v>
      </c>
      <c r="S12">
        <v>800</v>
      </c>
      <c r="T12">
        <v>400</v>
      </c>
      <c r="U12">
        <v>2</v>
      </c>
      <c r="V12">
        <v>5</v>
      </c>
      <c r="W12">
        <v>3</v>
      </c>
      <c r="X12" t="s">
        <v>304</v>
      </c>
      <c r="Y12" t="s">
        <v>305</v>
      </c>
      <c r="Z12">
        <v>0.28109787902523925</v>
      </c>
      <c r="AA12">
        <v>558.77600000000007</v>
      </c>
      <c r="AB12">
        <v>322.98146299999991</v>
      </c>
      <c r="AC12">
        <v>1.3848748187509266</v>
      </c>
      <c r="AD12">
        <v>3.8176215950369914E-2</v>
      </c>
      <c r="AE12">
        <v>0.22465641936686132</v>
      </c>
      <c r="AF12">
        <v>0.1847631329047334</v>
      </c>
      <c r="AG12">
        <v>30</v>
      </c>
      <c r="AH12">
        <v>1</v>
      </c>
    </row>
    <row r="13" spans="1:34">
      <c r="A13" t="s">
        <v>38</v>
      </c>
      <c r="B13" t="s">
        <v>46</v>
      </c>
      <c r="D13" t="s">
        <v>45</v>
      </c>
      <c r="F13">
        <v>1630.15</v>
      </c>
      <c r="G13" t="s">
        <v>47</v>
      </c>
      <c r="H13">
        <v>34</v>
      </c>
      <c r="I13">
        <v>649680</v>
      </c>
      <c r="J13">
        <v>67096.69</v>
      </c>
      <c r="K13">
        <v>10</v>
      </c>
      <c r="L13">
        <v>0.72</v>
      </c>
      <c r="M13">
        <v>3</v>
      </c>
      <c r="N13" t="s">
        <v>259</v>
      </c>
      <c r="O13">
        <v>6</v>
      </c>
      <c r="P13">
        <v>9</v>
      </c>
      <c r="Q13">
        <v>7.5</v>
      </c>
      <c r="R13">
        <v>0</v>
      </c>
      <c r="S13">
        <v>800</v>
      </c>
      <c r="T13">
        <v>400</v>
      </c>
      <c r="U13">
        <v>2</v>
      </c>
      <c r="V13">
        <v>5</v>
      </c>
      <c r="W13">
        <v>3</v>
      </c>
      <c r="X13" t="s">
        <v>304</v>
      </c>
      <c r="Y13" t="s">
        <v>305</v>
      </c>
      <c r="Z13">
        <v>0.1014661293878735</v>
      </c>
      <c r="AA13">
        <v>699.59133333333341</v>
      </c>
      <c r="AB13">
        <v>116.58458266666665</v>
      </c>
      <c r="AC13">
        <v>2.3757219036713653</v>
      </c>
      <c r="AD13">
        <v>0.26356150516193338</v>
      </c>
      <c r="AE13">
        <v>0.1960556921217986</v>
      </c>
      <c r="AF13">
        <v>0.31026859608666385</v>
      </c>
      <c r="AG13">
        <v>30</v>
      </c>
      <c r="AH13">
        <v>1</v>
      </c>
    </row>
    <row r="14" spans="1:34">
      <c r="A14" t="s">
        <v>38</v>
      </c>
      <c r="B14" t="s">
        <v>48</v>
      </c>
      <c r="C14" t="s">
        <v>49</v>
      </c>
      <c r="D14" t="s">
        <v>29</v>
      </c>
      <c r="F14">
        <v>300</v>
      </c>
      <c r="H14">
        <v>3</v>
      </c>
      <c r="I14">
        <v>359625</v>
      </c>
      <c r="K14">
        <v>1</v>
      </c>
      <c r="L14">
        <v>0.16</v>
      </c>
      <c r="M14">
        <v>3</v>
      </c>
      <c r="N14" t="s">
        <v>260</v>
      </c>
      <c r="O14">
        <v>7</v>
      </c>
      <c r="P14">
        <v>10</v>
      </c>
      <c r="Q14">
        <v>8.5</v>
      </c>
      <c r="R14">
        <v>0</v>
      </c>
      <c r="S14">
        <v>1600</v>
      </c>
      <c r="T14">
        <v>800</v>
      </c>
      <c r="U14">
        <v>3</v>
      </c>
      <c r="V14">
        <v>5</v>
      </c>
      <c r="W14">
        <v>2</v>
      </c>
      <c r="X14" t="s">
        <v>304</v>
      </c>
      <c r="Y14" t="s">
        <v>305</v>
      </c>
      <c r="Z14">
        <v>0.23518914708442112</v>
      </c>
      <c r="AA14">
        <v>699.97</v>
      </c>
      <c r="AB14">
        <v>270.23232999999988</v>
      </c>
      <c r="AC14">
        <v>1.5104342852113799</v>
      </c>
      <c r="AD14">
        <v>0.20077356492359699</v>
      </c>
      <c r="AE14">
        <v>0.10374162998380798</v>
      </c>
      <c r="AF14">
        <v>0.19802816247064711</v>
      </c>
      <c r="AG14">
        <v>2</v>
      </c>
      <c r="AH14" t="s">
        <v>297</v>
      </c>
    </row>
    <row r="15" spans="1:34">
      <c r="A15" t="s">
        <v>38</v>
      </c>
      <c r="B15" t="s">
        <v>50</v>
      </c>
      <c r="D15" t="s">
        <v>29</v>
      </c>
      <c r="F15">
        <v>1100</v>
      </c>
      <c r="H15">
        <v>2</v>
      </c>
      <c r="I15">
        <v>219000</v>
      </c>
      <c r="K15">
        <v>1</v>
      </c>
      <c r="L15">
        <v>0.26</v>
      </c>
      <c r="M15">
        <v>3</v>
      </c>
      <c r="N15" t="s">
        <v>258</v>
      </c>
      <c r="O15">
        <v>16</v>
      </c>
      <c r="P15">
        <v>28</v>
      </c>
      <c r="Q15">
        <v>22</v>
      </c>
      <c r="R15">
        <v>200</v>
      </c>
      <c r="S15">
        <v>2000</v>
      </c>
      <c r="T15">
        <v>1100</v>
      </c>
      <c r="U15">
        <v>4</v>
      </c>
      <c r="V15">
        <v>10</v>
      </c>
      <c r="W15">
        <v>6</v>
      </c>
      <c r="X15" t="s">
        <v>306</v>
      </c>
      <c r="Y15" t="s">
        <v>305</v>
      </c>
      <c r="Z15">
        <v>0.13833245082680595</v>
      </c>
      <c r="AA15">
        <v>698.47199999999998</v>
      </c>
      <c r="AB15">
        <v>158.94398600000005</v>
      </c>
      <c r="AC15">
        <v>1.9641547534948742</v>
      </c>
      <c r="AD15">
        <v>0.19571998234847002</v>
      </c>
      <c r="AE15">
        <v>8.8309021134717391E-2</v>
      </c>
      <c r="AF15">
        <v>0.2564842168380187</v>
      </c>
      <c r="AG15">
        <v>5</v>
      </c>
      <c r="AH15">
        <v>1</v>
      </c>
    </row>
    <row r="16" spans="1:34">
      <c r="A16" t="s">
        <v>38</v>
      </c>
      <c r="B16" t="s">
        <v>51</v>
      </c>
      <c r="C16" t="s">
        <v>52</v>
      </c>
      <c r="D16" t="s">
        <v>19</v>
      </c>
      <c r="F16">
        <v>218</v>
      </c>
      <c r="G16">
        <v>41</v>
      </c>
      <c r="H16">
        <v>31</v>
      </c>
      <c r="I16">
        <v>194825</v>
      </c>
      <c r="J16">
        <v>7975</v>
      </c>
      <c r="K16">
        <v>10</v>
      </c>
      <c r="L16">
        <v>0.18</v>
      </c>
      <c r="M16">
        <v>3</v>
      </c>
      <c r="N16" t="s">
        <v>262</v>
      </c>
      <c r="O16">
        <v>12</v>
      </c>
      <c r="P16">
        <v>20</v>
      </c>
      <c r="Q16">
        <v>16</v>
      </c>
      <c r="R16">
        <v>0</v>
      </c>
      <c r="S16">
        <v>100</v>
      </c>
      <c r="T16">
        <v>50</v>
      </c>
      <c r="U16">
        <v>4</v>
      </c>
      <c r="V16">
        <v>7</v>
      </c>
      <c r="W16">
        <v>3</v>
      </c>
      <c r="X16" t="s">
        <v>306</v>
      </c>
      <c r="Y16" t="s">
        <v>305</v>
      </c>
      <c r="Z16">
        <v>0.17622158688714806</v>
      </c>
      <c r="AA16">
        <v>699.21</v>
      </c>
      <c r="AB16">
        <v>202.47860333333313</v>
      </c>
      <c r="AC16">
        <v>1.4498548129121893</v>
      </c>
      <c r="AD16">
        <v>0.24093158547497628</v>
      </c>
      <c r="AE16">
        <v>1.0396341941948568E-3</v>
      </c>
      <c r="AF16">
        <v>0.28076890677208671</v>
      </c>
      <c r="AG16">
        <v>3</v>
      </c>
      <c r="AH16">
        <v>1</v>
      </c>
    </row>
    <row r="17" spans="1:34">
      <c r="A17" t="s">
        <v>38</v>
      </c>
      <c r="B17" t="s">
        <v>53</v>
      </c>
      <c r="C17" t="s">
        <v>54</v>
      </c>
      <c r="D17" t="s">
        <v>19</v>
      </c>
      <c r="F17">
        <v>230</v>
      </c>
      <c r="G17">
        <v>43</v>
      </c>
      <c r="H17">
        <v>18</v>
      </c>
      <c r="I17">
        <v>382</v>
      </c>
      <c r="J17">
        <v>10782</v>
      </c>
      <c r="K17">
        <v>10</v>
      </c>
      <c r="L17">
        <v>0.56999999999999995</v>
      </c>
      <c r="M17">
        <v>3</v>
      </c>
      <c r="N17" t="s">
        <v>261</v>
      </c>
      <c r="O17">
        <v>20</v>
      </c>
      <c r="P17">
        <v>30</v>
      </c>
      <c r="Q17">
        <v>25</v>
      </c>
      <c r="R17">
        <v>0</v>
      </c>
      <c r="S17">
        <v>1200</v>
      </c>
      <c r="T17">
        <v>600</v>
      </c>
      <c r="U17">
        <v>2</v>
      </c>
      <c r="V17">
        <v>6</v>
      </c>
      <c r="W17">
        <v>4</v>
      </c>
      <c r="X17" t="s">
        <v>306</v>
      </c>
      <c r="Y17" t="s">
        <v>305</v>
      </c>
      <c r="Z17">
        <v>7.1883420365535244E-2</v>
      </c>
      <c r="AA17">
        <v>697.36333333333334</v>
      </c>
      <c r="AB17">
        <v>82.594049999999996</v>
      </c>
      <c r="AC17">
        <v>2.9530390505717947</v>
      </c>
      <c r="AD17">
        <v>0.22290928566144139</v>
      </c>
      <c r="AE17">
        <v>0.24897548596657246</v>
      </c>
      <c r="AF17">
        <v>0.30325019327568897</v>
      </c>
      <c r="AG17">
        <v>3</v>
      </c>
      <c r="AH17">
        <v>1</v>
      </c>
    </row>
    <row r="18" spans="1:34">
      <c r="A18" t="s">
        <v>38</v>
      </c>
      <c r="B18" t="s">
        <v>55</v>
      </c>
      <c r="D18" t="s">
        <v>33</v>
      </c>
      <c r="F18">
        <v>15</v>
      </c>
      <c r="G18">
        <v>6</v>
      </c>
      <c r="H18">
        <v>11</v>
      </c>
      <c r="M18">
        <v>3</v>
      </c>
      <c r="N18" t="s">
        <v>259</v>
      </c>
      <c r="O18">
        <v>2</v>
      </c>
      <c r="P18">
        <v>3.5</v>
      </c>
      <c r="Q18">
        <v>2.75</v>
      </c>
      <c r="R18">
        <v>0</v>
      </c>
      <c r="S18">
        <v>1750</v>
      </c>
      <c r="T18">
        <v>875</v>
      </c>
      <c r="U18">
        <v>3</v>
      </c>
      <c r="V18">
        <v>11</v>
      </c>
      <c r="W18">
        <v>8</v>
      </c>
      <c r="X18" t="s">
        <v>304</v>
      </c>
      <c r="Y18" t="s">
        <v>305</v>
      </c>
      <c r="Z18">
        <v>0.34776758282564552</v>
      </c>
      <c r="AA18">
        <v>556.62400000000014</v>
      </c>
      <c r="AB18">
        <v>399.58495266666677</v>
      </c>
      <c r="AC18">
        <v>1.3371061928016632</v>
      </c>
      <c r="AD18">
        <v>3.9653791223195914E-2</v>
      </c>
      <c r="AE18">
        <v>0.26520751695879391</v>
      </c>
      <c r="AF18">
        <v>0.14381853026322608</v>
      </c>
      <c r="AG18">
        <v>30</v>
      </c>
      <c r="AH18">
        <v>1</v>
      </c>
    </row>
    <row r="19" spans="1:34">
      <c r="A19" t="s">
        <v>56</v>
      </c>
      <c r="B19" t="s">
        <v>57</v>
      </c>
      <c r="D19" t="s">
        <v>45</v>
      </c>
      <c r="F19">
        <v>0</v>
      </c>
      <c r="H19">
        <v>30</v>
      </c>
      <c r="I19">
        <v>112887</v>
      </c>
      <c r="J19">
        <v>24074.74</v>
      </c>
      <c r="K19">
        <v>10</v>
      </c>
      <c r="L19">
        <v>0.8</v>
      </c>
      <c r="M19">
        <v>3</v>
      </c>
      <c r="N19" t="s">
        <v>259</v>
      </c>
      <c r="O19">
        <v>14</v>
      </c>
      <c r="P19">
        <v>26</v>
      </c>
      <c r="Q19">
        <v>20</v>
      </c>
      <c r="R19">
        <v>0</v>
      </c>
      <c r="S19">
        <v>1500</v>
      </c>
      <c r="T19">
        <v>750</v>
      </c>
      <c r="U19">
        <v>12</v>
      </c>
      <c r="V19">
        <v>7</v>
      </c>
      <c r="W19">
        <v>5</v>
      </c>
      <c r="X19" t="s">
        <v>304</v>
      </c>
      <c r="Y19" t="s">
        <v>307</v>
      </c>
      <c r="Z19">
        <v>0.47664243420065422</v>
      </c>
      <c r="AA19">
        <v>503.31620689655176</v>
      </c>
      <c r="AB19">
        <v>547.66215689655166</v>
      </c>
      <c r="AC19">
        <v>1.4282414230710532</v>
      </c>
      <c r="AD19">
        <v>1.4416868508596789E-2</v>
      </c>
      <c r="AE19">
        <v>0.32785496084980559</v>
      </c>
      <c r="AF19">
        <v>0.24209839836395308</v>
      </c>
      <c r="AG19">
        <v>29</v>
      </c>
      <c r="AH19">
        <v>1</v>
      </c>
    </row>
    <row r="20" spans="1:34">
      <c r="A20" t="s">
        <v>56</v>
      </c>
      <c r="B20" t="s">
        <v>58</v>
      </c>
      <c r="D20" t="s">
        <v>45</v>
      </c>
      <c r="F20">
        <v>0</v>
      </c>
      <c r="H20">
        <v>30</v>
      </c>
      <c r="I20">
        <v>64980</v>
      </c>
      <c r="J20">
        <v>13604.73</v>
      </c>
      <c r="K20">
        <v>10</v>
      </c>
      <c r="L20">
        <v>0.46</v>
      </c>
      <c r="M20">
        <v>3</v>
      </c>
      <c r="N20" t="s">
        <v>259</v>
      </c>
      <c r="O20">
        <v>10</v>
      </c>
      <c r="P20">
        <v>20</v>
      </c>
      <c r="Q20">
        <v>15</v>
      </c>
      <c r="R20">
        <v>0</v>
      </c>
      <c r="S20">
        <v>100</v>
      </c>
      <c r="T20">
        <v>50</v>
      </c>
      <c r="U20">
        <v>1</v>
      </c>
      <c r="V20">
        <v>7</v>
      </c>
      <c r="W20">
        <v>6</v>
      </c>
      <c r="X20" t="s">
        <v>304</v>
      </c>
      <c r="Y20" t="s">
        <v>307</v>
      </c>
      <c r="Z20">
        <v>0.47278938439222501</v>
      </c>
      <c r="AA20">
        <v>582.02833333333331</v>
      </c>
      <c r="AB20">
        <v>543.23500266666656</v>
      </c>
      <c r="AC20">
        <v>1.4259990283447583</v>
      </c>
      <c r="AD20">
        <v>0.20395545081795821</v>
      </c>
      <c r="AE20">
        <v>0.30507890363238882</v>
      </c>
      <c r="AF20">
        <v>0.20503591331639145</v>
      </c>
      <c r="AG20">
        <v>30</v>
      </c>
      <c r="AH20">
        <v>1</v>
      </c>
    </row>
    <row r="21" spans="1:34">
      <c r="A21" t="s">
        <v>56</v>
      </c>
      <c r="B21" t="s">
        <v>60</v>
      </c>
      <c r="C21" t="s">
        <v>61</v>
      </c>
      <c r="D21" t="s">
        <v>62</v>
      </c>
      <c r="F21">
        <v>100</v>
      </c>
      <c r="H21">
        <v>5</v>
      </c>
      <c r="I21">
        <v>99160</v>
      </c>
      <c r="J21">
        <v>15556.35</v>
      </c>
      <c r="K21">
        <v>2</v>
      </c>
      <c r="L21">
        <v>0.62</v>
      </c>
      <c r="M21">
        <v>3</v>
      </c>
      <c r="N21" t="s">
        <v>258</v>
      </c>
      <c r="O21">
        <v>30</v>
      </c>
      <c r="P21">
        <v>36</v>
      </c>
      <c r="Q21">
        <v>33</v>
      </c>
      <c r="R21">
        <v>0</v>
      </c>
      <c r="S21">
        <v>600</v>
      </c>
      <c r="T21">
        <v>300</v>
      </c>
      <c r="U21">
        <v>2</v>
      </c>
      <c r="V21">
        <v>6</v>
      </c>
      <c r="W21">
        <v>4</v>
      </c>
      <c r="X21" t="s">
        <v>304</v>
      </c>
      <c r="Y21" t="s">
        <v>307</v>
      </c>
      <c r="Z21">
        <v>0.33414955138855906</v>
      </c>
      <c r="AA21">
        <v>691.81272727272733</v>
      </c>
      <c r="AB21">
        <v>383.93783454545445</v>
      </c>
      <c r="AC21">
        <v>2.2529907024946563</v>
      </c>
      <c r="AD21">
        <v>3.0662255011678231E-2</v>
      </c>
      <c r="AE21">
        <v>0.1496270259340183</v>
      </c>
      <c r="AF21">
        <v>0.19331017201893416</v>
      </c>
      <c r="AG21">
        <v>11</v>
      </c>
      <c r="AH21">
        <v>1</v>
      </c>
    </row>
    <row r="22" spans="1:34">
      <c r="A22" t="s">
        <v>56</v>
      </c>
      <c r="B22" t="s">
        <v>63</v>
      </c>
      <c r="C22" t="s">
        <v>64</v>
      </c>
      <c r="D22" t="s">
        <v>23</v>
      </c>
      <c r="F22">
        <v>260.10000000000002</v>
      </c>
      <c r="G22">
        <v>326.8</v>
      </c>
      <c r="H22">
        <v>17</v>
      </c>
      <c r="I22">
        <v>343520</v>
      </c>
      <c r="J22">
        <v>62319.360000000001</v>
      </c>
      <c r="K22">
        <v>10</v>
      </c>
      <c r="L22">
        <v>1.8</v>
      </c>
      <c r="M22">
        <v>3</v>
      </c>
      <c r="N22" t="s">
        <v>258</v>
      </c>
      <c r="O22">
        <v>44</v>
      </c>
      <c r="P22">
        <v>50</v>
      </c>
      <c r="Q22">
        <v>47</v>
      </c>
      <c r="R22">
        <v>300</v>
      </c>
      <c r="S22">
        <v>700</v>
      </c>
      <c r="T22">
        <v>500</v>
      </c>
      <c r="U22">
        <v>3</v>
      </c>
      <c r="V22">
        <v>6</v>
      </c>
      <c r="W22">
        <v>3</v>
      </c>
      <c r="X22" t="s">
        <v>304</v>
      </c>
      <c r="Y22" t="s">
        <v>307</v>
      </c>
      <c r="Z22">
        <v>0.20866316768204235</v>
      </c>
      <c r="AA22">
        <v>691.43266666666682</v>
      </c>
      <c r="AB22">
        <v>239.75397966666662</v>
      </c>
      <c r="AC22">
        <v>2.4552295664109907</v>
      </c>
      <c r="AD22">
        <v>0.13284918668367079</v>
      </c>
      <c r="AE22">
        <v>9.4924631448935717E-2</v>
      </c>
      <c r="AF22">
        <v>0.26824549459498032</v>
      </c>
      <c r="AG22">
        <v>30</v>
      </c>
      <c r="AH22">
        <v>1</v>
      </c>
    </row>
    <row r="23" spans="1:34">
      <c r="A23" t="s">
        <v>56</v>
      </c>
      <c r="B23" t="s">
        <v>65</v>
      </c>
      <c r="D23" t="s">
        <v>23</v>
      </c>
      <c r="F23">
        <v>0</v>
      </c>
      <c r="H23">
        <v>23</v>
      </c>
      <c r="I23">
        <v>97800</v>
      </c>
      <c r="J23">
        <v>22488.22</v>
      </c>
      <c r="K23">
        <v>10</v>
      </c>
      <c r="L23">
        <v>0.54</v>
      </c>
      <c r="M23">
        <v>3</v>
      </c>
      <c r="N23" t="s">
        <v>259</v>
      </c>
      <c r="O23">
        <v>30</v>
      </c>
      <c r="P23">
        <v>50</v>
      </c>
      <c r="Q23">
        <v>40</v>
      </c>
      <c r="R23">
        <v>0</v>
      </c>
      <c r="S23">
        <v>1500</v>
      </c>
      <c r="T23">
        <v>750</v>
      </c>
      <c r="U23">
        <v>3</v>
      </c>
      <c r="V23">
        <v>6</v>
      </c>
      <c r="W23">
        <v>3</v>
      </c>
      <c r="X23" t="s">
        <v>304</v>
      </c>
      <c r="Y23" t="s">
        <v>307</v>
      </c>
      <c r="Z23">
        <v>0.61775558949811404</v>
      </c>
      <c r="AA23">
        <v>361.06799999999998</v>
      </c>
      <c r="AB23">
        <v>709.80117233333306</v>
      </c>
      <c r="AC23">
        <v>0.64268568029946804</v>
      </c>
      <c r="AD23">
        <v>0.26838807141481502</v>
      </c>
      <c r="AE23">
        <v>0.32361788055372398</v>
      </c>
      <c r="AF23">
        <v>8.9816799864713706E-2</v>
      </c>
      <c r="AG23">
        <v>30</v>
      </c>
      <c r="AH23">
        <v>1</v>
      </c>
    </row>
    <row r="24" spans="1:34">
      <c r="A24" t="s">
        <v>66</v>
      </c>
      <c r="B24" t="s">
        <v>67</v>
      </c>
      <c r="D24" t="s">
        <v>59</v>
      </c>
      <c r="F24">
        <v>8.9999999999999993E-3</v>
      </c>
      <c r="I24">
        <v>3410</v>
      </c>
      <c r="J24">
        <v>321</v>
      </c>
      <c r="K24">
        <v>3</v>
      </c>
      <c r="L24">
        <v>1.7000000000000001E-2</v>
      </c>
      <c r="M24">
        <v>3</v>
      </c>
      <c r="N24" t="s">
        <v>259</v>
      </c>
      <c r="O24">
        <v>1</v>
      </c>
      <c r="P24">
        <v>2</v>
      </c>
      <c r="Q24">
        <v>1.5</v>
      </c>
      <c r="R24">
        <v>0</v>
      </c>
      <c r="S24">
        <v>1680</v>
      </c>
      <c r="T24">
        <v>840</v>
      </c>
      <c r="U24">
        <v>3</v>
      </c>
      <c r="V24">
        <v>5</v>
      </c>
      <c r="W24">
        <v>2</v>
      </c>
      <c r="X24" t="s">
        <v>304</v>
      </c>
      <c r="Y24" t="s">
        <v>305</v>
      </c>
      <c r="Z24">
        <v>0.30332180809399495</v>
      </c>
      <c r="AA24">
        <v>479.03500000000003</v>
      </c>
      <c r="AB24">
        <v>348.51675750000015</v>
      </c>
      <c r="AC24">
        <v>1.328535664457863</v>
      </c>
      <c r="AD24">
        <v>4.7528274625185607E-2</v>
      </c>
      <c r="AE24">
        <v>0.22358972011194825</v>
      </c>
      <c r="AF24">
        <v>0.13937540403080934</v>
      </c>
      <c r="AG24">
        <v>4</v>
      </c>
      <c r="AH24">
        <v>1</v>
      </c>
    </row>
    <row r="25" spans="1:34">
      <c r="A25" t="s">
        <v>66</v>
      </c>
      <c r="B25" t="s">
        <v>68</v>
      </c>
      <c r="D25" t="s">
        <v>45</v>
      </c>
      <c r="F25">
        <v>21.95</v>
      </c>
      <c r="G25">
        <v>36.33</v>
      </c>
      <c r="H25">
        <v>23</v>
      </c>
      <c r="J25" t="s">
        <v>24</v>
      </c>
      <c r="K25" t="s">
        <v>24</v>
      </c>
      <c r="M25">
        <v>3</v>
      </c>
      <c r="N25" t="s">
        <v>258</v>
      </c>
      <c r="O25">
        <v>13</v>
      </c>
      <c r="P25">
        <v>26</v>
      </c>
      <c r="Q25">
        <v>19.5</v>
      </c>
      <c r="R25">
        <v>600</v>
      </c>
      <c r="S25">
        <v>3000</v>
      </c>
      <c r="T25">
        <v>1800</v>
      </c>
      <c r="U25">
        <v>6</v>
      </c>
      <c r="V25">
        <v>9</v>
      </c>
      <c r="W25">
        <v>3</v>
      </c>
      <c r="X25" t="s">
        <v>304</v>
      </c>
      <c r="Y25" t="s">
        <v>305</v>
      </c>
      <c r="Z25">
        <v>0.10275078241949519</v>
      </c>
      <c r="AA25">
        <v>662.26733333333334</v>
      </c>
      <c r="AB25">
        <v>118.060649</v>
      </c>
      <c r="AC25">
        <v>2.3255262104091816</v>
      </c>
      <c r="AD25">
        <v>0.13419026502138048</v>
      </c>
      <c r="AE25">
        <v>0.15598837853002662</v>
      </c>
      <c r="AF25">
        <v>0.29766218874400929</v>
      </c>
      <c r="AG25">
        <v>30</v>
      </c>
      <c r="AH25">
        <v>1</v>
      </c>
    </row>
    <row r="26" spans="1:34">
      <c r="A26" t="s">
        <v>66</v>
      </c>
      <c r="B26" t="s">
        <v>312</v>
      </c>
      <c r="D26" t="s">
        <v>69</v>
      </c>
      <c r="F26">
        <v>0.04</v>
      </c>
      <c r="G26">
        <v>4.0000000000000001E-3</v>
      </c>
      <c r="H26">
        <v>29</v>
      </c>
      <c r="I26">
        <v>80340</v>
      </c>
      <c r="J26">
        <v>6890.8</v>
      </c>
      <c r="K26">
        <v>10</v>
      </c>
      <c r="L26">
        <v>0.55000000000000004</v>
      </c>
      <c r="M26">
        <v>3</v>
      </c>
      <c r="N26" t="s">
        <v>259</v>
      </c>
      <c r="O26">
        <v>9</v>
      </c>
      <c r="P26">
        <v>23</v>
      </c>
      <c r="Q26">
        <v>16</v>
      </c>
      <c r="R26">
        <v>0</v>
      </c>
      <c r="S26">
        <v>1200</v>
      </c>
      <c r="T26">
        <v>600</v>
      </c>
      <c r="U26">
        <v>4</v>
      </c>
      <c r="V26">
        <v>7</v>
      </c>
      <c r="W26">
        <v>3</v>
      </c>
      <c r="X26" t="s">
        <v>304</v>
      </c>
      <c r="Y26" t="s">
        <v>305</v>
      </c>
      <c r="Z26">
        <v>9.2362664428695743E-2</v>
      </c>
      <c r="AA26">
        <v>660.29642857142858</v>
      </c>
      <c r="AB26">
        <v>106.1247014285714</v>
      </c>
      <c r="AC26">
        <v>2.4482754263552091</v>
      </c>
      <c r="AD26">
        <v>0.23145663878989117</v>
      </c>
      <c r="AE26">
        <v>0.23453539968405013</v>
      </c>
      <c r="AF26">
        <v>0.3358448087157701</v>
      </c>
      <c r="AG26">
        <v>13</v>
      </c>
      <c r="AH26">
        <v>1</v>
      </c>
    </row>
    <row r="27" spans="1:34">
      <c r="A27" t="s">
        <v>66</v>
      </c>
      <c r="B27" t="s">
        <v>70</v>
      </c>
      <c r="C27" t="s">
        <v>71</v>
      </c>
      <c r="D27" t="s">
        <v>29</v>
      </c>
      <c r="F27">
        <v>200</v>
      </c>
      <c r="H27">
        <v>2</v>
      </c>
      <c r="M27">
        <v>3</v>
      </c>
      <c r="N27" t="s">
        <v>260</v>
      </c>
      <c r="O27">
        <v>13</v>
      </c>
      <c r="P27">
        <v>21</v>
      </c>
      <c r="Q27">
        <v>17</v>
      </c>
      <c r="R27">
        <v>0</v>
      </c>
      <c r="S27">
        <v>2100</v>
      </c>
      <c r="T27">
        <v>1050</v>
      </c>
      <c r="U27">
        <v>3</v>
      </c>
      <c r="V27">
        <v>7</v>
      </c>
      <c r="W27">
        <v>4</v>
      </c>
      <c r="X27" t="s">
        <v>304</v>
      </c>
      <c r="Y27" t="s">
        <v>305</v>
      </c>
      <c r="Z27">
        <v>0.39024233536408465</v>
      </c>
      <c r="AA27">
        <v>694.85333333333347</v>
      </c>
      <c r="AB27">
        <v>448.38844333333327</v>
      </c>
      <c r="AC27">
        <v>1.4850988539442735</v>
      </c>
      <c r="AD27">
        <v>0.18021768576117916</v>
      </c>
      <c r="AE27">
        <v>0.20547852105612918</v>
      </c>
      <c r="AF27">
        <v>0.1635134730843433</v>
      </c>
      <c r="AG27">
        <v>3</v>
      </c>
      <c r="AH27">
        <v>1</v>
      </c>
    </row>
    <row r="28" spans="1:34">
      <c r="A28" t="s">
        <v>72</v>
      </c>
      <c r="B28" t="s">
        <v>73</v>
      </c>
      <c r="C28" t="s">
        <v>74</v>
      </c>
      <c r="D28" t="s">
        <v>19</v>
      </c>
      <c r="F28">
        <v>587</v>
      </c>
      <c r="G28">
        <v>124</v>
      </c>
      <c r="H28">
        <v>12</v>
      </c>
      <c r="I28">
        <v>10185</v>
      </c>
      <c r="J28">
        <v>758</v>
      </c>
      <c r="K28">
        <v>10</v>
      </c>
      <c r="L28">
        <v>1.04</v>
      </c>
      <c r="M28">
        <v>2</v>
      </c>
      <c r="N28" t="s">
        <v>258</v>
      </c>
      <c r="O28">
        <v>23</v>
      </c>
      <c r="P28">
        <v>47</v>
      </c>
      <c r="Q28">
        <v>35</v>
      </c>
      <c r="R28">
        <v>0</v>
      </c>
      <c r="S28">
        <v>900</v>
      </c>
      <c r="T28">
        <v>450</v>
      </c>
      <c r="U28">
        <v>3</v>
      </c>
      <c r="V28">
        <v>6</v>
      </c>
      <c r="W28">
        <v>3</v>
      </c>
      <c r="X28" t="s">
        <v>306</v>
      </c>
      <c r="Y28" t="s">
        <v>305</v>
      </c>
      <c r="Z28">
        <v>0.25781040324920201</v>
      </c>
      <c r="AA28">
        <v>683.95333333333338</v>
      </c>
      <c r="AB28">
        <v>296.22415333333311</v>
      </c>
      <c r="AC28">
        <v>1.5575007908203047</v>
      </c>
      <c r="AD28">
        <v>2.8079328746519371E-2</v>
      </c>
      <c r="AE28">
        <v>0.20856907051122106</v>
      </c>
      <c r="AF28">
        <v>0.21643689393449675</v>
      </c>
      <c r="AG28">
        <v>3</v>
      </c>
      <c r="AH28">
        <v>1</v>
      </c>
    </row>
    <row r="29" spans="1:34">
      <c r="A29" t="s">
        <v>75</v>
      </c>
      <c r="B29" t="s">
        <v>313</v>
      </c>
      <c r="D29" t="s">
        <v>45</v>
      </c>
      <c r="F29">
        <v>302.35000000000002</v>
      </c>
      <c r="G29">
        <v>276.08999999999997</v>
      </c>
      <c r="H29">
        <v>3</v>
      </c>
      <c r="M29">
        <v>3</v>
      </c>
      <c r="R29" t="s">
        <v>310</v>
      </c>
      <c r="T29" t="s">
        <v>310</v>
      </c>
      <c r="W29">
        <v>0</v>
      </c>
      <c r="X29" t="s">
        <v>304</v>
      </c>
      <c r="Y29" t="s">
        <v>305</v>
      </c>
      <c r="Z29">
        <v>0.24633082071366399</v>
      </c>
      <c r="AA29">
        <v>685.58400000000006</v>
      </c>
      <c r="AB29">
        <v>283.03411299999999</v>
      </c>
      <c r="AC29">
        <v>2.1249949361116305</v>
      </c>
      <c r="AD29">
        <v>5.2179828397288498E-2</v>
      </c>
      <c r="AE29">
        <v>8.4050750461438062E-2</v>
      </c>
      <c r="AF29">
        <v>0.19006176309886885</v>
      </c>
      <c r="AG29">
        <v>10</v>
      </c>
      <c r="AH29">
        <v>1</v>
      </c>
    </row>
    <row r="30" spans="1:34">
      <c r="A30" t="s">
        <v>75</v>
      </c>
      <c r="B30" t="s">
        <v>77</v>
      </c>
      <c r="D30" t="s">
        <v>45</v>
      </c>
      <c r="F30">
        <v>1016.83</v>
      </c>
      <c r="G30">
        <v>739.22</v>
      </c>
      <c r="H30">
        <v>29</v>
      </c>
      <c r="I30">
        <v>14023</v>
      </c>
      <c r="J30">
        <v>1231.33</v>
      </c>
      <c r="K30">
        <v>10</v>
      </c>
      <c r="L30">
        <v>0.92</v>
      </c>
      <c r="M30">
        <v>3</v>
      </c>
      <c r="N30" t="s">
        <v>259</v>
      </c>
      <c r="O30">
        <v>10</v>
      </c>
      <c r="P30">
        <v>24</v>
      </c>
      <c r="Q30">
        <v>17</v>
      </c>
      <c r="R30">
        <v>0</v>
      </c>
      <c r="S30">
        <v>1700</v>
      </c>
      <c r="T30">
        <v>850</v>
      </c>
      <c r="U30">
        <v>1</v>
      </c>
      <c r="V30">
        <v>6</v>
      </c>
      <c r="W30">
        <v>5</v>
      </c>
      <c r="X30" t="s">
        <v>304</v>
      </c>
      <c r="Y30" t="s">
        <v>305</v>
      </c>
      <c r="Z30">
        <v>0.29479068363794608</v>
      </c>
      <c r="AA30">
        <v>670.84333333333302</v>
      </c>
      <c r="AB30">
        <v>338.71449549999994</v>
      </c>
      <c r="AC30">
        <v>1.667100739831191</v>
      </c>
      <c r="AD30">
        <v>4.9762840138955981E-2</v>
      </c>
      <c r="AE30">
        <v>0.171890169204338</v>
      </c>
      <c r="AF30">
        <v>0.15407987021997599</v>
      </c>
      <c r="AG30">
        <v>30</v>
      </c>
      <c r="AH30">
        <v>1</v>
      </c>
    </row>
    <row r="31" spans="1:34">
      <c r="A31" t="s">
        <v>75</v>
      </c>
      <c r="B31" t="s">
        <v>78</v>
      </c>
      <c r="D31" t="s">
        <v>45</v>
      </c>
      <c r="F31">
        <v>84.4</v>
      </c>
      <c r="G31">
        <v>82.52</v>
      </c>
      <c r="H31">
        <v>20</v>
      </c>
      <c r="I31">
        <v>21953</v>
      </c>
      <c r="J31">
        <v>5775</v>
      </c>
      <c r="K31" t="s">
        <v>20</v>
      </c>
      <c r="L31">
        <v>2.13</v>
      </c>
      <c r="M31">
        <v>3</v>
      </c>
      <c r="N31" t="s">
        <v>258</v>
      </c>
      <c r="O31">
        <v>10</v>
      </c>
      <c r="P31">
        <v>20</v>
      </c>
      <c r="Q31">
        <v>15</v>
      </c>
      <c r="R31">
        <v>0</v>
      </c>
      <c r="S31">
        <v>2650</v>
      </c>
      <c r="T31">
        <v>1325</v>
      </c>
      <c r="U31">
        <v>2</v>
      </c>
      <c r="V31">
        <v>7</v>
      </c>
      <c r="W31">
        <v>5</v>
      </c>
      <c r="X31" t="s">
        <v>304</v>
      </c>
      <c r="Y31" t="s">
        <v>305</v>
      </c>
      <c r="Z31">
        <v>0.20769003162170011</v>
      </c>
      <c r="AA31">
        <v>570.45799999999986</v>
      </c>
      <c r="AB31">
        <v>238.63584633333332</v>
      </c>
      <c r="AC31">
        <v>1.4545598749516546</v>
      </c>
      <c r="AD31">
        <v>3.9618841067456702E-2</v>
      </c>
      <c r="AE31">
        <v>0.15588178627492899</v>
      </c>
      <c r="AF31">
        <v>0.18552360619395999</v>
      </c>
      <c r="AG31">
        <v>30</v>
      </c>
      <c r="AH31">
        <v>1</v>
      </c>
    </row>
    <row r="32" spans="1:34">
      <c r="A32" t="s">
        <v>79</v>
      </c>
      <c r="B32" t="s">
        <v>80</v>
      </c>
      <c r="C32" t="s">
        <v>81</v>
      </c>
      <c r="D32" t="s">
        <v>19</v>
      </c>
      <c r="F32">
        <v>302</v>
      </c>
      <c r="G32">
        <v>46</v>
      </c>
      <c r="H32">
        <v>16</v>
      </c>
      <c r="I32">
        <v>233470</v>
      </c>
      <c r="J32">
        <v>13442</v>
      </c>
      <c r="K32">
        <v>10</v>
      </c>
      <c r="L32">
        <v>7.42</v>
      </c>
      <c r="M32">
        <v>2</v>
      </c>
      <c r="N32" t="s">
        <v>258</v>
      </c>
      <c r="O32">
        <v>40</v>
      </c>
      <c r="P32">
        <v>50</v>
      </c>
      <c r="Q32">
        <v>45</v>
      </c>
      <c r="R32">
        <v>0</v>
      </c>
      <c r="S32">
        <v>1400</v>
      </c>
      <c r="T32">
        <v>700</v>
      </c>
      <c r="U32">
        <v>2</v>
      </c>
      <c r="V32">
        <v>6</v>
      </c>
      <c r="W32">
        <v>4</v>
      </c>
      <c r="X32" t="s">
        <v>304</v>
      </c>
      <c r="Y32" t="s">
        <v>307</v>
      </c>
      <c r="Z32">
        <v>0.27934734725848581</v>
      </c>
      <c r="AA32">
        <v>666.12199999999996</v>
      </c>
      <c r="AB32">
        <v>320.97010200000017</v>
      </c>
      <c r="AC32">
        <v>1.8423107552176627</v>
      </c>
      <c r="AD32">
        <v>4.7716383570332629E-2</v>
      </c>
      <c r="AE32">
        <v>0.12294119797504399</v>
      </c>
      <c r="AF32">
        <v>0.17694592904702522</v>
      </c>
      <c r="AG32">
        <v>5</v>
      </c>
      <c r="AH32">
        <v>1</v>
      </c>
    </row>
    <row r="33" spans="1:34">
      <c r="A33" t="s">
        <v>79</v>
      </c>
      <c r="B33" t="s">
        <v>82</v>
      </c>
      <c r="D33" t="s">
        <v>19</v>
      </c>
      <c r="F33">
        <v>388</v>
      </c>
      <c r="G33">
        <v>115</v>
      </c>
      <c r="H33">
        <v>12</v>
      </c>
      <c r="I33">
        <v>170164</v>
      </c>
      <c r="J33">
        <v>11244</v>
      </c>
      <c r="K33">
        <v>10</v>
      </c>
      <c r="L33">
        <v>3.3</v>
      </c>
      <c r="M33">
        <v>2</v>
      </c>
      <c r="N33" t="s">
        <v>258</v>
      </c>
      <c r="O33">
        <v>24</v>
      </c>
      <c r="P33">
        <v>40</v>
      </c>
      <c r="Q33">
        <v>32</v>
      </c>
      <c r="R33">
        <v>0</v>
      </c>
      <c r="S33">
        <v>900</v>
      </c>
      <c r="T33">
        <v>450</v>
      </c>
      <c r="U33">
        <v>3</v>
      </c>
      <c r="V33">
        <v>6</v>
      </c>
      <c r="W33">
        <v>3</v>
      </c>
      <c r="X33" t="s">
        <v>304</v>
      </c>
      <c r="Y33" t="s">
        <v>307</v>
      </c>
      <c r="Z33">
        <v>0.25017888598781551</v>
      </c>
      <c r="AA33">
        <v>695.07666666666671</v>
      </c>
      <c r="AB33">
        <v>287.45553999999998</v>
      </c>
      <c r="AC33">
        <v>1.8383560871653615</v>
      </c>
      <c r="AD33">
        <v>0.20727032097466691</v>
      </c>
      <c r="AE33">
        <v>8.1619024569589901E-2</v>
      </c>
      <c r="AF33">
        <v>0.29833270547897656</v>
      </c>
      <c r="AG33">
        <v>3</v>
      </c>
      <c r="AH33">
        <v>1</v>
      </c>
    </row>
    <row r="34" spans="1:34">
      <c r="A34" t="s">
        <v>79</v>
      </c>
      <c r="B34" t="s">
        <v>311</v>
      </c>
      <c r="C34" t="s">
        <v>84</v>
      </c>
      <c r="D34" t="s">
        <v>19</v>
      </c>
      <c r="F34">
        <v>522</v>
      </c>
      <c r="G34">
        <v>204</v>
      </c>
      <c r="H34">
        <v>10</v>
      </c>
      <c r="I34">
        <v>359704</v>
      </c>
      <c r="J34">
        <v>12397</v>
      </c>
      <c r="K34">
        <v>10</v>
      </c>
      <c r="M34">
        <v>2</v>
      </c>
      <c r="N34" t="s">
        <v>258</v>
      </c>
      <c r="Q34" t="s">
        <v>310</v>
      </c>
      <c r="T34" t="s">
        <v>310</v>
      </c>
      <c r="W34">
        <v>0</v>
      </c>
      <c r="X34" t="s">
        <v>304</v>
      </c>
      <c r="Y34" t="s">
        <v>307</v>
      </c>
      <c r="Z34">
        <v>0.21501850014505383</v>
      </c>
      <c r="AA34">
        <v>692.0333333333333</v>
      </c>
      <c r="AB34">
        <v>247.05625666666685</v>
      </c>
      <c r="AC34">
        <v>1.8122246328231018</v>
      </c>
      <c r="AD34">
        <v>0.1405193005960417</v>
      </c>
      <c r="AE34">
        <v>2.5942677751702597E-2</v>
      </c>
      <c r="AF34">
        <v>0.23142793755763261</v>
      </c>
      <c r="AG34">
        <v>3</v>
      </c>
      <c r="AH34">
        <v>1</v>
      </c>
    </row>
    <row r="35" spans="1:34">
      <c r="A35" t="s">
        <v>79</v>
      </c>
      <c r="B35" t="s">
        <v>85</v>
      </c>
      <c r="D35" t="s">
        <v>19</v>
      </c>
      <c r="F35">
        <v>1702</v>
      </c>
      <c r="G35">
        <v>538</v>
      </c>
      <c r="H35">
        <v>5</v>
      </c>
      <c r="I35">
        <v>564623</v>
      </c>
      <c r="J35">
        <v>41557</v>
      </c>
      <c r="K35">
        <v>10</v>
      </c>
      <c r="L35">
        <v>30.01</v>
      </c>
      <c r="M35">
        <v>2</v>
      </c>
      <c r="N35" t="s">
        <v>258</v>
      </c>
      <c r="O35">
        <v>80</v>
      </c>
      <c r="P35">
        <v>110</v>
      </c>
      <c r="Q35">
        <v>95</v>
      </c>
      <c r="R35">
        <v>0</v>
      </c>
      <c r="S35">
        <v>1500</v>
      </c>
      <c r="T35">
        <v>750</v>
      </c>
      <c r="U35">
        <v>3</v>
      </c>
      <c r="V35">
        <v>6</v>
      </c>
      <c r="W35">
        <v>3</v>
      </c>
      <c r="X35" t="s">
        <v>304</v>
      </c>
      <c r="Y35" t="s">
        <v>307</v>
      </c>
      <c r="Z35">
        <v>0.334363830867421</v>
      </c>
      <c r="AA35">
        <v>566.70833333333326</v>
      </c>
      <c r="AB35">
        <v>384.18404166666664</v>
      </c>
      <c r="AC35">
        <v>1.4262017371723223</v>
      </c>
      <c r="AD35">
        <v>1.1603202163053312E-2</v>
      </c>
      <c r="AE35">
        <v>0.27370732841528539</v>
      </c>
      <c r="AF35">
        <v>0.30015700311065968</v>
      </c>
      <c r="AG35">
        <v>6</v>
      </c>
      <c r="AH35">
        <v>1</v>
      </c>
    </row>
    <row r="36" spans="1:34">
      <c r="A36" t="s">
        <v>79</v>
      </c>
      <c r="B36" t="s">
        <v>86</v>
      </c>
      <c r="D36" t="s">
        <v>19</v>
      </c>
      <c r="F36">
        <v>476</v>
      </c>
      <c r="G36">
        <v>186</v>
      </c>
      <c r="H36">
        <v>10</v>
      </c>
      <c r="I36">
        <v>33418</v>
      </c>
      <c r="J36">
        <v>3105</v>
      </c>
      <c r="K36">
        <v>10</v>
      </c>
      <c r="L36">
        <v>1.36</v>
      </c>
      <c r="M36">
        <v>2</v>
      </c>
      <c r="N36" t="s">
        <v>258</v>
      </c>
      <c r="O36">
        <v>24</v>
      </c>
      <c r="P36">
        <v>32</v>
      </c>
      <c r="Q36">
        <v>28</v>
      </c>
      <c r="R36">
        <v>0</v>
      </c>
      <c r="S36">
        <v>1200</v>
      </c>
      <c r="T36">
        <v>600</v>
      </c>
      <c r="U36">
        <v>3</v>
      </c>
      <c r="V36">
        <v>6</v>
      </c>
      <c r="W36">
        <v>3</v>
      </c>
      <c r="X36" t="s">
        <v>304</v>
      </c>
      <c r="Y36" t="s">
        <v>307</v>
      </c>
      <c r="Z36">
        <v>0.36252055990716542</v>
      </c>
      <c r="AA36">
        <v>568.18333333333328</v>
      </c>
      <c r="AB36">
        <v>416.53612333333308</v>
      </c>
      <c r="AC36">
        <v>1.4294033497312189</v>
      </c>
      <c r="AD36">
        <v>1.488754576311137E-2</v>
      </c>
      <c r="AE36">
        <v>0.28845360471583403</v>
      </c>
      <c r="AF36">
        <v>0.27892455766856944</v>
      </c>
      <c r="AG36">
        <v>3</v>
      </c>
      <c r="AH36">
        <v>1</v>
      </c>
    </row>
    <row r="37" spans="1:34">
      <c r="A37" t="s">
        <v>79</v>
      </c>
      <c r="B37" t="s">
        <v>266</v>
      </c>
      <c r="C37" t="s">
        <v>87</v>
      </c>
      <c r="D37" t="s">
        <v>19</v>
      </c>
      <c r="F37">
        <v>420</v>
      </c>
      <c r="G37">
        <v>182</v>
      </c>
      <c r="H37">
        <v>9</v>
      </c>
      <c r="I37">
        <v>57258</v>
      </c>
      <c r="J37">
        <v>4683</v>
      </c>
      <c r="K37">
        <v>10</v>
      </c>
      <c r="L37">
        <v>2.56</v>
      </c>
      <c r="M37">
        <v>2</v>
      </c>
      <c r="N37" t="s">
        <v>258</v>
      </c>
      <c r="O37">
        <v>36</v>
      </c>
      <c r="P37">
        <v>50</v>
      </c>
      <c r="Q37">
        <v>43</v>
      </c>
      <c r="R37">
        <v>0</v>
      </c>
      <c r="S37">
        <v>1100</v>
      </c>
      <c r="T37">
        <v>550</v>
      </c>
      <c r="U37">
        <v>3</v>
      </c>
      <c r="V37">
        <v>6</v>
      </c>
      <c r="W37">
        <v>3</v>
      </c>
      <c r="X37" t="s">
        <v>304</v>
      </c>
      <c r="Y37" t="s">
        <v>307</v>
      </c>
      <c r="Z37">
        <v>0.39052330577313604</v>
      </c>
      <c r="AA37">
        <v>594.59166666666658</v>
      </c>
      <c r="AB37">
        <v>448.71127833333321</v>
      </c>
      <c r="AC37">
        <v>1.4420245074389897</v>
      </c>
      <c r="AD37">
        <v>1.2917303546049684E-2</v>
      </c>
      <c r="AE37">
        <v>0.29221019600564863</v>
      </c>
      <c r="AF37">
        <v>0.26619849219648628</v>
      </c>
      <c r="AG37">
        <v>6</v>
      </c>
      <c r="AH37">
        <v>1</v>
      </c>
    </row>
    <row r="38" spans="1:34">
      <c r="A38" t="s">
        <v>79</v>
      </c>
      <c r="B38" t="s">
        <v>285</v>
      </c>
      <c r="D38" t="s">
        <v>19</v>
      </c>
      <c r="F38">
        <v>0</v>
      </c>
      <c r="I38">
        <v>24849</v>
      </c>
      <c r="J38">
        <v>2893</v>
      </c>
      <c r="K38">
        <v>10</v>
      </c>
      <c r="L38">
        <v>2.48</v>
      </c>
      <c r="M38">
        <v>2</v>
      </c>
      <c r="N38" t="s">
        <v>258</v>
      </c>
      <c r="O38">
        <v>20</v>
      </c>
      <c r="P38">
        <v>26</v>
      </c>
      <c r="Q38">
        <v>23</v>
      </c>
      <c r="R38">
        <v>0</v>
      </c>
      <c r="S38">
        <v>650</v>
      </c>
      <c r="T38">
        <v>325</v>
      </c>
      <c r="U38">
        <v>1</v>
      </c>
      <c r="V38">
        <v>7</v>
      </c>
      <c r="W38">
        <v>6</v>
      </c>
      <c r="X38" t="s">
        <v>304</v>
      </c>
      <c r="Y38" t="s">
        <v>307</v>
      </c>
      <c r="Z38">
        <v>0.45243520017406458</v>
      </c>
      <c r="AA38">
        <v>580.40499999999997</v>
      </c>
      <c r="AB38">
        <v>519.8480450000003</v>
      </c>
      <c r="AC38">
        <v>1.2016019904563713</v>
      </c>
      <c r="AD38">
        <v>0.22080676206633065</v>
      </c>
      <c r="AE38">
        <v>0.29486359103121795</v>
      </c>
      <c r="AF38">
        <v>0.15043760761858074</v>
      </c>
      <c r="AG38">
        <v>4</v>
      </c>
      <c r="AH38">
        <v>1</v>
      </c>
    </row>
    <row r="39" spans="1:34">
      <c r="A39" t="s">
        <v>79</v>
      </c>
      <c r="B39" t="s">
        <v>88</v>
      </c>
      <c r="C39" t="s">
        <v>89</v>
      </c>
      <c r="D39" t="s">
        <v>19</v>
      </c>
      <c r="F39">
        <v>0</v>
      </c>
      <c r="I39">
        <v>44051</v>
      </c>
      <c r="J39">
        <v>2235</v>
      </c>
      <c r="K39">
        <v>10</v>
      </c>
      <c r="L39">
        <v>1.61</v>
      </c>
      <c r="M39">
        <v>2</v>
      </c>
      <c r="N39" t="s">
        <v>258</v>
      </c>
      <c r="O39">
        <v>16</v>
      </c>
      <c r="P39">
        <v>20</v>
      </c>
      <c r="Q39">
        <v>18</v>
      </c>
      <c r="R39">
        <v>0</v>
      </c>
      <c r="S39">
        <v>1200</v>
      </c>
      <c r="T39">
        <v>600</v>
      </c>
      <c r="U39">
        <v>3</v>
      </c>
      <c r="V39">
        <v>8</v>
      </c>
      <c r="W39">
        <v>5</v>
      </c>
      <c r="X39" t="s">
        <v>304</v>
      </c>
      <c r="Y39" t="s">
        <v>307</v>
      </c>
      <c r="Z39">
        <v>0.30311013199883963</v>
      </c>
      <c r="AA39">
        <v>589.51333333333332</v>
      </c>
      <c r="AB39">
        <v>348.27354166666674</v>
      </c>
      <c r="AC39">
        <v>1.5196200501134658</v>
      </c>
      <c r="AD39">
        <v>0.20801240131267837</v>
      </c>
      <c r="AE39">
        <v>0.21895145776301361</v>
      </c>
      <c r="AF39">
        <v>0.27062209577557866</v>
      </c>
      <c r="AG39">
        <v>6</v>
      </c>
      <c r="AH39">
        <v>1</v>
      </c>
    </row>
    <row r="40" spans="1:34">
      <c r="A40" t="s">
        <v>90</v>
      </c>
      <c r="B40" t="s">
        <v>91</v>
      </c>
      <c r="D40" t="s">
        <v>25</v>
      </c>
      <c r="F40">
        <v>800</v>
      </c>
      <c r="H40">
        <v>15</v>
      </c>
      <c r="M40">
        <v>2</v>
      </c>
      <c r="N40" t="s">
        <v>258</v>
      </c>
      <c r="O40">
        <v>30</v>
      </c>
      <c r="P40">
        <v>40</v>
      </c>
      <c r="Q40">
        <v>35</v>
      </c>
      <c r="R40">
        <v>0</v>
      </c>
      <c r="S40">
        <v>1500</v>
      </c>
      <c r="T40">
        <v>750</v>
      </c>
      <c r="U40">
        <v>5</v>
      </c>
      <c r="V40">
        <v>7</v>
      </c>
      <c r="W40">
        <v>2</v>
      </c>
      <c r="X40" t="s">
        <v>304</v>
      </c>
      <c r="Y40" t="s">
        <v>305</v>
      </c>
      <c r="Z40">
        <v>0.45014124746156092</v>
      </c>
      <c r="AA40">
        <v>652.79666666666674</v>
      </c>
      <c r="AB40">
        <v>517.21229333333361</v>
      </c>
      <c r="AC40">
        <v>1.5381679693789809</v>
      </c>
      <c r="AD40">
        <v>6.6974582408876035E-2</v>
      </c>
      <c r="AE40">
        <v>0.25192755265401057</v>
      </c>
      <c r="AF40">
        <v>0.11194825359619535</v>
      </c>
      <c r="AG40">
        <v>6</v>
      </c>
      <c r="AH40">
        <v>1</v>
      </c>
    </row>
    <row r="41" spans="1:34">
      <c r="A41" t="s">
        <v>90</v>
      </c>
      <c r="B41" t="s">
        <v>92</v>
      </c>
      <c r="D41" t="s">
        <v>45</v>
      </c>
      <c r="F41">
        <v>240.93</v>
      </c>
      <c r="G41">
        <v>152.38</v>
      </c>
      <c r="H41">
        <v>16</v>
      </c>
      <c r="I41">
        <v>13700</v>
      </c>
      <c r="J41">
        <v>2177.2800000000002</v>
      </c>
      <c r="K41">
        <v>10</v>
      </c>
      <c r="L41">
        <v>1.23</v>
      </c>
      <c r="M41">
        <v>3</v>
      </c>
      <c r="N41" t="s">
        <v>258</v>
      </c>
      <c r="O41">
        <v>18</v>
      </c>
      <c r="P41">
        <v>25</v>
      </c>
      <c r="Q41">
        <v>21.5</v>
      </c>
      <c r="R41">
        <v>0</v>
      </c>
      <c r="S41">
        <v>2500</v>
      </c>
      <c r="T41">
        <v>1250</v>
      </c>
      <c r="U41">
        <v>4</v>
      </c>
      <c r="V41">
        <v>9</v>
      </c>
      <c r="W41">
        <v>5</v>
      </c>
      <c r="X41" t="s">
        <v>304</v>
      </c>
      <c r="Y41" t="s">
        <v>305</v>
      </c>
      <c r="Z41">
        <v>0.54896587177255574</v>
      </c>
      <c r="AA41">
        <v>487.14571428571423</v>
      </c>
      <c r="AB41">
        <v>630.76178666666669</v>
      </c>
      <c r="AC41">
        <v>1.4070612270752203</v>
      </c>
      <c r="AD41">
        <v>1.8357827428232713E-2</v>
      </c>
      <c r="AE41">
        <v>0.3461491216866866</v>
      </c>
      <c r="AF41">
        <v>0.19655438078264845</v>
      </c>
      <c r="AG41">
        <v>21</v>
      </c>
      <c r="AH41">
        <v>1</v>
      </c>
    </row>
    <row r="42" spans="1:34">
      <c r="A42" t="s">
        <v>90</v>
      </c>
      <c r="B42" t="s">
        <v>93</v>
      </c>
      <c r="D42" t="s">
        <v>45</v>
      </c>
      <c r="F42">
        <v>70.650000000000006</v>
      </c>
      <c r="G42">
        <v>117.76</v>
      </c>
      <c r="H42">
        <v>30</v>
      </c>
      <c r="I42">
        <v>44465</v>
      </c>
      <c r="J42">
        <v>903.71</v>
      </c>
      <c r="K42">
        <v>10</v>
      </c>
      <c r="L42">
        <v>3.71</v>
      </c>
      <c r="M42">
        <v>3</v>
      </c>
      <c r="N42" t="s">
        <v>259</v>
      </c>
      <c r="O42">
        <v>15</v>
      </c>
      <c r="P42">
        <v>20</v>
      </c>
      <c r="Q42">
        <v>17.5</v>
      </c>
      <c r="R42">
        <v>30</v>
      </c>
      <c r="S42">
        <v>1400</v>
      </c>
      <c r="T42">
        <v>715</v>
      </c>
      <c r="U42">
        <v>4</v>
      </c>
      <c r="V42">
        <v>6</v>
      </c>
      <c r="W42">
        <v>2</v>
      </c>
      <c r="X42" t="s">
        <v>304</v>
      </c>
      <c r="Y42" t="s">
        <v>305</v>
      </c>
      <c r="Z42">
        <v>0.12575238207136638</v>
      </c>
      <c r="AA42">
        <v>674.12166666666644</v>
      </c>
      <c r="AB42">
        <v>144.48948699999997</v>
      </c>
      <c r="AC42">
        <v>2.9286833021573591</v>
      </c>
      <c r="AD42">
        <v>6.6882979966537873E-2</v>
      </c>
      <c r="AE42">
        <v>0.21664795292792766</v>
      </c>
      <c r="AF42">
        <v>0.21382006414962698</v>
      </c>
      <c r="AG42">
        <v>30</v>
      </c>
      <c r="AH42">
        <v>1</v>
      </c>
    </row>
    <row r="43" spans="1:34">
      <c r="A43" t="s">
        <v>94</v>
      </c>
      <c r="B43" t="s">
        <v>284</v>
      </c>
      <c r="C43" t="s">
        <v>95</v>
      </c>
      <c r="D43" t="s">
        <v>23</v>
      </c>
      <c r="I43">
        <v>261803</v>
      </c>
      <c r="J43">
        <v>14541.65</v>
      </c>
      <c r="K43">
        <v>2</v>
      </c>
      <c r="L43">
        <v>0.84</v>
      </c>
      <c r="M43">
        <v>3</v>
      </c>
      <c r="N43" t="s">
        <v>258</v>
      </c>
      <c r="O43">
        <v>12</v>
      </c>
      <c r="P43">
        <v>18</v>
      </c>
      <c r="Q43">
        <v>15</v>
      </c>
      <c r="R43">
        <v>100</v>
      </c>
      <c r="S43">
        <v>2000</v>
      </c>
      <c r="T43">
        <v>1050</v>
      </c>
      <c r="U43">
        <v>4</v>
      </c>
      <c r="V43">
        <v>7</v>
      </c>
      <c r="W43">
        <v>3</v>
      </c>
      <c r="X43" t="s">
        <v>304</v>
      </c>
      <c r="Y43" t="s">
        <v>307</v>
      </c>
      <c r="Z43">
        <v>0.23507134029590945</v>
      </c>
      <c r="AA43">
        <v>579.15666666666664</v>
      </c>
      <c r="AB43">
        <v>270.09696999999994</v>
      </c>
      <c r="AC43">
        <v>1.522494261147749</v>
      </c>
      <c r="AD43">
        <v>0.18286082050715943</v>
      </c>
      <c r="AE43">
        <v>0.16092810658085305</v>
      </c>
      <c r="AF43">
        <v>0.27748371525194082</v>
      </c>
      <c r="AG43">
        <v>3</v>
      </c>
      <c r="AH43">
        <v>1</v>
      </c>
    </row>
    <row r="44" spans="1:34">
      <c r="A44" t="s">
        <v>96</v>
      </c>
      <c r="B44" t="s">
        <v>295</v>
      </c>
      <c r="D44" t="s">
        <v>23</v>
      </c>
      <c r="I44">
        <v>29435</v>
      </c>
      <c r="J44">
        <v>4419.42</v>
      </c>
      <c r="K44">
        <v>2</v>
      </c>
      <c r="L44">
        <v>1.51</v>
      </c>
      <c r="M44">
        <v>3</v>
      </c>
      <c r="N44" t="s">
        <v>258</v>
      </c>
      <c r="O44">
        <v>7</v>
      </c>
      <c r="P44">
        <v>11</v>
      </c>
      <c r="Q44">
        <v>9</v>
      </c>
      <c r="R44">
        <v>0</v>
      </c>
      <c r="S44">
        <v>1200</v>
      </c>
      <c r="T44">
        <v>600</v>
      </c>
      <c r="U44">
        <v>2</v>
      </c>
      <c r="V44">
        <v>7</v>
      </c>
      <c r="W44">
        <v>5</v>
      </c>
      <c r="X44" t="s">
        <v>304</v>
      </c>
      <c r="Y44" t="s">
        <v>307</v>
      </c>
      <c r="Z44">
        <v>0.40979413402959075</v>
      </c>
      <c r="AA44">
        <v>551.9899999999999</v>
      </c>
      <c r="AB44">
        <v>470.85345999999981</v>
      </c>
      <c r="AC44">
        <v>0.66496446149132549</v>
      </c>
      <c r="AD44">
        <v>0.19149050189750927</v>
      </c>
      <c r="AE44">
        <v>0.285711986182561</v>
      </c>
      <c r="AF44">
        <v>6.7336507932057574E-2</v>
      </c>
      <c r="AG44">
        <v>3</v>
      </c>
      <c r="AH44">
        <v>1</v>
      </c>
    </row>
    <row r="45" spans="1:34">
      <c r="A45" t="s">
        <v>97</v>
      </c>
      <c r="B45" t="s">
        <v>98</v>
      </c>
      <c r="C45" t="s">
        <v>99</v>
      </c>
      <c r="D45" t="s">
        <v>100</v>
      </c>
      <c r="F45">
        <v>976</v>
      </c>
      <c r="H45">
        <v>30</v>
      </c>
      <c r="M45">
        <v>3</v>
      </c>
      <c r="N45" t="s">
        <v>258</v>
      </c>
      <c r="O45">
        <v>9</v>
      </c>
      <c r="P45">
        <v>21</v>
      </c>
      <c r="Q45">
        <v>15</v>
      </c>
      <c r="R45">
        <v>1</v>
      </c>
      <c r="S45">
        <v>2500</v>
      </c>
      <c r="T45">
        <v>1250.5</v>
      </c>
      <c r="U45">
        <v>4</v>
      </c>
      <c r="V45">
        <v>10</v>
      </c>
      <c r="W45">
        <v>6</v>
      </c>
      <c r="X45" t="s">
        <v>304</v>
      </c>
      <c r="Y45" t="s">
        <v>305</v>
      </c>
      <c r="Z45">
        <v>0.30476501429814756</v>
      </c>
      <c r="AA45">
        <v>660.28857142857134</v>
      </c>
      <c r="AB45">
        <v>350.17500142857153</v>
      </c>
      <c r="AC45">
        <v>1.7448455871441961</v>
      </c>
      <c r="AD45">
        <v>3.3719290503749992E-2</v>
      </c>
      <c r="AE45">
        <v>0.20908966456152386</v>
      </c>
      <c r="AF45">
        <v>0.20128181761118252</v>
      </c>
      <c r="AG45">
        <v>7</v>
      </c>
      <c r="AH45">
        <v>1</v>
      </c>
    </row>
    <row r="46" spans="1:34">
      <c r="A46" t="s">
        <v>101</v>
      </c>
      <c r="B46" t="s">
        <v>102</v>
      </c>
      <c r="C46" t="s">
        <v>103</v>
      </c>
      <c r="D46" t="s">
        <v>19</v>
      </c>
      <c r="F46">
        <v>46</v>
      </c>
      <c r="G46">
        <v>11</v>
      </c>
      <c r="H46">
        <v>11</v>
      </c>
      <c r="M46">
        <v>2</v>
      </c>
      <c r="N46" t="s">
        <v>258</v>
      </c>
      <c r="O46">
        <v>2.5</v>
      </c>
      <c r="P46">
        <v>3</v>
      </c>
      <c r="Q46">
        <v>2.75</v>
      </c>
      <c r="R46">
        <v>0</v>
      </c>
      <c r="S46">
        <v>2000</v>
      </c>
      <c r="T46">
        <v>1000</v>
      </c>
      <c r="U46">
        <v>2</v>
      </c>
      <c r="V46">
        <v>4</v>
      </c>
      <c r="W46">
        <v>2</v>
      </c>
      <c r="X46" t="s">
        <v>304</v>
      </c>
      <c r="Y46" t="s">
        <v>305</v>
      </c>
      <c r="Z46">
        <v>0.34396223962866285</v>
      </c>
      <c r="AA46">
        <v>516.88333333333333</v>
      </c>
      <c r="AB46">
        <v>395.21261333333365</v>
      </c>
      <c r="AC46">
        <v>1.223461841877227</v>
      </c>
      <c r="AD46">
        <v>6.003559373027046E-2</v>
      </c>
      <c r="AE46">
        <v>0.26504440579941835</v>
      </c>
      <c r="AF46">
        <v>0.10032191963891757</v>
      </c>
      <c r="AG46">
        <v>3</v>
      </c>
      <c r="AH46">
        <v>1</v>
      </c>
    </row>
    <row r="47" spans="1:34">
      <c r="A47" t="s">
        <v>101</v>
      </c>
      <c r="B47" t="s">
        <v>104</v>
      </c>
      <c r="D47" t="s">
        <v>29</v>
      </c>
      <c r="F47">
        <v>400</v>
      </c>
      <c r="H47">
        <v>27</v>
      </c>
      <c r="I47">
        <v>10080</v>
      </c>
      <c r="K47">
        <v>1</v>
      </c>
      <c r="M47">
        <v>2</v>
      </c>
      <c r="N47" t="s">
        <v>258</v>
      </c>
      <c r="O47">
        <v>7.5</v>
      </c>
      <c r="P47">
        <v>8.5</v>
      </c>
      <c r="Q47">
        <v>8</v>
      </c>
      <c r="R47">
        <v>0</v>
      </c>
      <c r="S47">
        <v>2000</v>
      </c>
      <c r="T47">
        <v>1000</v>
      </c>
      <c r="U47">
        <v>12</v>
      </c>
      <c r="V47">
        <v>4</v>
      </c>
      <c r="W47">
        <v>8</v>
      </c>
      <c r="X47" t="s">
        <v>304</v>
      </c>
      <c r="Y47" t="s">
        <v>305</v>
      </c>
      <c r="Z47">
        <v>0.2768467362924279</v>
      </c>
      <c r="AA47">
        <v>583.52666666666664</v>
      </c>
      <c r="AB47">
        <v>318.09689999999972</v>
      </c>
      <c r="AC47">
        <v>1.3926913309454803</v>
      </c>
      <c r="AD47">
        <v>5.3221120518317122E-2</v>
      </c>
      <c r="AE47">
        <v>0.17930598370218642</v>
      </c>
      <c r="AF47">
        <v>0.13932577113700015</v>
      </c>
      <c r="AG47">
        <v>3</v>
      </c>
      <c r="AH47">
        <v>1</v>
      </c>
    </row>
    <row r="48" spans="1:34">
      <c r="A48" t="s">
        <v>101</v>
      </c>
      <c r="B48" t="s">
        <v>105</v>
      </c>
      <c r="C48" t="s">
        <v>106</v>
      </c>
      <c r="D48" t="s">
        <v>19</v>
      </c>
      <c r="F48">
        <v>36</v>
      </c>
      <c r="G48">
        <v>9</v>
      </c>
      <c r="H48">
        <v>23</v>
      </c>
      <c r="I48">
        <v>5481</v>
      </c>
      <c r="J48">
        <v>487</v>
      </c>
      <c r="K48">
        <v>10</v>
      </c>
      <c r="L48">
        <v>0.26</v>
      </c>
      <c r="M48">
        <v>2</v>
      </c>
      <c r="N48" t="s">
        <v>258</v>
      </c>
      <c r="O48">
        <v>3.5</v>
      </c>
      <c r="P48">
        <v>5</v>
      </c>
      <c r="Q48">
        <v>4.25</v>
      </c>
      <c r="R48">
        <v>0</v>
      </c>
      <c r="S48">
        <v>1500</v>
      </c>
      <c r="T48">
        <v>750</v>
      </c>
      <c r="U48">
        <v>4</v>
      </c>
      <c r="V48">
        <v>6</v>
      </c>
      <c r="W48">
        <v>2</v>
      </c>
      <c r="X48" t="s">
        <v>304</v>
      </c>
      <c r="Y48" t="s">
        <v>305</v>
      </c>
      <c r="Z48">
        <v>0.25459096605744114</v>
      </c>
      <c r="AA48">
        <v>656.40666666666664</v>
      </c>
      <c r="AB48">
        <v>292.52501999999987</v>
      </c>
      <c r="AC48">
        <v>1.8981087751006565</v>
      </c>
      <c r="AD48">
        <v>5.3089101385115751E-2</v>
      </c>
      <c r="AE48">
        <v>9.3524067895948915E-2</v>
      </c>
      <c r="AF48">
        <v>0.1777566790548375</v>
      </c>
      <c r="AG48">
        <v>3</v>
      </c>
      <c r="AH48">
        <v>1</v>
      </c>
    </row>
    <row r="49" spans="1:34">
      <c r="A49" t="s">
        <v>107</v>
      </c>
      <c r="B49" t="s">
        <v>108</v>
      </c>
      <c r="C49" t="s">
        <v>109</v>
      </c>
      <c r="D49" t="s">
        <v>19</v>
      </c>
      <c r="F49">
        <v>122</v>
      </c>
      <c r="G49">
        <v>22</v>
      </c>
      <c r="H49">
        <v>22</v>
      </c>
      <c r="I49">
        <v>3569</v>
      </c>
      <c r="J49">
        <v>180</v>
      </c>
      <c r="K49">
        <v>10</v>
      </c>
      <c r="L49">
        <v>0.04</v>
      </c>
      <c r="M49">
        <v>2</v>
      </c>
      <c r="N49" t="s">
        <v>20</v>
      </c>
      <c r="O49">
        <v>10</v>
      </c>
      <c r="P49">
        <v>13</v>
      </c>
      <c r="Q49">
        <v>11.5</v>
      </c>
      <c r="R49">
        <v>0</v>
      </c>
      <c r="S49">
        <v>1300</v>
      </c>
      <c r="T49">
        <v>650</v>
      </c>
      <c r="U49">
        <v>4</v>
      </c>
      <c r="V49">
        <v>6</v>
      </c>
      <c r="W49">
        <v>2</v>
      </c>
      <c r="X49" t="s">
        <v>304</v>
      </c>
      <c r="Y49" t="s">
        <v>307</v>
      </c>
      <c r="Z49">
        <v>0.27692155497534104</v>
      </c>
      <c r="AA49">
        <v>587.1633333333333</v>
      </c>
      <c r="AB49">
        <v>318.18286666666683</v>
      </c>
      <c r="AC49">
        <v>1.3329794489917981</v>
      </c>
      <c r="AD49">
        <v>0.1488154459254323</v>
      </c>
      <c r="AE49">
        <v>0.21775870168092137</v>
      </c>
      <c r="AF49">
        <v>0.15404486488482672</v>
      </c>
      <c r="AG49">
        <v>3</v>
      </c>
      <c r="AH49">
        <v>1</v>
      </c>
    </row>
    <row r="50" spans="1:34">
      <c r="A50" t="s">
        <v>107</v>
      </c>
      <c r="B50" t="s">
        <v>110</v>
      </c>
      <c r="D50" t="s">
        <v>23</v>
      </c>
      <c r="F50">
        <v>4.1500000000000004</v>
      </c>
      <c r="G50">
        <v>8.16</v>
      </c>
      <c r="H50">
        <v>27</v>
      </c>
      <c r="I50">
        <v>4480</v>
      </c>
      <c r="J50">
        <v>825.61</v>
      </c>
      <c r="K50">
        <v>10</v>
      </c>
      <c r="L50">
        <v>5.3999999999999999E-2</v>
      </c>
      <c r="M50">
        <v>3</v>
      </c>
      <c r="N50" t="s">
        <v>259</v>
      </c>
      <c r="O50">
        <v>6</v>
      </c>
      <c r="P50">
        <v>11</v>
      </c>
      <c r="Q50">
        <v>8.5</v>
      </c>
      <c r="R50">
        <v>0</v>
      </c>
      <c r="S50">
        <v>1700</v>
      </c>
      <c r="T50">
        <v>850</v>
      </c>
      <c r="U50">
        <v>4</v>
      </c>
      <c r="V50">
        <v>5</v>
      </c>
      <c r="W50">
        <v>1</v>
      </c>
      <c r="X50" t="s">
        <v>306</v>
      </c>
      <c r="Y50" t="s">
        <v>307</v>
      </c>
      <c r="Z50">
        <v>0.21395077492133624</v>
      </c>
      <c r="AA50">
        <v>569.1061538461538</v>
      </c>
      <c r="AB50">
        <v>245.82944038461542</v>
      </c>
      <c r="AC50">
        <v>1.7291979980689289</v>
      </c>
      <c r="AD50">
        <v>1.4435723431364662E-2</v>
      </c>
      <c r="AE50">
        <v>0.19524738457570881</v>
      </c>
      <c r="AF50">
        <v>0.33195084240376677</v>
      </c>
      <c r="AG50">
        <v>26</v>
      </c>
      <c r="AH50">
        <v>1</v>
      </c>
    </row>
    <row r="51" spans="1:34">
      <c r="A51" t="s">
        <v>107</v>
      </c>
      <c r="B51" t="s">
        <v>287</v>
      </c>
      <c r="D51" t="s">
        <v>29</v>
      </c>
      <c r="F51">
        <v>300</v>
      </c>
      <c r="H51">
        <v>28</v>
      </c>
      <c r="M51">
        <v>3</v>
      </c>
      <c r="N51" t="s">
        <v>258</v>
      </c>
      <c r="O51">
        <v>13</v>
      </c>
      <c r="P51">
        <v>17</v>
      </c>
      <c r="Q51">
        <v>15</v>
      </c>
      <c r="R51">
        <v>0</v>
      </c>
      <c r="S51">
        <v>1250</v>
      </c>
      <c r="T51">
        <v>625</v>
      </c>
      <c r="U51">
        <v>3</v>
      </c>
      <c r="V51">
        <v>7</v>
      </c>
      <c r="W51">
        <v>4</v>
      </c>
      <c r="X51" t="s">
        <v>304</v>
      </c>
      <c r="Y51" t="s">
        <v>307</v>
      </c>
      <c r="Z51">
        <v>0.16433744821583982</v>
      </c>
      <c r="AA51">
        <v>697.75400000000013</v>
      </c>
      <c r="AB51">
        <v>188.82372799999996</v>
      </c>
      <c r="AC51">
        <v>2.4375921988836375</v>
      </c>
      <c r="AD51">
        <v>4.2609850000851685E-2</v>
      </c>
      <c r="AE51">
        <v>2.6594337340512642E-2</v>
      </c>
      <c r="AF51">
        <v>0.21855531001445394</v>
      </c>
      <c r="AG51">
        <v>5</v>
      </c>
      <c r="AH51">
        <v>1</v>
      </c>
    </row>
    <row r="52" spans="1:34">
      <c r="A52" t="s">
        <v>107</v>
      </c>
      <c r="B52" t="s">
        <v>112</v>
      </c>
      <c r="D52" t="s">
        <v>25</v>
      </c>
      <c r="F52">
        <v>0</v>
      </c>
      <c r="M52">
        <v>2</v>
      </c>
      <c r="N52" t="s">
        <v>20</v>
      </c>
      <c r="O52">
        <v>12</v>
      </c>
      <c r="P52">
        <v>15</v>
      </c>
      <c r="Q52">
        <v>13.5</v>
      </c>
      <c r="R52">
        <v>0</v>
      </c>
      <c r="S52">
        <v>1000</v>
      </c>
      <c r="T52">
        <v>500</v>
      </c>
      <c r="U52">
        <v>3</v>
      </c>
      <c r="V52">
        <v>5</v>
      </c>
      <c r="W52">
        <v>2</v>
      </c>
      <c r="X52" t="s">
        <v>306</v>
      </c>
      <c r="Y52" t="s">
        <v>307</v>
      </c>
      <c r="Z52">
        <v>0.28543456483899049</v>
      </c>
      <c r="AA52">
        <v>606.83000000000004</v>
      </c>
      <c r="AB52">
        <v>327.96431500000006</v>
      </c>
      <c r="AC52">
        <v>1.9311179340455387</v>
      </c>
      <c r="AD52">
        <v>5.3320981956890043E-2</v>
      </c>
      <c r="AE52">
        <v>0.23333603000760722</v>
      </c>
      <c r="AF52">
        <v>0.35906787618651476</v>
      </c>
      <c r="AG52">
        <v>2</v>
      </c>
      <c r="AH52">
        <v>1</v>
      </c>
    </row>
    <row r="53" spans="1:34">
      <c r="A53" t="s">
        <v>107</v>
      </c>
      <c r="B53" t="s">
        <v>296</v>
      </c>
      <c r="C53" t="s">
        <v>115</v>
      </c>
      <c r="D53" t="s">
        <v>25</v>
      </c>
      <c r="F53">
        <v>0</v>
      </c>
      <c r="M53">
        <v>3</v>
      </c>
      <c r="N53" t="s">
        <v>259</v>
      </c>
      <c r="O53">
        <v>9</v>
      </c>
      <c r="P53">
        <v>13</v>
      </c>
      <c r="Q53">
        <v>11</v>
      </c>
      <c r="R53">
        <v>0</v>
      </c>
      <c r="S53">
        <v>1300</v>
      </c>
      <c r="T53">
        <v>650</v>
      </c>
      <c r="U53">
        <v>1</v>
      </c>
      <c r="V53">
        <v>6</v>
      </c>
      <c r="W53">
        <v>5</v>
      </c>
      <c r="X53" t="s">
        <v>306</v>
      </c>
      <c r="Y53" t="s">
        <v>307</v>
      </c>
      <c r="Z53">
        <v>0.2022353133159269</v>
      </c>
      <c r="AA53">
        <v>608.68000000000006</v>
      </c>
      <c r="AB53">
        <v>232.36837499999999</v>
      </c>
      <c r="AC53">
        <v>1.7892364859744809</v>
      </c>
      <c r="AD53">
        <v>7.4316706243026942E-2</v>
      </c>
      <c r="AE53">
        <v>0.15132261607854913</v>
      </c>
      <c r="AF53">
        <v>0.26408671279029261</v>
      </c>
      <c r="AG53">
        <v>2</v>
      </c>
      <c r="AH53">
        <v>1</v>
      </c>
    </row>
    <row r="54" spans="1:34">
      <c r="A54" t="s">
        <v>107</v>
      </c>
      <c r="B54" t="s">
        <v>113</v>
      </c>
      <c r="C54" t="s">
        <v>114</v>
      </c>
      <c r="D54" t="s">
        <v>19</v>
      </c>
      <c r="F54">
        <v>0</v>
      </c>
      <c r="I54">
        <v>38280</v>
      </c>
      <c r="J54">
        <v>1485</v>
      </c>
      <c r="K54">
        <v>10</v>
      </c>
      <c r="L54">
        <v>7.0000000000000007E-2</v>
      </c>
      <c r="M54">
        <v>2</v>
      </c>
      <c r="N54" t="s">
        <v>258</v>
      </c>
      <c r="O54">
        <v>6</v>
      </c>
      <c r="P54">
        <v>8.5</v>
      </c>
      <c r="Q54">
        <v>7.25</v>
      </c>
      <c r="R54">
        <v>0</v>
      </c>
      <c r="S54">
        <v>1100</v>
      </c>
      <c r="T54">
        <v>550</v>
      </c>
      <c r="U54">
        <v>3</v>
      </c>
      <c r="V54">
        <v>7</v>
      </c>
      <c r="W54">
        <v>4</v>
      </c>
      <c r="X54" t="s">
        <v>306</v>
      </c>
      <c r="Y54" t="s">
        <v>307</v>
      </c>
      <c r="Z54">
        <v>0.29774455468523353</v>
      </c>
      <c r="AA54">
        <v>603.11333333333323</v>
      </c>
      <c r="AB54">
        <v>342.10849333333334</v>
      </c>
      <c r="AC54">
        <v>1.8178475454644489</v>
      </c>
      <c r="AD54">
        <v>7.6579588556521125E-2</v>
      </c>
      <c r="AE54">
        <v>0.23403722248359402</v>
      </c>
      <c r="AF54">
        <v>0.25953891598071988</v>
      </c>
      <c r="AG54">
        <v>3</v>
      </c>
      <c r="AH54">
        <v>1</v>
      </c>
    </row>
    <row r="55" spans="1:34">
      <c r="A55" t="s">
        <v>107</v>
      </c>
      <c r="B55" t="s">
        <v>116</v>
      </c>
      <c r="D55" t="s">
        <v>19</v>
      </c>
      <c r="F55">
        <v>0</v>
      </c>
      <c r="I55">
        <v>72889</v>
      </c>
      <c r="J55">
        <v>6481</v>
      </c>
      <c r="K55">
        <v>10</v>
      </c>
      <c r="L55">
        <v>0.4</v>
      </c>
      <c r="M55">
        <v>2</v>
      </c>
      <c r="N55" t="s">
        <v>20</v>
      </c>
      <c r="O55">
        <v>19</v>
      </c>
      <c r="P55">
        <v>22</v>
      </c>
      <c r="Q55">
        <v>20.5</v>
      </c>
      <c r="R55">
        <v>0</v>
      </c>
      <c r="S55">
        <v>1600</v>
      </c>
      <c r="T55">
        <v>800</v>
      </c>
      <c r="U55">
        <v>5</v>
      </c>
      <c r="V55">
        <v>6</v>
      </c>
      <c r="W55">
        <v>1</v>
      </c>
      <c r="X55" t="s">
        <v>306</v>
      </c>
      <c r="Y55" t="s">
        <v>307</v>
      </c>
      <c r="Z55">
        <v>0.27360851174934731</v>
      </c>
      <c r="AA55">
        <v>603.52500000000009</v>
      </c>
      <c r="AB55">
        <v>314.37618000000009</v>
      </c>
      <c r="AC55">
        <v>1.7612114578745377</v>
      </c>
      <c r="AD55">
        <v>0.11016302767057282</v>
      </c>
      <c r="AE55">
        <v>0.20243067809128723</v>
      </c>
      <c r="AF55">
        <v>0.25415945335583945</v>
      </c>
      <c r="AG55">
        <v>4</v>
      </c>
      <c r="AH55">
        <v>1</v>
      </c>
    </row>
    <row r="56" spans="1:34">
      <c r="A56" t="s">
        <v>107</v>
      </c>
      <c r="B56" t="s">
        <v>286</v>
      </c>
      <c r="D56" t="s">
        <v>111</v>
      </c>
      <c r="F56">
        <v>3008</v>
      </c>
      <c r="G56">
        <v>744</v>
      </c>
      <c r="H56">
        <v>15</v>
      </c>
      <c r="I56">
        <v>306300</v>
      </c>
      <c r="J56">
        <v>27816</v>
      </c>
      <c r="K56">
        <v>12</v>
      </c>
      <c r="L56">
        <v>0.78</v>
      </c>
      <c r="M56">
        <v>3</v>
      </c>
      <c r="N56" t="s">
        <v>258</v>
      </c>
      <c r="O56">
        <v>25</v>
      </c>
      <c r="P56">
        <v>38</v>
      </c>
      <c r="Q56">
        <v>31.5</v>
      </c>
      <c r="R56">
        <v>0</v>
      </c>
      <c r="S56" t="s">
        <v>267</v>
      </c>
      <c r="T56">
        <v>0</v>
      </c>
      <c r="U56">
        <v>1</v>
      </c>
      <c r="V56">
        <v>5</v>
      </c>
      <c r="W56">
        <v>4</v>
      </c>
      <c r="X56" t="s">
        <v>306</v>
      </c>
      <c r="Y56" t="s">
        <v>307</v>
      </c>
      <c r="Z56">
        <v>0.31890218392805342</v>
      </c>
      <c r="AA56">
        <v>535.41399999999987</v>
      </c>
      <c r="AB56">
        <v>366.41860933333345</v>
      </c>
      <c r="AC56">
        <v>1.4277362777702765</v>
      </c>
      <c r="AD56">
        <v>2.896825292636597E-2</v>
      </c>
      <c r="AE56">
        <v>0.25979496711465649</v>
      </c>
      <c r="AF56">
        <v>0.23283317597521069</v>
      </c>
      <c r="AG56">
        <v>30</v>
      </c>
      <c r="AH56">
        <v>1</v>
      </c>
    </row>
    <row r="57" spans="1:34">
      <c r="A57" t="s">
        <v>107</v>
      </c>
      <c r="B57" t="s">
        <v>117</v>
      </c>
      <c r="C57" t="s">
        <v>118</v>
      </c>
      <c r="D57" t="s">
        <v>19</v>
      </c>
      <c r="F57">
        <v>0</v>
      </c>
      <c r="I57">
        <v>4248</v>
      </c>
      <c r="J57">
        <v>361</v>
      </c>
      <c r="K57">
        <v>10</v>
      </c>
      <c r="L57">
        <v>7.1999999999999995E-2</v>
      </c>
      <c r="M57">
        <v>2</v>
      </c>
      <c r="N57" t="s">
        <v>258</v>
      </c>
      <c r="O57">
        <v>8</v>
      </c>
      <c r="P57">
        <v>13</v>
      </c>
      <c r="Q57">
        <v>10.5</v>
      </c>
      <c r="R57">
        <v>0</v>
      </c>
      <c r="S57">
        <v>1450</v>
      </c>
      <c r="T57">
        <v>725</v>
      </c>
      <c r="U57">
        <v>4</v>
      </c>
      <c r="V57">
        <v>6</v>
      </c>
      <c r="W57">
        <v>2</v>
      </c>
      <c r="X57" t="s">
        <v>306</v>
      </c>
      <c r="Y57" t="s">
        <v>307</v>
      </c>
      <c r="Z57">
        <v>0.3302992254134029</v>
      </c>
      <c r="AA57">
        <v>604.68999999999994</v>
      </c>
      <c r="AB57">
        <v>379.51380999999992</v>
      </c>
      <c r="AC57">
        <v>1.8171209266507058</v>
      </c>
      <c r="AD57">
        <v>0.10703190161113324</v>
      </c>
      <c r="AE57">
        <v>0.23618959766371492</v>
      </c>
      <c r="AF57">
        <v>0.28140301692857322</v>
      </c>
      <c r="AG57">
        <v>3</v>
      </c>
      <c r="AH57">
        <v>1</v>
      </c>
    </row>
    <row r="58" spans="1:34">
      <c r="A58" t="s">
        <v>107</v>
      </c>
      <c r="B58" t="s">
        <v>119</v>
      </c>
      <c r="C58" t="s">
        <v>120</v>
      </c>
      <c r="D58" t="s">
        <v>19</v>
      </c>
      <c r="F58">
        <v>0</v>
      </c>
      <c r="I58">
        <v>3823</v>
      </c>
      <c r="J58">
        <v>314</v>
      </c>
      <c r="K58">
        <v>10</v>
      </c>
      <c r="L58">
        <v>0.02</v>
      </c>
      <c r="M58">
        <v>2</v>
      </c>
      <c r="N58" t="s">
        <v>258</v>
      </c>
      <c r="O58">
        <v>4.5</v>
      </c>
      <c r="P58">
        <v>6</v>
      </c>
      <c r="Q58">
        <v>5.25</v>
      </c>
      <c r="R58">
        <v>0</v>
      </c>
      <c r="S58">
        <v>1300</v>
      </c>
      <c r="T58">
        <v>650</v>
      </c>
      <c r="U58">
        <v>4</v>
      </c>
      <c r="V58">
        <v>6</v>
      </c>
      <c r="W58">
        <v>2</v>
      </c>
      <c r="X58" t="s">
        <v>306</v>
      </c>
      <c r="Y58" t="s">
        <v>307</v>
      </c>
      <c r="Z58">
        <v>0.28786792573252112</v>
      </c>
      <c r="AA58">
        <v>603.12</v>
      </c>
      <c r="AB58">
        <v>330.76024666666672</v>
      </c>
      <c r="AC58">
        <v>1.9832391167768995</v>
      </c>
      <c r="AD58">
        <v>7.1166095464364823E-2</v>
      </c>
      <c r="AE58">
        <v>0.22016814519498332</v>
      </c>
      <c r="AF58">
        <v>0.34861961800978786</v>
      </c>
      <c r="AG58">
        <v>3</v>
      </c>
      <c r="AH58">
        <v>1</v>
      </c>
    </row>
    <row r="59" spans="1:34">
      <c r="A59" t="s">
        <v>107</v>
      </c>
      <c r="B59" t="s">
        <v>121</v>
      </c>
      <c r="D59" t="s">
        <v>29</v>
      </c>
      <c r="F59">
        <v>100</v>
      </c>
      <c r="H59">
        <v>3</v>
      </c>
      <c r="M59">
        <v>3</v>
      </c>
      <c r="N59" t="s">
        <v>259</v>
      </c>
      <c r="O59">
        <v>14</v>
      </c>
      <c r="P59">
        <v>40</v>
      </c>
      <c r="Q59">
        <v>27</v>
      </c>
      <c r="R59">
        <v>50</v>
      </c>
      <c r="S59">
        <v>250</v>
      </c>
      <c r="T59">
        <v>150</v>
      </c>
      <c r="U59">
        <v>4</v>
      </c>
      <c r="V59">
        <v>5</v>
      </c>
      <c r="W59">
        <v>1</v>
      </c>
      <c r="X59" t="s">
        <v>306</v>
      </c>
      <c r="Y59" t="s">
        <v>307</v>
      </c>
      <c r="Z59">
        <v>0.15860167101827682</v>
      </c>
      <c r="AA59">
        <v>672.92499999999995</v>
      </c>
      <c r="AB59">
        <v>182.23332000000011</v>
      </c>
      <c r="AC59">
        <v>2.2917164471471594</v>
      </c>
      <c r="AD59">
        <v>9.7474388033042897E-2</v>
      </c>
      <c r="AE59">
        <v>9.9193340461246504E-2</v>
      </c>
      <c r="AF59">
        <v>0.19801546753933497</v>
      </c>
      <c r="AG59">
        <v>2</v>
      </c>
      <c r="AH59">
        <v>1</v>
      </c>
    </row>
    <row r="60" spans="1:34">
      <c r="A60" t="s">
        <v>107</v>
      </c>
      <c r="B60" t="s">
        <v>122</v>
      </c>
      <c r="C60" t="s">
        <v>123</v>
      </c>
      <c r="D60" t="s">
        <v>25</v>
      </c>
      <c r="F60">
        <v>1100</v>
      </c>
      <c r="H60">
        <v>2</v>
      </c>
      <c r="M60">
        <v>3</v>
      </c>
      <c r="N60" t="s">
        <v>259</v>
      </c>
      <c r="O60">
        <v>12</v>
      </c>
      <c r="P60">
        <v>22</v>
      </c>
      <c r="Q60">
        <v>17</v>
      </c>
      <c r="R60">
        <v>0</v>
      </c>
      <c r="S60">
        <v>1500</v>
      </c>
      <c r="T60">
        <v>750</v>
      </c>
      <c r="U60">
        <v>3</v>
      </c>
      <c r="V60">
        <v>7</v>
      </c>
      <c r="W60">
        <v>4</v>
      </c>
      <c r="X60" t="s">
        <v>306</v>
      </c>
      <c r="Y60" t="s">
        <v>307</v>
      </c>
      <c r="Z60">
        <v>0.11411361038584274</v>
      </c>
      <c r="AA60">
        <v>699.6450000000001</v>
      </c>
      <c r="AB60">
        <v>131.1165383333333</v>
      </c>
      <c r="AC60">
        <v>2.8353753145283185</v>
      </c>
      <c r="AD60">
        <v>0.12129897607379604</v>
      </c>
      <c r="AE60">
        <v>0.16561828275457188</v>
      </c>
      <c r="AF60">
        <v>0.2231038437580245</v>
      </c>
      <c r="AG60">
        <v>6</v>
      </c>
      <c r="AH60">
        <v>1</v>
      </c>
    </row>
    <row r="61" spans="1:34">
      <c r="A61" t="s">
        <v>107</v>
      </c>
      <c r="B61" t="s">
        <v>124</v>
      </c>
      <c r="C61" t="s">
        <v>125</v>
      </c>
      <c r="D61" t="s">
        <v>29</v>
      </c>
      <c r="F61">
        <v>1100</v>
      </c>
      <c r="H61">
        <v>2</v>
      </c>
      <c r="M61">
        <v>3</v>
      </c>
      <c r="N61" t="s">
        <v>259</v>
      </c>
      <c r="O61">
        <v>25</v>
      </c>
      <c r="P61">
        <v>35</v>
      </c>
      <c r="Q61">
        <v>30</v>
      </c>
      <c r="R61">
        <v>250</v>
      </c>
      <c r="S61">
        <v>850</v>
      </c>
      <c r="T61">
        <v>550</v>
      </c>
      <c r="U61">
        <v>5</v>
      </c>
      <c r="V61">
        <v>7</v>
      </c>
      <c r="W61">
        <v>2</v>
      </c>
      <c r="X61" t="s">
        <v>306</v>
      </c>
      <c r="Y61" t="s">
        <v>307</v>
      </c>
      <c r="Z61">
        <v>0.13731998433420367</v>
      </c>
      <c r="AA61">
        <v>697.952</v>
      </c>
      <c r="AB61">
        <v>157.78066200000004</v>
      </c>
      <c r="AC61">
        <v>2.9446859463406856</v>
      </c>
      <c r="AD61">
        <v>0.21329254287176197</v>
      </c>
      <c r="AE61">
        <v>0.21534648702026665</v>
      </c>
      <c r="AF61">
        <v>0.38837200783563663</v>
      </c>
      <c r="AG61">
        <v>5</v>
      </c>
      <c r="AH61">
        <v>1</v>
      </c>
    </row>
    <row r="62" spans="1:34">
      <c r="A62" t="s">
        <v>107</v>
      </c>
      <c r="B62" t="s">
        <v>126</v>
      </c>
      <c r="C62" t="s">
        <v>127</v>
      </c>
      <c r="D62" t="s">
        <v>128</v>
      </c>
      <c r="F62">
        <v>0</v>
      </c>
      <c r="H62">
        <v>30</v>
      </c>
      <c r="I62">
        <v>22018</v>
      </c>
      <c r="J62">
        <v>4683.83</v>
      </c>
      <c r="K62">
        <v>10</v>
      </c>
      <c r="L62">
        <v>0.28999999999999998</v>
      </c>
      <c r="M62">
        <v>3</v>
      </c>
      <c r="N62" t="s">
        <v>259</v>
      </c>
      <c r="O62">
        <v>12</v>
      </c>
      <c r="P62">
        <v>14</v>
      </c>
      <c r="Q62">
        <v>13</v>
      </c>
      <c r="R62">
        <v>0</v>
      </c>
      <c r="S62">
        <v>1500</v>
      </c>
      <c r="T62">
        <v>750</v>
      </c>
      <c r="U62">
        <v>2</v>
      </c>
      <c r="V62">
        <v>5</v>
      </c>
      <c r="W62">
        <v>3</v>
      </c>
      <c r="X62" t="s">
        <v>306</v>
      </c>
      <c r="Y62" t="s">
        <v>307</v>
      </c>
      <c r="Z62">
        <v>0.20210013896141577</v>
      </c>
      <c r="AA62">
        <v>451.64633333333336</v>
      </c>
      <c r="AB62">
        <v>232.21305966666662</v>
      </c>
      <c r="AC62">
        <v>1.5116810203681861</v>
      </c>
      <c r="AD62">
        <v>7.6595414437732642E-2</v>
      </c>
      <c r="AE62">
        <v>0.11816221942565136</v>
      </c>
      <c r="AF62">
        <v>0.15809549720896018</v>
      </c>
      <c r="AG62">
        <v>30</v>
      </c>
      <c r="AH62">
        <v>1</v>
      </c>
    </row>
    <row r="63" spans="1:34">
      <c r="A63" t="s">
        <v>107</v>
      </c>
      <c r="B63" t="s">
        <v>129</v>
      </c>
      <c r="D63" t="s">
        <v>45</v>
      </c>
      <c r="F63">
        <v>0</v>
      </c>
      <c r="H63">
        <v>30</v>
      </c>
      <c r="I63">
        <v>17317</v>
      </c>
      <c r="J63">
        <v>2134.4299999999998</v>
      </c>
      <c r="K63">
        <v>4</v>
      </c>
      <c r="L63">
        <v>0.26</v>
      </c>
      <c r="M63">
        <v>3</v>
      </c>
      <c r="N63" t="s">
        <v>259</v>
      </c>
      <c r="O63">
        <v>12</v>
      </c>
      <c r="P63">
        <v>14</v>
      </c>
      <c r="Q63">
        <v>13</v>
      </c>
      <c r="R63">
        <v>600</v>
      </c>
      <c r="S63">
        <v>1600</v>
      </c>
      <c r="T63">
        <v>1100</v>
      </c>
      <c r="U63">
        <v>2</v>
      </c>
      <c r="V63">
        <v>5</v>
      </c>
      <c r="W63">
        <v>3</v>
      </c>
      <c r="X63" t="s">
        <v>306</v>
      </c>
      <c r="Y63" t="s">
        <v>307</v>
      </c>
      <c r="Z63">
        <v>0.22230015216129972</v>
      </c>
      <c r="AA63">
        <v>661.00499999999977</v>
      </c>
      <c r="AB63">
        <v>255.42287483333334</v>
      </c>
      <c r="AC63">
        <v>2.0189507257284931</v>
      </c>
      <c r="AD63">
        <v>3.7247729030159563E-2</v>
      </c>
      <c r="AE63">
        <v>0.11995998356903294</v>
      </c>
      <c r="AF63">
        <v>0.20798178458390054</v>
      </c>
      <c r="AG63">
        <v>30</v>
      </c>
      <c r="AH63">
        <v>1</v>
      </c>
    </row>
    <row r="64" spans="1:34">
      <c r="A64" t="s">
        <v>107</v>
      </c>
      <c r="B64" t="s">
        <v>130</v>
      </c>
      <c r="C64" t="s">
        <v>131</v>
      </c>
      <c r="D64" t="s">
        <v>23</v>
      </c>
      <c r="F64">
        <v>0</v>
      </c>
      <c r="H64" t="s">
        <v>24</v>
      </c>
      <c r="I64">
        <v>15075</v>
      </c>
      <c r="J64">
        <v>3075.91</v>
      </c>
      <c r="K64">
        <v>2</v>
      </c>
      <c r="L64">
        <v>0.23</v>
      </c>
      <c r="M64">
        <v>3</v>
      </c>
      <c r="N64" t="s">
        <v>259</v>
      </c>
      <c r="O64">
        <v>12</v>
      </c>
      <c r="P64">
        <v>15</v>
      </c>
      <c r="Q64">
        <v>13.5</v>
      </c>
      <c r="R64">
        <v>0</v>
      </c>
      <c r="S64">
        <v>1100</v>
      </c>
      <c r="T64">
        <v>550</v>
      </c>
      <c r="U64">
        <v>3</v>
      </c>
      <c r="V64">
        <v>5</v>
      </c>
      <c r="W64">
        <v>2</v>
      </c>
      <c r="X64" t="s">
        <v>306</v>
      </c>
      <c r="Y64" t="s">
        <v>307</v>
      </c>
      <c r="Z64">
        <v>0.18135693556615948</v>
      </c>
      <c r="AA64">
        <v>585.69275862068957</v>
      </c>
      <c r="AB64">
        <v>208.37911896551725</v>
      </c>
      <c r="AC64">
        <v>2.3481334296240179</v>
      </c>
      <c r="AD64">
        <v>8.0115244522222673E-3</v>
      </c>
      <c r="AE64">
        <v>0.14666531740297162</v>
      </c>
      <c r="AF64">
        <v>0.52282183320024711</v>
      </c>
      <c r="AG64">
        <v>29</v>
      </c>
      <c r="AH64">
        <v>1</v>
      </c>
    </row>
    <row r="65" spans="1:34">
      <c r="A65" t="s">
        <v>107</v>
      </c>
      <c r="B65" t="s">
        <v>132</v>
      </c>
      <c r="C65" t="s">
        <v>133</v>
      </c>
      <c r="D65" t="s">
        <v>19</v>
      </c>
      <c r="F65">
        <v>0</v>
      </c>
      <c r="I65">
        <v>49600</v>
      </c>
      <c r="J65">
        <v>14129.18</v>
      </c>
      <c r="K65">
        <v>5</v>
      </c>
      <c r="L65">
        <v>5.8999999999999997E-2</v>
      </c>
      <c r="M65">
        <v>3</v>
      </c>
      <c r="N65" t="s">
        <v>259</v>
      </c>
      <c r="O65">
        <v>10</v>
      </c>
      <c r="P65">
        <v>17</v>
      </c>
      <c r="Q65">
        <v>13.5</v>
      </c>
      <c r="R65">
        <v>0</v>
      </c>
      <c r="S65">
        <v>50</v>
      </c>
      <c r="T65">
        <v>25</v>
      </c>
      <c r="U65">
        <v>5</v>
      </c>
      <c r="V65">
        <v>7</v>
      </c>
      <c r="W65">
        <v>2</v>
      </c>
      <c r="X65" t="s">
        <v>306</v>
      </c>
      <c r="Y65" t="s">
        <v>307</v>
      </c>
      <c r="Z65">
        <v>0.21146301240208873</v>
      </c>
      <c r="AA65">
        <v>695.40375000000006</v>
      </c>
      <c r="AB65">
        <v>242.97100124999997</v>
      </c>
      <c r="AC65">
        <v>2.175300285436252</v>
      </c>
      <c r="AD65">
        <v>1.0130751318759467E-2</v>
      </c>
      <c r="AE65">
        <v>8.8857045532237097E-2</v>
      </c>
      <c r="AF65">
        <v>0.26698029581380534</v>
      </c>
      <c r="AG65">
        <v>8</v>
      </c>
      <c r="AH65">
        <v>1</v>
      </c>
    </row>
    <row r="66" spans="1:34">
      <c r="A66" t="s">
        <v>107</v>
      </c>
      <c r="B66" t="s">
        <v>134</v>
      </c>
      <c r="C66" t="s">
        <v>135</v>
      </c>
      <c r="D66" t="s">
        <v>19</v>
      </c>
      <c r="F66">
        <v>0</v>
      </c>
      <c r="M66">
        <v>3</v>
      </c>
      <c r="N66" t="s">
        <v>258</v>
      </c>
      <c r="O66">
        <v>14</v>
      </c>
      <c r="P66">
        <v>20</v>
      </c>
      <c r="Q66">
        <v>17</v>
      </c>
      <c r="R66">
        <v>0</v>
      </c>
      <c r="S66">
        <v>1000</v>
      </c>
      <c r="T66">
        <v>500</v>
      </c>
      <c r="U66">
        <v>5</v>
      </c>
      <c r="V66">
        <v>10</v>
      </c>
      <c r="W66">
        <v>5</v>
      </c>
      <c r="X66" t="s">
        <v>306</v>
      </c>
      <c r="Y66" t="s">
        <v>307</v>
      </c>
      <c r="Z66">
        <v>0.23299819263127375</v>
      </c>
      <c r="AA66">
        <v>692.90333333333331</v>
      </c>
      <c r="AB66">
        <v>267.7149233333335</v>
      </c>
      <c r="AC66">
        <v>2.2723594339624391</v>
      </c>
      <c r="AD66">
        <v>4.7354377979237611E-2</v>
      </c>
      <c r="AE66">
        <v>6.3325306221213684E-2</v>
      </c>
      <c r="AF66">
        <v>0.16790327993755685</v>
      </c>
      <c r="AG66">
        <v>3</v>
      </c>
      <c r="AH66">
        <v>1</v>
      </c>
    </row>
    <row r="67" spans="1:34">
      <c r="A67" t="s">
        <v>107</v>
      </c>
      <c r="B67" t="s">
        <v>136</v>
      </c>
      <c r="D67" t="s">
        <v>100</v>
      </c>
      <c r="F67">
        <v>0</v>
      </c>
      <c r="H67">
        <v>7</v>
      </c>
      <c r="M67">
        <v>3</v>
      </c>
      <c r="N67" t="s">
        <v>259</v>
      </c>
      <c r="O67">
        <v>8</v>
      </c>
      <c r="P67">
        <v>16</v>
      </c>
      <c r="Q67">
        <v>12</v>
      </c>
      <c r="R67">
        <v>0</v>
      </c>
      <c r="S67">
        <v>800</v>
      </c>
      <c r="T67">
        <v>400</v>
      </c>
      <c r="U67">
        <v>3</v>
      </c>
      <c r="V67">
        <v>7</v>
      </c>
      <c r="W67">
        <v>4</v>
      </c>
      <c r="X67" t="s">
        <v>306</v>
      </c>
      <c r="Y67" t="s">
        <v>307</v>
      </c>
      <c r="Z67">
        <v>0.31777353350739801</v>
      </c>
      <c r="AA67">
        <v>699.97</v>
      </c>
      <c r="AB67">
        <v>365.12179000000032</v>
      </c>
      <c r="AC67">
        <v>1.7110613146369587</v>
      </c>
      <c r="AD67">
        <v>0.14778890627152103</v>
      </c>
      <c r="AE67">
        <v>0.24234258095295502</v>
      </c>
      <c r="AF67">
        <v>0.34090675712023449</v>
      </c>
      <c r="AG67">
        <v>1</v>
      </c>
      <c r="AH67">
        <v>1</v>
      </c>
    </row>
    <row r="68" spans="1:34">
      <c r="A68" t="s">
        <v>107</v>
      </c>
      <c r="B68" t="s">
        <v>314</v>
      </c>
      <c r="C68" t="s">
        <v>137</v>
      </c>
      <c r="D68" t="s">
        <v>23</v>
      </c>
      <c r="F68">
        <v>0</v>
      </c>
      <c r="M68">
        <v>3</v>
      </c>
      <c r="N68" t="s">
        <v>259</v>
      </c>
      <c r="O68">
        <v>9</v>
      </c>
      <c r="P68">
        <v>15</v>
      </c>
      <c r="Q68">
        <v>12</v>
      </c>
      <c r="R68">
        <v>0</v>
      </c>
      <c r="S68">
        <v>800</v>
      </c>
      <c r="T68">
        <v>400</v>
      </c>
      <c r="U68">
        <v>5</v>
      </c>
      <c r="V68">
        <v>7</v>
      </c>
      <c r="W68">
        <v>2</v>
      </c>
      <c r="X68" t="s">
        <v>306</v>
      </c>
      <c r="Y68" t="s">
        <v>307</v>
      </c>
      <c r="Z68">
        <v>0.30766635987815488</v>
      </c>
      <c r="AA68">
        <v>657.71375000000012</v>
      </c>
      <c r="AB68">
        <v>353.50864749999994</v>
      </c>
      <c r="AC68">
        <v>1.6531572456525752</v>
      </c>
      <c r="AD68">
        <v>0.12106532118217395</v>
      </c>
      <c r="AE68">
        <v>0.22766846729478557</v>
      </c>
      <c r="AF68">
        <v>0.24590918229686937</v>
      </c>
      <c r="AG68">
        <v>8</v>
      </c>
      <c r="AH68">
        <v>1</v>
      </c>
    </row>
    <row r="69" spans="1:34">
      <c r="A69" t="s">
        <v>107</v>
      </c>
      <c r="B69" t="s">
        <v>138</v>
      </c>
      <c r="C69" t="s">
        <v>139</v>
      </c>
      <c r="D69" t="s">
        <v>33</v>
      </c>
      <c r="F69">
        <v>44</v>
      </c>
      <c r="G69">
        <v>9</v>
      </c>
      <c r="H69">
        <v>8</v>
      </c>
      <c r="M69">
        <v>3</v>
      </c>
      <c r="N69" t="s">
        <v>259</v>
      </c>
      <c r="O69">
        <v>8</v>
      </c>
      <c r="P69">
        <v>12</v>
      </c>
      <c r="Q69">
        <v>10</v>
      </c>
      <c r="R69">
        <v>0</v>
      </c>
      <c r="S69">
        <v>800</v>
      </c>
      <c r="T69">
        <v>400</v>
      </c>
      <c r="U69">
        <v>3</v>
      </c>
      <c r="V69">
        <v>5</v>
      </c>
      <c r="W69">
        <v>2</v>
      </c>
      <c r="X69" t="s">
        <v>304</v>
      </c>
      <c r="Y69" t="s">
        <v>307</v>
      </c>
      <c r="Z69">
        <v>0.35878040034812875</v>
      </c>
      <c r="AA69">
        <v>589.43999999999994</v>
      </c>
      <c r="AB69">
        <v>412.23867999999993</v>
      </c>
      <c r="AC69">
        <v>1.6361128647483012</v>
      </c>
      <c r="AD69">
        <v>2.7081036717604617E-2</v>
      </c>
      <c r="AE69">
        <v>0.2286963873411276</v>
      </c>
      <c r="AF69">
        <v>0.19980430358347578</v>
      </c>
      <c r="AG69">
        <v>3</v>
      </c>
      <c r="AH69">
        <v>1</v>
      </c>
    </row>
    <row r="70" spans="1:34">
      <c r="A70" t="s">
        <v>107</v>
      </c>
      <c r="B70" t="s">
        <v>140</v>
      </c>
      <c r="D70" t="s">
        <v>25</v>
      </c>
      <c r="F70">
        <v>8.9999999999999993E-3</v>
      </c>
      <c r="I70">
        <v>7140</v>
      </c>
      <c r="J70">
        <v>1033</v>
      </c>
      <c r="K70">
        <v>5</v>
      </c>
      <c r="L70">
        <v>3.7999999999999999E-2</v>
      </c>
      <c r="M70">
        <v>2</v>
      </c>
      <c r="N70" t="s">
        <v>258</v>
      </c>
      <c r="O70">
        <v>9</v>
      </c>
      <c r="P70">
        <v>13</v>
      </c>
      <c r="Q70">
        <v>11</v>
      </c>
      <c r="R70">
        <v>0</v>
      </c>
      <c r="S70">
        <v>300</v>
      </c>
      <c r="T70">
        <v>150</v>
      </c>
      <c r="U70">
        <v>1</v>
      </c>
      <c r="V70">
        <v>4</v>
      </c>
      <c r="W70">
        <v>3</v>
      </c>
      <c r="X70" t="s">
        <v>306</v>
      </c>
      <c r="Y70" t="s">
        <v>307</v>
      </c>
      <c r="Z70">
        <v>0.36645274731650673</v>
      </c>
      <c r="AA70">
        <v>588.45999999999992</v>
      </c>
      <c r="AB70">
        <v>421.05420666666629</v>
      </c>
      <c r="AC70">
        <v>1.3011025823950446</v>
      </c>
      <c r="AD70">
        <v>2.7407538488470568E-2</v>
      </c>
      <c r="AE70">
        <v>0.28061529272458735</v>
      </c>
      <c r="AF70">
        <v>0.17740500422801431</v>
      </c>
      <c r="AG70">
        <v>3</v>
      </c>
      <c r="AH70">
        <v>1</v>
      </c>
    </row>
    <row r="71" spans="1:34">
      <c r="A71" t="s">
        <v>107</v>
      </c>
      <c r="B71" t="s">
        <v>141</v>
      </c>
      <c r="C71" t="s">
        <v>142</v>
      </c>
      <c r="D71" t="s">
        <v>19</v>
      </c>
      <c r="F71">
        <v>8.9999999999999993E-3</v>
      </c>
      <c r="I71">
        <v>3448</v>
      </c>
      <c r="J71">
        <v>108</v>
      </c>
      <c r="K71">
        <v>10</v>
      </c>
      <c r="L71">
        <v>2E-3</v>
      </c>
      <c r="M71">
        <v>2</v>
      </c>
      <c r="N71" t="s">
        <v>258</v>
      </c>
      <c r="O71">
        <v>4</v>
      </c>
      <c r="P71">
        <v>8</v>
      </c>
      <c r="Q71">
        <v>6</v>
      </c>
      <c r="R71">
        <v>0</v>
      </c>
      <c r="S71">
        <v>1400</v>
      </c>
      <c r="T71">
        <v>700</v>
      </c>
      <c r="U71">
        <v>4</v>
      </c>
      <c r="V71">
        <v>7</v>
      </c>
      <c r="W71">
        <v>3</v>
      </c>
      <c r="X71" t="s">
        <v>306</v>
      </c>
      <c r="Y71" t="s">
        <v>307</v>
      </c>
      <c r="Z71">
        <v>0.1695822563098347</v>
      </c>
      <c r="AA71">
        <v>645.71249999999998</v>
      </c>
      <c r="AB71">
        <v>194.8500125000001</v>
      </c>
      <c r="AC71">
        <v>1.7595314173612848</v>
      </c>
      <c r="AD71">
        <v>4.4788683573715002E-2</v>
      </c>
      <c r="AE71">
        <v>0.12185280873229787</v>
      </c>
      <c r="AF71">
        <v>0.23874826520490464</v>
      </c>
      <c r="AG71">
        <v>4</v>
      </c>
      <c r="AH71">
        <v>1</v>
      </c>
    </row>
    <row r="72" spans="1:34">
      <c r="A72" t="s">
        <v>107</v>
      </c>
      <c r="B72" t="s">
        <v>143</v>
      </c>
      <c r="D72" t="s">
        <v>23</v>
      </c>
      <c r="F72">
        <v>1.52</v>
      </c>
      <c r="G72">
        <v>3.81</v>
      </c>
      <c r="H72">
        <v>21</v>
      </c>
      <c r="I72">
        <v>44913</v>
      </c>
      <c r="J72">
        <v>4436.84</v>
      </c>
      <c r="K72">
        <v>8</v>
      </c>
      <c r="L72">
        <v>7.0000000000000007E-2</v>
      </c>
      <c r="M72">
        <v>3</v>
      </c>
      <c r="N72" t="s">
        <v>259</v>
      </c>
      <c r="O72">
        <v>5</v>
      </c>
      <c r="P72">
        <v>8</v>
      </c>
      <c r="Q72">
        <v>6.5</v>
      </c>
      <c r="R72">
        <v>0</v>
      </c>
      <c r="S72">
        <v>800</v>
      </c>
      <c r="T72">
        <v>400</v>
      </c>
      <c r="U72">
        <v>4</v>
      </c>
      <c r="V72">
        <v>6</v>
      </c>
      <c r="W72">
        <v>2</v>
      </c>
      <c r="X72" t="s">
        <v>306</v>
      </c>
      <c r="Y72" t="s">
        <v>307</v>
      </c>
      <c r="Z72">
        <v>0.28001819756309843</v>
      </c>
      <c r="AA72">
        <v>627.07999999999993</v>
      </c>
      <c r="AB72">
        <v>321.7409090000001</v>
      </c>
      <c r="AC72">
        <v>2.0565965816476042</v>
      </c>
      <c r="AD72">
        <v>4.7716563266922113E-2</v>
      </c>
      <c r="AE72">
        <v>0.21382948916353661</v>
      </c>
      <c r="AF72">
        <v>0.36930574644891168</v>
      </c>
      <c r="AG72">
        <v>10</v>
      </c>
      <c r="AH72">
        <v>1</v>
      </c>
    </row>
    <row r="73" spans="1:34">
      <c r="A73" t="s">
        <v>107</v>
      </c>
      <c r="B73" t="s">
        <v>144</v>
      </c>
      <c r="D73" t="s">
        <v>29</v>
      </c>
      <c r="F73">
        <v>0</v>
      </c>
      <c r="M73">
        <v>2</v>
      </c>
      <c r="N73" t="s">
        <v>20</v>
      </c>
      <c r="O73">
        <v>20</v>
      </c>
      <c r="P73">
        <v>30</v>
      </c>
      <c r="Q73">
        <v>25</v>
      </c>
      <c r="R73">
        <v>400</v>
      </c>
      <c r="S73">
        <v>1000</v>
      </c>
      <c r="T73">
        <v>700</v>
      </c>
      <c r="U73">
        <v>4</v>
      </c>
      <c r="V73">
        <v>7</v>
      </c>
      <c r="W73">
        <v>3</v>
      </c>
      <c r="X73" t="s">
        <v>306</v>
      </c>
      <c r="Y73" t="s">
        <v>307</v>
      </c>
      <c r="Z73">
        <v>0.36440748767043818</v>
      </c>
      <c r="AA73">
        <v>595.42999999999995</v>
      </c>
      <c r="AB73">
        <v>418.70420333333345</v>
      </c>
      <c r="AC73">
        <v>1.7646436093279227</v>
      </c>
      <c r="AD73">
        <v>0.10984833022259739</v>
      </c>
      <c r="AE73">
        <v>0.2704363022490443</v>
      </c>
      <c r="AF73">
        <v>0.29659449575920593</v>
      </c>
      <c r="AG73">
        <v>3</v>
      </c>
      <c r="AH73">
        <v>1</v>
      </c>
    </row>
    <row r="74" spans="1:34">
      <c r="A74" t="s">
        <v>107</v>
      </c>
      <c r="B74" t="s">
        <v>145</v>
      </c>
      <c r="C74" t="s">
        <v>146</v>
      </c>
      <c r="D74" t="s">
        <v>19</v>
      </c>
      <c r="F74">
        <v>0</v>
      </c>
      <c r="I74">
        <v>6830</v>
      </c>
      <c r="J74">
        <v>230</v>
      </c>
      <c r="K74">
        <v>10</v>
      </c>
      <c r="L74">
        <v>7.8E-2</v>
      </c>
      <c r="M74">
        <v>2</v>
      </c>
      <c r="N74" t="s">
        <v>258</v>
      </c>
      <c r="O74" t="s">
        <v>20</v>
      </c>
      <c r="P74" t="s">
        <v>20</v>
      </c>
      <c r="Q74" t="s">
        <v>310</v>
      </c>
      <c r="R74">
        <v>100</v>
      </c>
      <c r="S74">
        <v>500</v>
      </c>
      <c r="T74">
        <v>300</v>
      </c>
      <c r="U74">
        <v>11</v>
      </c>
      <c r="V74">
        <v>3</v>
      </c>
      <c r="W74">
        <v>8</v>
      </c>
      <c r="X74" t="s">
        <v>306</v>
      </c>
      <c r="Y74" t="s">
        <v>307</v>
      </c>
      <c r="Z74">
        <v>0.22835434580794881</v>
      </c>
      <c r="AA74">
        <v>595.54</v>
      </c>
      <c r="AB74">
        <v>262.37914333333322</v>
      </c>
      <c r="AC74">
        <v>1.8528292326995615</v>
      </c>
      <c r="AD74">
        <v>5.7712617118645927E-2</v>
      </c>
      <c r="AE74">
        <v>0.18279608184190035</v>
      </c>
      <c r="AF74">
        <v>0.21116678486245624</v>
      </c>
      <c r="AG74">
        <v>3</v>
      </c>
      <c r="AH74">
        <v>1</v>
      </c>
    </row>
    <row r="75" spans="1:34">
      <c r="A75" t="s">
        <v>107</v>
      </c>
      <c r="B75" t="s">
        <v>147</v>
      </c>
      <c r="D75" t="s">
        <v>25</v>
      </c>
      <c r="F75">
        <v>100</v>
      </c>
      <c r="H75">
        <v>2</v>
      </c>
      <c r="M75">
        <v>3</v>
      </c>
      <c r="N75" t="s">
        <v>259</v>
      </c>
      <c r="O75">
        <v>10</v>
      </c>
      <c r="P75">
        <v>18</v>
      </c>
      <c r="Q75">
        <v>14</v>
      </c>
      <c r="R75">
        <v>0</v>
      </c>
      <c r="S75">
        <v>600</v>
      </c>
      <c r="T75">
        <v>300</v>
      </c>
      <c r="U75">
        <v>4</v>
      </c>
      <c r="V75">
        <v>6</v>
      </c>
      <c r="W75">
        <v>2</v>
      </c>
      <c r="X75" t="s">
        <v>306</v>
      </c>
      <c r="Y75" t="s">
        <v>307</v>
      </c>
      <c r="Z75">
        <v>9.3228133159268978E-2</v>
      </c>
      <c r="AA75">
        <v>696.875</v>
      </c>
      <c r="AB75">
        <v>107.11912500000005</v>
      </c>
      <c r="AC75">
        <v>1.9687404805371469</v>
      </c>
      <c r="AD75">
        <v>0.22810385526972826</v>
      </c>
      <c r="AE75">
        <v>0.19879432295322003</v>
      </c>
      <c r="AF75">
        <v>0.29858634997758349</v>
      </c>
      <c r="AG75">
        <v>2</v>
      </c>
      <c r="AH75">
        <v>1</v>
      </c>
    </row>
    <row r="76" spans="1:34">
      <c r="A76" t="s">
        <v>107</v>
      </c>
      <c r="B76" t="s">
        <v>148</v>
      </c>
      <c r="D76" t="s">
        <v>19</v>
      </c>
      <c r="F76">
        <v>161</v>
      </c>
      <c r="G76">
        <v>66</v>
      </c>
      <c r="H76">
        <v>10</v>
      </c>
      <c r="M76">
        <v>3</v>
      </c>
      <c r="N76" t="s">
        <v>259</v>
      </c>
      <c r="O76">
        <v>48</v>
      </c>
      <c r="P76">
        <v>66</v>
      </c>
      <c r="Q76">
        <v>57</v>
      </c>
      <c r="R76">
        <v>0</v>
      </c>
      <c r="S76">
        <v>750</v>
      </c>
      <c r="T76">
        <v>375</v>
      </c>
      <c r="U76">
        <v>2</v>
      </c>
      <c r="V76">
        <v>5</v>
      </c>
      <c r="W76">
        <v>7</v>
      </c>
      <c r="X76" t="s">
        <v>306</v>
      </c>
      <c r="Y76" t="s">
        <v>307</v>
      </c>
      <c r="Z76">
        <v>0.26664900348128828</v>
      </c>
      <c r="AA76">
        <v>508.56</v>
      </c>
      <c r="AB76">
        <v>306.37970500000029</v>
      </c>
      <c r="AC76">
        <v>1.3243641229523155</v>
      </c>
      <c r="AD76">
        <v>3.1125253818925343E-2</v>
      </c>
      <c r="AE76">
        <v>0.22783109040332117</v>
      </c>
      <c r="AF76">
        <v>0.20359342274748571</v>
      </c>
      <c r="AG76">
        <v>2</v>
      </c>
      <c r="AH76">
        <v>1</v>
      </c>
    </row>
    <row r="77" spans="1:34">
      <c r="A77" t="s">
        <v>107</v>
      </c>
      <c r="B77" t="s">
        <v>149</v>
      </c>
      <c r="C77" t="s">
        <v>150</v>
      </c>
      <c r="D77" t="s">
        <v>25</v>
      </c>
      <c r="F77">
        <v>0</v>
      </c>
      <c r="M77">
        <v>3</v>
      </c>
      <c r="N77" t="s">
        <v>259</v>
      </c>
      <c r="O77">
        <v>20</v>
      </c>
      <c r="P77">
        <v>30</v>
      </c>
      <c r="Q77">
        <v>25</v>
      </c>
      <c r="R77">
        <v>0</v>
      </c>
      <c r="S77">
        <v>1700</v>
      </c>
      <c r="T77">
        <v>850</v>
      </c>
      <c r="U77">
        <v>3</v>
      </c>
      <c r="V77">
        <v>5</v>
      </c>
      <c r="W77">
        <v>2</v>
      </c>
      <c r="X77" t="s">
        <v>306</v>
      </c>
      <c r="Y77" t="s">
        <v>307</v>
      </c>
      <c r="Z77">
        <v>0.26082093704670734</v>
      </c>
      <c r="AA77">
        <v>584.85666666666668</v>
      </c>
      <c r="AB77">
        <v>299.68325666666669</v>
      </c>
      <c r="AC77">
        <v>1.6326606908035093</v>
      </c>
      <c r="AD77">
        <v>6.7902392272259256E-3</v>
      </c>
      <c r="AE77">
        <v>0.22530399869405096</v>
      </c>
      <c r="AF77">
        <v>0.36573961878478101</v>
      </c>
      <c r="AG77">
        <v>3</v>
      </c>
      <c r="AH77">
        <v>1</v>
      </c>
    </row>
    <row r="78" spans="1:34">
      <c r="A78" t="s">
        <v>107</v>
      </c>
      <c r="B78" t="s">
        <v>151</v>
      </c>
      <c r="D78" t="s">
        <v>29</v>
      </c>
      <c r="F78">
        <v>0</v>
      </c>
      <c r="M78">
        <v>3</v>
      </c>
      <c r="N78" t="s">
        <v>259</v>
      </c>
      <c r="O78">
        <v>10</v>
      </c>
      <c r="P78">
        <v>27</v>
      </c>
      <c r="Q78">
        <v>18.5</v>
      </c>
      <c r="R78">
        <v>0</v>
      </c>
      <c r="S78">
        <v>1000</v>
      </c>
      <c r="T78">
        <v>500</v>
      </c>
      <c r="U78">
        <v>3</v>
      </c>
      <c r="V78">
        <v>6</v>
      </c>
      <c r="W78">
        <v>3</v>
      </c>
      <c r="X78" t="s">
        <v>306</v>
      </c>
      <c r="Y78" t="s">
        <v>307</v>
      </c>
      <c r="Z78">
        <v>2.7084699738903369E-2</v>
      </c>
      <c r="AA78">
        <v>466.53999999999996</v>
      </c>
      <c r="AB78">
        <v>31.120319999999975</v>
      </c>
      <c r="AC78">
        <v>4.8884214136739308</v>
      </c>
      <c r="AD78">
        <v>4.1318673690390439E-2</v>
      </c>
      <c r="AE78">
        <v>0.22411249476835046</v>
      </c>
      <c r="AF78">
        <v>0.1242534923669153</v>
      </c>
      <c r="AG78">
        <v>2</v>
      </c>
      <c r="AH78">
        <v>1</v>
      </c>
    </row>
    <row r="79" spans="1:34">
      <c r="A79" t="s">
        <v>152</v>
      </c>
      <c r="B79" t="s">
        <v>263</v>
      </c>
      <c r="C79" t="s">
        <v>154</v>
      </c>
      <c r="D79" t="s">
        <v>23</v>
      </c>
      <c r="F79">
        <v>0</v>
      </c>
      <c r="I79">
        <v>40853</v>
      </c>
      <c r="J79">
        <v>13600.22</v>
      </c>
      <c r="K79">
        <v>5</v>
      </c>
      <c r="L79">
        <v>0.22</v>
      </c>
      <c r="M79">
        <v>3</v>
      </c>
      <c r="N79" t="s">
        <v>259</v>
      </c>
      <c r="O79">
        <v>12</v>
      </c>
      <c r="P79">
        <v>17</v>
      </c>
      <c r="Q79">
        <v>14.5</v>
      </c>
      <c r="R79">
        <v>0</v>
      </c>
      <c r="S79">
        <v>1600</v>
      </c>
      <c r="T79">
        <v>800</v>
      </c>
      <c r="U79">
        <v>4</v>
      </c>
      <c r="V79">
        <v>11</v>
      </c>
      <c r="W79">
        <v>7</v>
      </c>
      <c r="X79" t="s">
        <v>304</v>
      </c>
      <c r="Y79" t="s">
        <v>305</v>
      </c>
      <c r="Z79">
        <v>0.21151394952132282</v>
      </c>
      <c r="AA79">
        <v>579.74399999999991</v>
      </c>
      <c r="AB79">
        <v>243.02952799999994</v>
      </c>
      <c r="AC79">
        <v>1.7295780472220712</v>
      </c>
      <c r="AD79">
        <v>0.12550526422487857</v>
      </c>
      <c r="AE79">
        <v>0.1492355024400685</v>
      </c>
      <c r="AF79">
        <v>0.24183093495560945</v>
      </c>
      <c r="AG79">
        <v>10</v>
      </c>
      <c r="AH79">
        <v>1</v>
      </c>
    </row>
    <row r="80" spans="1:34">
      <c r="A80" t="s">
        <v>152</v>
      </c>
      <c r="B80" t="s">
        <v>153</v>
      </c>
      <c r="C80" t="s">
        <v>315</v>
      </c>
      <c r="D80" t="s">
        <v>23</v>
      </c>
      <c r="F80">
        <v>0</v>
      </c>
      <c r="I80">
        <v>117429</v>
      </c>
      <c r="J80">
        <v>20764.89</v>
      </c>
      <c r="K80">
        <v>10</v>
      </c>
      <c r="L80">
        <v>0.72</v>
      </c>
      <c r="M80">
        <v>3</v>
      </c>
      <c r="N80" t="s">
        <v>261</v>
      </c>
      <c r="O80">
        <v>6</v>
      </c>
      <c r="P80">
        <v>19</v>
      </c>
      <c r="Q80">
        <v>12.5</v>
      </c>
      <c r="R80">
        <v>0</v>
      </c>
      <c r="S80">
        <v>1500</v>
      </c>
      <c r="T80">
        <v>750</v>
      </c>
      <c r="U80">
        <v>4</v>
      </c>
      <c r="V80">
        <v>11</v>
      </c>
      <c r="W80">
        <v>7</v>
      </c>
      <c r="X80" t="s">
        <v>304</v>
      </c>
      <c r="Y80" t="s">
        <v>305</v>
      </c>
      <c r="Z80">
        <v>0.22076213228894689</v>
      </c>
      <c r="AA80">
        <v>699.86333333333323</v>
      </c>
      <c r="AB80">
        <v>253.65568999999999</v>
      </c>
      <c r="AC80">
        <v>2.0289510617717932</v>
      </c>
      <c r="AD80">
        <v>0.13729549887953396</v>
      </c>
      <c r="AE80">
        <v>4.680334601267569E-2</v>
      </c>
      <c r="AF80">
        <v>0.26452128985668133</v>
      </c>
      <c r="AG80">
        <v>9</v>
      </c>
      <c r="AH80">
        <v>1</v>
      </c>
    </row>
    <row r="81" spans="1:34">
      <c r="A81" t="s">
        <v>152</v>
      </c>
      <c r="B81" t="s">
        <v>155</v>
      </c>
      <c r="D81" t="s">
        <v>45</v>
      </c>
      <c r="F81">
        <v>175.96</v>
      </c>
      <c r="G81">
        <v>163.08000000000001</v>
      </c>
      <c r="H81">
        <v>26</v>
      </c>
      <c r="M81">
        <v>3</v>
      </c>
      <c r="N81" t="s">
        <v>258</v>
      </c>
      <c r="O81">
        <v>22</v>
      </c>
      <c r="P81">
        <v>40</v>
      </c>
      <c r="Q81">
        <v>31</v>
      </c>
      <c r="R81">
        <v>2100</v>
      </c>
      <c r="S81">
        <v>3160</v>
      </c>
      <c r="T81">
        <v>2630</v>
      </c>
      <c r="U81">
        <v>5</v>
      </c>
      <c r="V81">
        <v>10</v>
      </c>
      <c r="W81">
        <v>1</v>
      </c>
      <c r="X81" t="s">
        <v>304</v>
      </c>
      <c r="Y81" t="s">
        <v>305</v>
      </c>
      <c r="Z81">
        <v>9.7072317854034543E-2</v>
      </c>
      <c r="AA81">
        <v>643.97285714285704</v>
      </c>
      <c r="AB81">
        <v>111.53609321428573</v>
      </c>
      <c r="AC81">
        <v>2.2909704808239453</v>
      </c>
      <c r="AD81">
        <v>0.15939717682914262</v>
      </c>
      <c r="AE81">
        <v>0.11481745873270408</v>
      </c>
      <c r="AF81">
        <v>0.28940066755843602</v>
      </c>
      <c r="AG81">
        <v>28</v>
      </c>
      <c r="AH81">
        <v>1</v>
      </c>
    </row>
    <row r="82" spans="1:34">
      <c r="A82" t="s">
        <v>156</v>
      </c>
      <c r="B82" t="s">
        <v>157</v>
      </c>
      <c r="C82" t="s">
        <v>158</v>
      </c>
      <c r="D82" t="s">
        <v>23</v>
      </c>
      <c r="I82">
        <v>572340</v>
      </c>
      <c r="J82">
        <v>209925.86</v>
      </c>
      <c r="K82">
        <v>2</v>
      </c>
      <c r="L82">
        <v>1.42</v>
      </c>
      <c r="M82">
        <v>3</v>
      </c>
      <c r="N82" t="s">
        <v>258</v>
      </c>
      <c r="O82">
        <v>16</v>
      </c>
      <c r="P82">
        <v>24</v>
      </c>
      <c r="Q82">
        <v>20</v>
      </c>
      <c r="R82">
        <v>0</v>
      </c>
      <c r="S82">
        <v>1000</v>
      </c>
      <c r="T82">
        <v>500</v>
      </c>
      <c r="U82">
        <v>5</v>
      </c>
      <c r="V82">
        <v>7</v>
      </c>
      <c r="W82">
        <v>2</v>
      </c>
      <c r="X82" t="s">
        <v>304</v>
      </c>
      <c r="Y82" t="s">
        <v>307</v>
      </c>
      <c r="Z82">
        <v>0.29029343196982893</v>
      </c>
      <c r="AA82">
        <v>602.07333333333338</v>
      </c>
      <c r="AB82">
        <v>333.54715333333337</v>
      </c>
      <c r="AC82">
        <v>1.7331322949380474</v>
      </c>
      <c r="AD82">
        <v>0.15345150617029332</v>
      </c>
      <c r="AE82">
        <v>0.20087241082399251</v>
      </c>
      <c r="AF82">
        <v>0.28840619583073046</v>
      </c>
      <c r="AG82">
        <v>3</v>
      </c>
      <c r="AH82">
        <v>1</v>
      </c>
    </row>
    <row r="83" spans="1:34">
      <c r="A83" t="s">
        <v>156</v>
      </c>
      <c r="B83" t="s">
        <v>159</v>
      </c>
      <c r="D83" t="s">
        <v>19</v>
      </c>
      <c r="F83">
        <v>0</v>
      </c>
      <c r="M83">
        <v>3</v>
      </c>
      <c r="N83" t="s">
        <v>258</v>
      </c>
      <c r="O83">
        <v>20</v>
      </c>
      <c r="P83">
        <v>30</v>
      </c>
      <c r="Q83">
        <v>25</v>
      </c>
      <c r="R83">
        <v>0</v>
      </c>
      <c r="S83">
        <v>1900</v>
      </c>
      <c r="T83">
        <v>950</v>
      </c>
      <c r="U83">
        <v>5</v>
      </c>
      <c r="V83">
        <v>9</v>
      </c>
      <c r="W83">
        <v>4</v>
      </c>
      <c r="X83" t="s">
        <v>304</v>
      </c>
      <c r="Y83" t="s">
        <v>307</v>
      </c>
      <c r="Z83">
        <v>0.35767368146214085</v>
      </c>
      <c r="AA83">
        <v>636.07500000000005</v>
      </c>
      <c r="AB83">
        <v>410.96705999999983</v>
      </c>
      <c r="AC83">
        <v>1.6147400246531403</v>
      </c>
      <c r="AD83">
        <v>0.20950760012676789</v>
      </c>
      <c r="AE83">
        <v>0.2232986386856301</v>
      </c>
      <c r="AF83">
        <v>0.29614880045731962</v>
      </c>
      <c r="AG83">
        <v>2</v>
      </c>
      <c r="AH83">
        <v>1</v>
      </c>
    </row>
    <row r="84" spans="1:34">
      <c r="A84" t="s">
        <v>160</v>
      </c>
      <c r="B84" t="s">
        <v>161</v>
      </c>
      <c r="D84" t="s">
        <v>23</v>
      </c>
      <c r="I84">
        <v>28080</v>
      </c>
      <c r="J84">
        <v>3775.95</v>
      </c>
      <c r="K84">
        <v>2</v>
      </c>
      <c r="L84">
        <v>2.78</v>
      </c>
      <c r="M84">
        <v>3</v>
      </c>
      <c r="N84" t="s">
        <v>258</v>
      </c>
      <c r="O84">
        <v>16</v>
      </c>
      <c r="P84">
        <v>22</v>
      </c>
      <c r="Q84">
        <v>19</v>
      </c>
      <c r="R84">
        <v>50</v>
      </c>
      <c r="S84">
        <v>1500</v>
      </c>
      <c r="T84">
        <v>775</v>
      </c>
      <c r="U84">
        <v>4</v>
      </c>
      <c r="V84">
        <v>9</v>
      </c>
      <c r="W84">
        <v>5</v>
      </c>
      <c r="X84" t="s">
        <v>306</v>
      </c>
      <c r="Y84" t="s">
        <v>307</v>
      </c>
      <c r="Z84">
        <v>0.39099678851174979</v>
      </c>
      <c r="AA84">
        <v>684.95</v>
      </c>
      <c r="AB84">
        <v>449.25531000000052</v>
      </c>
      <c r="AC84">
        <v>1.1962758102959306</v>
      </c>
      <c r="AD84">
        <v>0.22719279600724121</v>
      </c>
      <c r="AE84">
        <v>0.17913525002451658</v>
      </c>
      <c r="AF84">
        <v>0.1876823088532118</v>
      </c>
      <c r="AG84">
        <v>1</v>
      </c>
      <c r="AH84" t="s">
        <v>291</v>
      </c>
    </row>
    <row r="85" spans="1:34">
      <c r="A85" t="s">
        <v>162</v>
      </c>
      <c r="B85" t="s">
        <v>282</v>
      </c>
      <c r="D85" t="s">
        <v>25</v>
      </c>
      <c r="E85" t="s">
        <v>316</v>
      </c>
      <c r="F85">
        <v>30</v>
      </c>
      <c r="H85">
        <v>10</v>
      </c>
      <c r="M85">
        <v>3</v>
      </c>
      <c r="N85" t="s">
        <v>258</v>
      </c>
      <c r="O85">
        <v>8</v>
      </c>
      <c r="P85">
        <v>12</v>
      </c>
      <c r="Q85">
        <v>10</v>
      </c>
      <c r="R85">
        <v>0</v>
      </c>
      <c r="S85">
        <v>1700</v>
      </c>
      <c r="T85">
        <v>850</v>
      </c>
      <c r="U85">
        <v>9</v>
      </c>
      <c r="V85">
        <v>12</v>
      </c>
      <c r="W85">
        <v>3</v>
      </c>
      <c r="X85" t="s">
        <v>306</v>
      </c>
      <c r="Y85" t="s">
        <v>305</v>
      </c>
      <c r="Z85">
        <v>0.29373268929503915</v>
      </c>
      <c r="AA85">
        <v>696.71</v>
      </c>
      <c r="AB85">
        <v>337.49885999999992</v>
      </c>
      <c r="AC85">
        <v>1.5469500808040366</v>
      </c>
      <c r="AD85">
        <v>3.9926778407026298E-2</v>
      </c>
      <c r="AE85">
        <v>0.20770086450487885</v>
      </c>
      <c r="AF85">
        <v>0.15698460706643019</v>
      </c>
      <c r="AG85">
        <v>2</v>
      </c>
      <c r="AH85">
        <v>1</v>
      </c>
    </row>
    <row r="86" spans="1:34">
      <c r="A86" t="s">
        <v>162</v>
      </c>
      <c r="B86" t="s">
        <v>163</v>
      </c>
      <c r="D86" t="s">
        <v>19</v>
      </c>
      <c r="F86">
        <v>205</v>
      </c>
      <c r="G86">
        <v>16</v>
      </c>
      <c r="H86">
        <v>32</v>
      </c>
      <c r="I86">
        <v>3396</v>
      </c>
      <c r="J86">
        <v>166</v>
      </c>
      <c r="K86">
        <v>10</v>
      </c>
      <c r="L86">
        <v>0.04</v>
      </c>
      <c r="M86">
        <v>2</v>
      </c>
      <c r="N86" t="s">
        <v>258</v>
      </c>
      <c r="O86">
        <v>6</v>
      </c>
      <c r="P86">
        <v>9</v>
      </c>
      <c r="Q86">
        <v>7.5</v>
      </c>
      <c r="R86">
        <v>0</v>
      </c>
      <c r="S86">
        <v>1700</v>
      </c>
      <c r="T86">
        <v>850</v>
      </c>
      <c r="U86">
        <v>1</v>
      </c>
      <c r="V86">
        <v>11</v>
      </c>
      <c r="W86">
        <v>10</v>
      </c>
      <c r="X86" t="s">
        <v>304</v>
      </c>
      <c r="Y86" t="s">
        <v>305</v>
      </c>
      <c r="Z86">
        <v>0.16075557296199589</v>
      </c>
      <c r="AA86">
        <v>699.75666666666666</v>
      </c>
      <c r="AB86">
        <v>184.70815333333329</v>
      </c>
      <c r="AC86">
        <v>2.1393138210584275</v>
      </c>
      <c r="AD86">
        <v>0.11668226722110477</v>
      </c>
      <c r="AE86">
        <v>3.4153131877869426E-2</v>
      </c>
      <c r="AF86">
        <v>0.21124463228505463</v>
      </c>
      <c r="AG86">
        <v>3</v>
      </c>
      <c r="AH86" t="s">
        <v>301</v>
      </c>
    </row>
    <row r="87" spans="1:34">
      <c r="A87" t="s">
        <v>162</v>
      </c>
      <c r="B87" t="s">
        <v>164</v>
      </c>
      <c r="D87" t="s">
        <v>33</v>
      </c>
      <c r="F87">
        <v>8.9999999999999993E-3</v>
      </c>
      <c r="M87">
        <v>3</v>
      </c>
      <c r="N87" t="s">
        <v>258</v>
      </c>
      <c r="O87">
        <v>2.2999999999999998</v>
      </c>
      <c r="P87">
        <v>3.3</v>
      </c>
      <c r="Q87">
        <v>2.8</v>
      </c>
      <c r="R87">
        <v>5</v>
      </c>
      <c r="S87">
        <v>1640</v>
      </c>
      <c r="T87">
        <v>822.5</v>
      </c>
      <c r="U87">
        <v>7</v>
      </c>
      <c r="V87">
        <v>9</v>
      </c>
      <c r="W87">
        <v>2</v>
      </c>
      <c r="X87" t="s">
        <v>304</v>
      </c>
      <c r="Y87" t="s">
        <v>305</v>
      </c>
      <c r="Z87">
        <v>0.15477166956774008</v>
      </c>
      <c r="AA87">
        <v>557.93166666666673</v>
      </c>
      <c r="AB87">
        <v>177.83264833333331</v>
      </c>
      <c r="AC87">
        <v>1.4418429098233529</v>
      </c>
      <c r="AD87">
        <v>5.8126825916871301E-2</v>
      </c>
      <c r="AE87">
        <v>0.12935281828630751</v>
      </c>
      <c r="AF87">
        <v>0.13272439313390769</v>
      </c>
      <c r="AG87">
        <v>12</v>
      </c>
      <c r="AH87">
        <v>1</v>
      </c>
    </row>
    <row r="88" spans="1:34">
      <c r="A88" t="s">
        <v>162</v>
      </c>
      <c r="B88" t="s">
        <v>165</v>
      </c>
      <c r="D88" t="s">
        <v>25</v>
      </c>
      <c r="F88">
        <v>8.9999999999999993E-3</v>
      </c>
      <c r="M88">
        <v>2</v>
      </c>
      <c r="N88" t="s">
        <v>258</v>
      </c>
      <c r="O88">
        <v>5</v>
      </c>
      <c r="P88">
        <v>7</v>
      </c>
      <c r="Q88">
        <v>6</v>
      </c>
      <c r="R88">
        <v>10</v>
      </c>
      <c r="S88">
        <v>1420</v>
      </c>
      <c r="T88">
        <v>715</v>
      </c>
      <c r="U88">
        <v>2</v>
      </c>
      <c r="V88">
        <v>7</v>
      </c>
      <c r="W88">
        <v>5</v>
      </c>
      <c r="X88" t="s">
        <v>306</v>
      </c>
      <c r="Y88" t="s">
        <v>305</v>
      </c>
      <c r="Z88">
        <v>0.28611615317667533</v>
      </c>
      <c r="AA88">
        <v>673.56999999999994</v>
      </c>
      <c r="AB88">
        <v>328.74745999999993</v>
      </c>
      <c r="AC88">
        <v>1.6601130673843345</v>
      </c>
      <c r="AD88">
        <v>5.0167517794554486E-2</v>
      </c>
      <c r="AE88">
        <v>0.17962552272174515</v>
      </c>
      <c r="AF88">
        <v>0.15113265621161881</v>
      </c>
      <c r="AG88">
        <v>2</v>
      </c>
      <c r="AH88">
        <v>1</v>
      </c>
    </row>
    <row r="89" spans="1:34">
      <c r="A89" t="s">
        <v>162</v>
      </c>
      <c r="B89" t="s">
        <v>166</v>
      </c>
      <c r="C89" t="s">
        <v>167</v>
      </c>
      <c r="D89" t="s">
        <v>23</v>
      </c>
      <c r="F89">
        <v>1382.54</v>
      </c>
      <c r="G89">
        <v>863.05</v>
      </c>
      <c r="H89">
        <v>27</v>
      </c>
      <c r="I89">
        <v>66060</v>
      </c>
      <c r="J89">
        <v>5238.8599999999997</v>
      </c>
      <c r="K89">
        <v>10</v>
      </c>
      <c r="L89">
        <v>0.75</v>
      </c>
      <c r="M89">
        <v>2</v>
      </c>
      <c r="N89" t="s">
        <v>258</v>
      </c>
      <c r="O89">
        <v>23</v>
      </c>
      <c r="P89">
        <v>28</v>
      </c>
      <c r="Q89">
        <v>25.5</v>
      </c>
      <c r="R89">
        <v>20</v>
      </c>
      <c r="S89">
        <v>2000</v>
      </c>
      <c r="T89">
        <v>1010</v>
      </c>
      <c r="U89">
        <v>3</v>
      </c>
      <c r="V89">
        <v>6</v>
      </c>
      <c r="W89">
        <v>3</v>
      </c>
      <c r="X89" t="s">
        <v>306</v>
      </c>
      <c r="Y89" t="s">
        <v>305</v>
      </c>
      <c r="Z89">
        <v>0.27024923411662327</v>
      </c>
      <c r="AA89">
        <v>574.95299999999997</v>
      </c>
      <c r="AB89">
        <v>310.51637000000011</v>
      </c>
      <c r="AC89">
        <v>2.0595234691800921</v>
      </c>
      <c r="AD89">
        <v>3.6314135956724711E-2</v>
      </c>
      <c r="AE89">
        <v>0.230692608733924</v>
      </c>
      <c r="AF89">
        <v>0.25696013808886031</v>
      </c>
      <c r="AG89">
        <v>10</v>
      </c>
      <c r="AH89">
        <v>1</v>
      </c>
    </row>
    <row r="90" spans="1:34">
      <c r="A90" t="s">
        <v>162</v>
      </c>
      <c r="B90" t="s">
        <v>168</v>
      </c>
      <c r="C90" t="s">
        <v>169</v>
      </c>
      <c r="D90" t="s">
        <v>23</v>
      </c>
      <c r="F90">
        <v>1939.01</v>
      </c>
      <c r="G90">
        <v>876.6</v>
      </c>
      <c r="H90">
        <v>30</v>
      </c>
      <c r="I90">
        <v>46086</v>
      </c>
      <c r="J90">
        <v>8288.23</v>
      </c>
      <c r="K90">
        <v>10</v>
      </c>
      <c r="L90">
        <v>5.5E-2</v>
      </c>
      <c r="M90">
        <v>2</v>
      </c>
      <c r="N90" t="s">
        <v>258</v>
      </c>
      <c r="O90">
        <v>25</v>
      </c>
      <c r="P90">
        <v>28</v>
      </c>
      <c r="Q90">
        <v>26.5</v>
      </c>
      <c r="R90">
        <v>20</v>
      </c>
      <c r="S90">
        <v>1000</v>
      </c>
      <c r="T90">
        <v>510</v>
      </c>
      <c r="U90">
        <v>3</v>
      </c>
      <c r="V90">
        <v>6</v>
      </c>
      <c r="W90">
        <v>3</v>
      </c>
      <c r="X90" t="s">
        <v>306</v>
      </c>
      <c r="Y90" t="s">
        <v>305</v>
      </c>
      <c r="Z90">
        <v>0.32459958137510869</v>
      </c>
      <c r="AA90">
        <v>625.63600000000008</v>
      </c>
      <c r="AB90">
        <v>372.9649189999999</v>
      </c>
      <c r="AC90">
        <v>1.4354003187975759</v>
      </c>
      <c r="AD90">
        <v>3.9217494353069635E-2</v>
      </c>
      <c r="AE90">
        <v>0.23910248741196399</v>
      </c>
      <c r="AF90">
        <v>0.29145814489313809</v>
      </c>
      <c r="AG90">
        <v>10</v>
      </c>
      <c r="AH90">
        <v>1</v>
      </c>
    </row>
    <row r="91" spans="1:34">
      <c r="A91" t="s">
        <v>162</v>
      </c>
      <c r="B91" t="s">
        <v>170</v>
      </c>
      <c r="D91" t="s">
        <v>19</v>
      </c>
      <c r="F91">
        <v>285</v>
      </c>
      <c r="G91">
        <v>35</v>
      </c>
      <c r="H91">
        <v>50</v>
      </c>
      <c r="I91">
        <v>5492</v>
      </c>
      <c r="J91">
        <v>135</v>
      </c>
      <c r="K91">
        <v>10</v>
      </c>
      <c r="L91">
        <v>0.14000000000000001</v>
      </c>
      <c r="M91">
        <v>2</v>
      </c>
      <c r="N91" t="s">
        <v>258</v>
      </c>
      <c r="O91">
        <v>8.5</v>
      </c>
      <c r="P91">
        <v>13</v>
      </c>
      <c r="Q91">
        <v>10.75</v>
      </c>
      <c r="R91">
        <v>0</v>
      </c>
      <c r="S91">
        <v>1600</v>
      </c>
      <c r="T91">
        <v>800</v>
      </c>
      <c r="U91">
        <v>9</v>
      </c>
      <c r="V91">
        <v>5</v>
      </c>
      <c r="W91">
        <v>4</v>
      </c>
      <c r="X91" t="s">
        <v>306</v>
      </c>
      <c r="Y91" t="s">
        <v>305</v>
      </c>
      <c r="Z91">
        <v>0.26328840731070507</v>
      </c>
      <c r="AA91">
        <v>694.85666666666657</v>
      </c>
      <c r="AB91">
        <v>302.51838000000015</v>
      </c>
      <c r="AC91">
        <v>1.473526135347309</v>
      </c>
      <c r="AD91">
        <v>5.2864837432074985E-2</v>
      </c>
      <c r="AE91">
        <v>0.19197733295121341</v>
      </c>
      <c r="AF91">
        <v>0.1371818352834048</v>
      </c>
      <c r="AG91">
        <v>3</v>
      </c>
      <c r="AH91">
        <v>1</v>
      </c>
    </row>
    <row r="92" spans="1:34">
      <c r="A92" t="s">
        <v>162</v>
      </c>
      <c r="B92" t="s">
        <v>171</v>
      </c>
      <c r="D92" t="s">
        <v>128</v>
      </c>
      <c r="F92">
        <v>170.05</v>
      </c>
      <c r="G92">
        <v>142.63</v>
      </c>
      <c r="H92">
        <v>30</v>
      </c>
      <c r="I92">
        <v>4973</v>
      </c>
      <c r="J92">
        <v>8686.08</v>
      </c>
      <c r="K92">
        <v>10</v>
      </c>
      <c r="L92">
        <v>0.14000000000000001</v>
      </c>
      <c r="M92">
        <v>3</v>
      </c>
      <c r="N92" t="s">
        <v>258</v>
      </c>
      <c r="O92">
        <v>10</v>
      </c>
      <c r="P92">
        <v>17</v>
      </c>
      <c r="Q92">
        <v>13.5</v>
      </c>
      <c r="R92">
        <v>0</v>
      </c>
      <c r="S92">
        <v>1750</v>
      </c>
      <c r="T92">
        <v>875</v>
      </c>
      <c r="U92">
        <v>2</v>
      </c>
      <c r="V92">
        <v>6</v>
      </c>
      <c r="W92">
        <v>4</v>
      </c>
      <c r="X92" t="s">
        <v>306</v>
      </c>
      <c r="Y92" t="s">
        <v>305</v>
      </c>
      <c r="Z92">
        <v>0.13947511517261385</v>
      </c>
      <c r="AA92">
        <v>695.50333333333344</v>
      </c>
      <c r="AB92">
        <v>160.25690733333337</v>
      </c>
      <c r="AC92">
        <v>2.1148860865272008</v>
      </c>
      <c r="AD92">
        <v>7.4093420187671927E-2</v>
      </c>
      <c r="AE92">
        <v>5.1824446093685132E-2</v>
      </c>
      <c r="AF92">
        <v>0.18400746850969943</v>
      </c>
      <c r="AG92">
        <v>30</v>
      </c>
    </row>
    <row r="93" spans="1:34">
      <c r="A93" t="s">
        <v>162</v>
      </c>
      <c r="B93" t="s">
        <v>172</v>
      </c>
      <c r="D93" t="s">
        <v>25</v>
      </c>
      <c r="F93">
        <v>100</v>
      </c>
      <c r="H93">
        <v>3</v>
      </c>
      <c r="M93">
        <v>3</v>
      </c>
      <c r="N93" t="s">
        <v>259</v>
      </c>
      <c r="O93">
        <v>10</v>
      </c>
      <c r="P93">
        <v>14</v>
      </c>
      <c r="Q93">
        <v>12</v>
      </c>
      <c r="R93">
        <v>0</v>
      </c>
      <c r="S93">
        <v>500</v>
      </c>
      <c r="T93">
        <v>250</v>
      </c>
      <c r="U93">
        <v>3</v>
      </c>
      <c r="V93">
        <v>5</v>
      </c>
      <c r="W93">
        <v>2</v>
      </c>
      <c r="X93" t="s">
        <v>306</v>
      </c>
      <c r="Y93" t="s">
        <v>305</v>
      </c>
      <c r="Z93">
        <v>0.27208543080939951</v>
      </c>
      <c r="AA93">
        <v>686.09500000000003</v>
      </c>
      <c r="AB93">
        <v>312.62616000000003</v>
      </c>
      <c r="AC93">
        <v>1.8405621524476974</v>
      </c>
      <c r="AD93">
        <v>2.3065340345376575E-2</v>
      </c>
      <c r="AE93">
        <v>0.17161488183064227</v>
      </c>
      <c r="AF93">
        <v>0.21865144626013647</v>
      </c>
      <c r="AG93">
        <v>2</v>
      </c>
      <c r="AH93">
        <v>1</v>
      </c>
    </row>
    <row r="94" spans="1:34">
      <c r="A94" t="s">
        <v>162</v>
      </c>
      <c r="B94" t="s">
        <v>173</v>
      </c>
      <c r="D94" t="s">
        <v>45</v>
      </c>
      <c r="F94">
        <v>311.60000000000002</v>
      </c>
      <c r="G94">
        <v>169.27</v>
      </c>
      <c r="H94">
        <v>29</v>
      </c>
      <c r="I94">
        <v>36720</v>
      </c>
      <c r="J94">
        <v>6263.49</v>
      </c>
      <c r="K94">
        <v>10</v>
      </c>
      <c r="L94">
        <v>0.15</v>
      </c>
      <c r="M94">
        <v>3</v>
      </c>
      <c r="N94" t="s">
        <v>259</v>
      </c>
      <c r="O94">
        <v>13</v>
      </c>
      <c r="P94">
        <v>16</v>
      </c>
      <c r="Q94">
        <v>14.5</v>
      </c>
      <c r="R94">
        <v>0</v>
      </c>
      <c r="S94">
        <v>1000</v>
      </c>
      <c r="T94">
        <v>500</v>
      </c>
      <c r="U94">
        <v>3</v>
      </c>
      <c r="V94">
        <v>6</v>
      </c>
      <c r="W94">
        <v>3</v>
      </c>
      <c r="X94" t="s">
        <v>306</v>
      </c>
      <c r="Y94" t="s">
        <v>305</v>
      </c>
      <c r="Z94">
        <v>0.35975104844792571</v>
      </c>
      <c r="AA94">
        <v>562.25333333333322</v>
      </c>
      <c r="AB94">
        <v>413.35395466666671</v>
      </c>
      <c r="AC94">
        <v>1.4897809641985105</v>
      </c>
      <c r="AD94">
        <v>2.2366069123697652E-2</v>
      </c>
      <c r="AE94">
        <v>0.29151033837163598</v>
      </c>
      <c r="AF94">
        <v>0.27152323633265152</v>
      </c>
      <c r="AG94">
        <v>30</v>
      </c>
    </row>
    <row r="95" spans="1:34">
      <c r="A95" t="s">
        <v>162</v>
      </c>
      <c r="B95" t="s">
        <v>174</v>
      </c>
      <c r="C95" t="s">
        <v>175</v>
      </c>
      <c r="D95" t="s">
        <v>19</v>
      </c>
      <c r="F95">
        <v>87</v>
      </c>
      <c r="G95">
        <v>15</v>
      </c>
      <c r="H95">
        <v>12</v>
      </c>
      <c r="I95">
        <v>7792</v>
      </c>
      <c r="J95">
        <v>338</v>
      </c>
      <c r="K95">
        <v>10</v>
      </c>
      <c r="L95">
        <v>0.06</v>
      </c>
      <c r="M95">
        <v>2</v>
      </c>
      <c r="N95" t="s">
        <v>20</v>
      </c>
      <c r="O95">
        <v>3</v>
      </c>
      <c r="P95">
        <v>6</v>
      </c>
      <c r="Q95">
        <v>4.5</v>
      </c>
      <c r="R95">
        <v>0</v>
      </c>
      <c r="S95">
        <v>1800</v>
      </c>
      <c r="T95">
        <v>900</v>
      </c>
      <c r="U95">
        <v>2</v>
      </c>
      <c r="V95">
        <v>11</v>
      </c>
      <c r="W95">
        <v>9</v>
      </c>
      <c r="X95" t="s">
        <v>306</v>
      </c>
      <c r="Y95" t="s">
        <v>305</v>
      </c>
      <c r="Z95">
        <v>0.36445375398897611</v>
      </c>
      <c r="AA95">
        <v>491.89000000000004</v>
      </c>
      <c r="AB95">
        <v>418.75736333333356</v>
      </c>
      <c r="AC95">
        <v>1.3134749066053308</v>
      </c>
      <c r="AD95">
        <v>3.1652038226993834E-2</v>
      </c>
      <c r="AE95">
        <v>0.28496283912570203</v>
      </c>
      <c r="AF95">
        <v>0.17545702423027543</v>
      </c>
      <c r="AG95">
        <v>3</v>
      </c>
      <c r="AH95">
        <v>1</v>
      </c>
    </row>
    <row r="96" spans="1:34">
      <c r="A96" t="s">
        <v>162</v>
      </c>
      <c r="B96" t="s">
        <v>176</v>
      </c>
      <c r="C96" t="s">
        <v>177</v>
      </c>
      <c r="D96" t="s">
        <v>19</v>
      </c>
      <c r="F96">
        <v>656</v>
      </c>
      <c r="G96">
        <v>61</v>
      </c>
      <c r="H96">
        <v>29</v>
      </c>
      <c r="I96">
        <v>10144</v>
      </c>
      <c r="J96">
        <v>485</v>
      </c>
      <c r="K96">
        <v>10</v>
      </c>
      <c r="L96">
        <v>0.16</v>
      </c>
      <c r="M96">
        <v>2</v>
      </c>
      <c r="N96" t="s">
        <v>258</v>
      </c>
      <c r="O96">
        <v>23</v>
      </c>
      <c r="P96">
        <v>30</v>
      </c>
      <c r="Q96">
        <v>26.5</v>
      </c>
      <c r="R96">
        <v>0</v>
      </c>
      <c r="S96">
        <v>1200</v>
      </c>
      <c r="T96">
        <v>600</v>
      </c>
      <c r="U96">
        <v>2</v>
      </c>
      <c r="V96">
        <v>6</v>
      </c>
      <c r="W96">
        <v>4</v>
      </c>
      <c r="X96" t="s">
        <v>306</v>
      </c>
      <c r="Y96" t="s">
        <v>305</v>
      </c>
      <c r="Z96">
        <v>0.28689464171743523</v>
      </c>
      <c r="AA96">
        <v>692.68333333333339</v>
      </c>
      <c r="AB96">
        <v>329.64194333333313</v>
      </c>
      <c r="AC96">
        <v>1.7405288034380675</v>
      </c>
      <c r="AD96">
        <v>5.3240211903937885E-2</v>
      </c>
      <c r="AE96">
        <v>0.17246492420966117</v>
      </c>
      <c r="AF96">
        <v>0.14720553899890279</v>
      </c>
      <c r="AG96">
        <v>3</v>
      </c>
      <c r="AH96">
        <v>1</v>
      </c>
    </row>
    <row r="97" spans="1:34">
      <c r="A97" t="s">
        <v>162</v>
      </c>
      <c r="B97" t="s">
        <v>178</v>
      </c>
      <c r="C97" t="s">
        <v>179</v>
      </c>
      <c r="D97" t="s">
        <v>25</v>
      </c>
      <c r="F97">
        <v>8.9999999999999993E-3</v>
      </c>
      <c r="M97">
        <v>2</v>
      </c>
      <c r="N97" t="s">
        <v>20</v>
      </c>
      <c r="O97">
        <v>10</v>
      </c>
      <c r="P97">
        <v>23</v>
      </c>
      <c r="Q97">
        <v>16.5</v>
      </c>
      <c r="R97">
        <v>0</v>
      </c>
      <c r="S97">
        <v>1500</v>
      </c>
      <c r="T97">
        <v>750</v>
      </c>
      <c r="U97">
        <v>4</v>
      </c>
      <c r="V97">
        <v>6</v>
      </c>
      <c r="W97">
        <v>2</v>
      </c>
      <c r="X97" t="s">
        <v>306</v>
      </c>
      <c r="Y97" t="s">
        <v>305</v>
      </c>
      <c r="Z97">
        <v>0.42420827966347563</v>
      </c>
      <c r="AA97">
        <v>535.92666666666673</v>
      </c>
      <c r="AB97">
        <v>487.41531333333359</v>
      </c>
      <c r="AC97">
        <v>1.3131205969276543</v>
      </c>
      <c r="AD97">
        <v>3.5053256332671416E-2</v>
      </c>
      <c r="AE97">
        <v>0.29664520286586499</v>
      </c>
      <c r="AF97">
        <v>0.15375957230953743</v>
      </c>
      <c r="AG97">
        <v>3</v>
      </c>
      <c r="AH97">
        <v>1</v>
      </c>
    </row>
    <row r="98" spans="1:34">
      <c r="A98" t="s">
        <v>162</v>
      </c>
      <c r="B98" t="s">
        <v>180</v>
      </c>
      <c r="D98" t="s">
        <v>19</v>
      </c>
      <c r="E98" t="s">
        <v>181</v>
      </c>
      <c r="F98">
        <v>19</v>
      </c>
      <c r="G98">
        <v>7</v>
      </c>
      <c r="H98">
        <v>10</v>
      </c>
      <c r="I98">
        <v>2338</v>
      </c>
      <c r="J98">
        <v>86</v>
      </c>
      <c r="K98">
        <v>10</v>
      </c>
      <c r="L98">
        <v>0.03</v>
      </c>
      <c r="M98">
        <v>2</v>
      </c>
      <c r="N98" t="s">
        <v>258</v>
      </c>
      <c r="O98" t="s">
        <v>20</v>
      </c>
      <c r="P98" t="s">
        <v>20</v>
      </c>
      <c r="Q98" t="s">
        <v>310</v>
      </c>
      <c r="R98">
        <v>10</v>
      </c>
      <c r="S98">
        <v>1800</v>
      </c>
      <c r="T98">
        <v>905</v>
      </c>
      <c r="U98">
        <v>4</v>
      </c>
      <c r="V98">
        <v>6</v>
      </c>
      <c r="W98">
        <v>2</v>
      </c>
      <c r="X98" t="s">
        <v>306</v>
      </c>
      <c r="Y98" t="s">
        <v>305</v>
      </c>
      <c r="Z98">
        <v>0.34996790832608099</v>
      </c>
      <c r="AA98">
        <v>564.79666666666697</v>
      </c>
      <c r="AB98">
        <v>402.11312666666697</v>
      </c>
      <c r="AC98">
        <v>1.3196533651770801</v>
      </c>
      <c r="AD98">
        <v>3.0751167172292201E-2</v>
      </c>
      <c r="AE98">
        <v>0.27483485424099102</v>
      </c>
      <c r="AF98">
        <v>0.19213881825877499</v>
      </c>
      <c r="AG98">
        <v>3</v>
      </c>
      <c r="AH98">
        <v>1</v>
      </c>
    </row>
    <row r="99" spans="1:34">
      <c r="A99" t="s">
        <v>182</v>
      </c>
      <c r="B99" t="s">
        <v>183</v>
      </c>
      <c r="D99" t="s">
        <v>23</v>
      </c>
      <c r="F99">
        <v>365</v>
      </c>
      <c r="G99" t="s">
        <v>76</v>
      </c>
      <c r="H99">
        <v>15</v>
      </c>
      <c r="I99">
        <v>30960</v>
      </c>
      <c r="J99">
        <v>3648.67</v>
      </c>
      <c r="K99">
        <v>2</v>
      </c>
      <c r="L99">
        <v>0.67</v>
      </c>
      <c r="M99">
        <v>3</v>
      </c>
      <c r="N99" t="s">
        <v>258</v>
      </c>
      <c r="O99">
        <v>18</v>
      </c>
      <c r="P99">
        <v>25</v>
      </c>
      <c r="Q99">
        <v>21.5</v>
      </c>
      <c r="R99">
        <v>0</v>
      </c>
      <c r="S99">
        <v>1350</v>
      </c>
      <c r="T99">
        <v>675</v>
      </c>
      <c r="U99">
        <v>4</v>
      </c>
      <c r="V99">
        <v>5</v>
      </c>
      <c r="W99">
        <v>1</v>
      </c>
      <c r="X99" t="s">
        <v>304</v>
      </c>
      <c r="Y99" t="s">
        <v>307</v>
      </c>
      <c r="Z99">
        <v>0.29218729329852045</v>
      </c>
      <c r="AA99">
        <v>666.87</v>
      </c>
      <c r="AB99">
        <v>335.72319999999996</v>
      </c>
      <c r="AC99">
        <v>1.4576496354178987</v>
      </c>
      <c r="AD99">
        <v>1.012292907918692E-2</v>
      </c>
      <c r="AE99">
        <v>0.2368236299889025</v>
      </c>
      <c r="AF99">
        <v>0.24999567554023761</v>
      </c>
      <c r="AG99">
        <v>2</v>
      </c>
      <c r="AH99">
        <v>1</v>
      </c>
    </row>
    <row r="100" spans="1:34">
      <c r="A100" t="s">
        <v>182</v>
      </c>
      <c r="B100" t="s">
        <v>184</v>
      </c>
      <c r="D100" t="s">
        <v>62</v>
      </c>
      <c r="F100">
        <v>0.4</v>
      </c>
      <c r="H100">
        <v>7</v>
      </c>
      <c r="M100">
        <v>3</v>
      </c>
      <c r="N100" t="s">
        <v>258</v>
      </c>
      <c r="O100">
        <v>20</v>
      </c>
      <c r="P100">
        <v>30</v>
      </c>
      <c r="Q100">
        <v>25</v>
      </c>
      <c r="R100">
        <v>0</v>
      </c>
      <c r="S100">
        <v>850</v>
      </c>
      <c r="T100">
        <v>425</v>
      </c>
      <c r="U100">
        <v>3</v>
      </c>
      <c r="V100">
        <v>5</v>
      </c>
      <c r="W100">
        <v>2</v>
      </c>
      <c r="X100" t="s">
        <v>304</v>
      </c>
      <c r="Y100" t="s">
        <v>307</v>
      </c>
      <c r="Z100">
        <v>0.33738764722947479</v>
      </c>
      <c r="AA100">
        <v>449.42666666666668</v>
      </c>
      <c r="AB100">
        <v>387.65840666666651</v>
      </c>
      <c r="AC100">
        <v>1.1722938460823715</v>
      </c>
      <c r="AD100">
        <v>6.4492550976572929E-2</v>
      </c>
      <c r="AE100">
        <v>0.26150956264214342</v>
      </c>
      <c r="AF100">
        <v>0.10072309316999957</v>
      </c>
      <c r="AG100">
        <v>3</v>
      </c>
      <c r="AH100">
        <v>1</v>
      </c>
    </row>
    <row r="101" spans="1:34">
      <c r="A101" t="s">
        <v>182</v>
      </c>
      <c r="B101" t="s">
        <v>185</v>
      </c>
      <c r="D101" t="s">
        <v>25</v>
      </c>
      <c r="F101">
        <v>1.4</v>
      </c>
      <c r="H101">
        <v>15</v>
      </c>
      <c r="M101">
        <v>3</v>
      </c>
      <c r="N101" t="s">
        <v>258</v>
      </c>
      <c r="O101">
        <v>34</v>
      </c>
      <c r="P101">
        <v>46</v>
      </c>
      <c r="Q101">
        <v>40</v>
      </c>
      <c r="R101">
        <v>0</v>
      </c>
      <c r="S101">
        <v>2400</v>
      </c>
      <c r="T101">
        <v>1200</v>
      </c>
      <c r="U101">
        <v>2</v>
      </c>
      <c r="V101">
        <v>6</v>
      </c>
      <c r="W101">
        <v>4</v>
      </c>
      <c r="X101" t="s">
        <v>304</v>
      </c>
      <c r="Y101" t="s">
        <v>307</v>
      </c>
      <c r="Z101">
        <v>0.38278044676530337</v>
      </c>
      <c r="AA101">
        <v>413.25666666666666</v>
      </c>
      <c r="AB101">
        <v>439.81473333333361</v>
      </c>
      <c r="AC101">
        <v>1.2340011104753288</v>
      </c>
      <c r="AD101">
        <v>0.11194380226846982</v>
      </c>
      <c r="AE101">
        <v>0.27465603157613866</v>
      </c>
      <c r="AF101">
        <v>7.2902348535528419E-2</v>
      </c>
      <c r="AG101">
        <v>3</v>
      </c>
      <c r="AH101">
        <v>1</v>
      </c>
    </row>
    <row r="102" spans="1:34">
      <c r="A102" t="s">
        <v>182</v>
      </c>
      <c r="B102" t="s">
        <v>186</v>
      </c>
      <c r="C102" t="s">
        <v>22</v>
      </c>
      <c r="D102" t="s">
        <v>23</v>
      </c>
      <c r="F102">
        <v>2.21</v>
      </c>
      <c r="G102">
        <v>4.92</v>
      </c>
      <c r="H102">
        <v>15</v>
      </c>
      <c r="I102">
        <v>2488</v>
      </c>
      <c r="J102">
        <v>699.66</v>
      </c>
      <c r="K102">
        <v>8</v>
      </c>
      <c r="L102">
        <v>0.61</v>
      </c>
      <c r="M102">
        <v>3</v>
      </c>
      <c r="N102" t="s">
        <v>264</v>
      </c>
      <c r="O102">
        <v>16</v>
      </c>
      <c r="P102">
        <v>20</v>
      </c>
      <c r="Q102">
        <v>18</v>
      </c>
      <c r="R102">
        <v>0</v>
      </c>
      <c r="S102">
        <v>900</v>
      </c>
      <c r="T102">
        <v>450</v>
      </c>
      <c r="U102">
        <v>1</v>
      </c>
      <c r="V102">
        <v>6</v>
      </c>
      <c r="W102">
        <v>5</v>
      </c>
      <c r="X102" t="s">
        <v>304</v>
      </c>
      <c r="Y102" t="s">
        <v>307</v>
      </c>
      <c r="Z102">
        <v>0.34800969277632732</v>
      </c>
      <c r="AA102">
        <v>563.673</v>
      </c>
      <c r="AB102">
        <v>399.86313699999999</v>
      </c>
      <c r="AC102">
        <v>1.4029152167253678</v>
      </c>
      <c r="AD102">
        <v>2.7967843052601842E-2</v>
      </c>
      <c r="AE102">
        <v>0.41964035937742189</v>
      </c>
      <c r="AF102">
        <v>0.16837207514667926</v>
      </c>
      <c r="AG102">
        <v>10</v>
      </c>
      <c r="AH102">
        <v>1</v>
      </c>
    </row>
    <row r="103" spans="1:34">
      <c r="A103" t="s">
        <v>182</v>
      </c>
      <c r="B103" t="s">
        <v>187</v>
      </c>
      <c r="D103" t="s">
        <v>35</v>
      </c>
      <c r="F103">
        <v>1</v>
      </c>
      <c r="H103">
        <v>20</v>
      </c>
      <c r="M103">
        <v>3</v>
      </c>
      <c r="N103" t="s">
        <v>258</v>
      </c>
      <c r="O103">
        <v>32</v>
      </c>
      <c r="P103">
        <v>44</v>
      </c>
      <c r="Q103">
        <v>38</v>
      </c>
      <c r="R103">
        <v>0</v>
      </c>
      <c r="S103">
        <v>1400</v>
      </c>
      <c r="T103">
        <v>700</v>
      </c>
      <c r="U103">
        <v>2</v>
      </c>
      <c r="V103">
        <v>6</v>
      </c>
      <c r="W103">
        <v>4</v>
      </c>
      <c r="X103" t="s">
        <v>306</v>
      </c>
      <c r="Y103" t="s">
        <v>307</v>
      </c>
      <c r="Z103">
        <v>0.28824154046997363</v>
      </c>
      <c r="AA103">
        <v>544.96500000000003</v>
      </c>
      <c r="AB103">
        <v>331.18952999999976</v>
      </c>
      <c r="AC103">
        <v>1.4371041895489989</v>
      </c>
      <c r="AD103">
        <v>9.8444192081083959E-2</v>
      </c>
      <c r="AE103">
        <v>0.23091737102020471</v>
      </c>
      <c r="AF103">
        <v>8.1131277539293445E-2</v>
      </c>
      <c r="AG103">
        <v>2</v>
      </c>
      <c r="AH103">
        <v>1</v>
      </c>
    </row>
    <row r="104" spans="1:34">
      <c r="A104" t="s">
        <v>182</v>
      </c>
      <c r="B104" t="s">
        <v>188</v>
      </c>
      <c r="C104" t="s">
        <v>189</v>
      </c>
      <c r="D104" t="s">
        <v>23</v>
      </c>
      <c r="F104">
        <v>35.6</v>
      </c>
      <c r="G104">
        <v>66.64</v>
      </c>
      <c r="H104">
        <v>29</v>
      </c>
      <c r="I104">
        <v>4472</v>
      </c>
      <c r="J104">
        <v>892</v>
      </c>
      <c r="K104">
        <v>9</v>
      </c>
      <c r="L104">
        <v>0.23</v>
      </c>
      <c r="M104">
        <v>3</v>
      </c>
      <c r="N104" t="s">
        <v>258</v>
      </c>
      <c r="O104">
        <v>24</v>
      </c>
      <c r="P104">
        <v>30</v>
      </c>
      <c r="Q104">
        <v>27</v>
      </c>
      <c r="R104">
        <v>0</v>
      </c>
      <c r="S104">
        <v>1900</v>
      </c>
      <c r="T104">
        <v>950</v>
      </c>
      <c r="U104">
        <v>2</v>
      </c>
      <c r="V104">
        <v>5</v>
      </c>
      <c r="W104">
        <v>3</v>
      </c>
      <c r="X104" t="s">
        <v>304</v>
      </c>
      <c r="Y104" t="s">
        <v>305</v>
      </c>
      <c r="Z104">
        <v>0.13002114302291848</v>
      </c>
      <c r="AA104">
        <v>693.50433333333342</v>
      </c>
      <c r="AB104">
        <v>149.39429333333334</v>
      </c>
      <c r="AC104">
        <v>1.733893954623543</v>
      </c>
      <c r="AD104">
        <v>0.13605615429473436</v>
      </c>
      <c r="AE104">
        <v>6.9785578642754351E-2</v>
      </c>
      <c r="AF104">
        <v>8.3748000236166353E-2</v>
      </c>
      <c r="AG104">
        <v>30</v>
      </c>
      <c r="AH104">
        <v>1</v>
      </c>
    </row>
    <row r="105" spans="1:34">
      <c r="A105" t="s">
        <v>182</v>
      </c>
      <c r="B105" t="s">
        <v>288</v>
      </c>
      <c r="C105" t="s">
        <v>190</v>
      </c>
      <c r="D105" t="s">
        <v>23</v>
      </c>
      <c r="F105">
        <v>55.31</v>
      </c>
      <c r="G105">
        <v>82.66</v>
      </c>
      <c r="H105">
        <v>16</v>
      </c>
      <c r="I105">
        <v>38288</v>
      </c>
      <c r="J105">
        <v>9481.76</v>
      </c>
      <c r="K105">
        <v>8</v>
      </c>
      <c r="L105">
        <v>1.99</v>
      </c>
      <c r="M105">
        <v>3</v>
      </c>
      <c r="N105" t="s">
        <v>258</v>
      </c>
      <c r="O105">
        <v>30</v>
      </c>
      <c r="P105">
        <v>42</v>
      </c>
      <c r="Q105">
        <v>36</v>
      </c>
      <c r="R105">
        <v>0</v>
      </c>
      <c r="S105">
        <v>1600</v>
      </c>
      <c r="T105">
        <v>800</v>
      </c>
      <c r="U105">
        <v>2</v>
      </c>
      <c r="V105">
        <v>5</v>
      </c>
      <c r="W105">
        <v>3</v>
      </c>
      <c r="X105" t="s">
        <v>304</v>
      </c>
      <c r="Y105" t="s">
        <v>307</v>
      </c>
      <c r="Z105">
        <v>0.41333175540167266</v>
      </c>
      <c r="AA105">
        <v>490.29217391304354</v>
      </c>
      <c r="AB105">
        <v>474.91818695652165</v>
      </c>
      <c r="AC105">
        <v>1.3181087258812449</v>
      </c>
      <c r="AD105">
        <v>7.936491726242742E-2</v>
      </c>
      <c r="AE105">
        <v>0.32427707184833626</v>
      </c>
      <c r="AF105">
        <v>8.1330193944027809E-2</v>
      </c>
      <c r="AG105">
        <v>23</v>
      </c>
      <c r="AH105">
        <v>1</v>
      </c>
    </row>
    <row r="106" spans="1:34">
      <c r="A106" t="s">
        <v>182</v>
      </c>
      <c r="B106" t="s">
        <v>271</v>
      </c>
      <c r="C106" t="s">
        <v>268</v>
      </c>
      <c r="D106" t="s">
        <v>269</v>
      </c>
      <c r="F106">
        <v>0</v>
      </c>
      <c r="H106">
        <v>15</v>
      </c>
      <c r="M106">
        <v>3</v>
      </c>
      <c r="N106" t="s">
        <v>258</v>
      </c>
      <c r="O106">
        <v>8</v>
      </c>
      <c r="P106">
        <v>10</v>
      </c>
      <c r="Q106">
        <v>9</v>
      </c>
      <c r="R106">
        <v>0</v>
      </c>
      <c r="S106">
        <v>1300</v>
      </c>
      <c r="T106">
        <v>650</v>
      </c>
      <c r="U106">
        <v>10</v>
      </c>
      <c r="V106">
        <v>11</v>
      </c>
      <c r="W106">
        <v>1</v>
      </c>
      <c r="X106" t="s">
        <v>304</v>
      </c>
      <c r="Y106" t="s">
        <v>305</v>
      </c>
      <c r="Z106">
        <v>0.12428894255874673</v>
      </c>
      <c r="AA106">
        <v>698.66750000000002</v>
      </c>
      <c r="AB106">
        <v>142.80799500000001</v>
      </c>
      <c r="AC106">
        <v>1.8752563526847454</v>
      </c>
      <c r="AD106">
        <v>3.7371514857841667E-2</v>
      </c>
      <c r="AE106">
        <v>2.9914912101198163E-2</v>
      </c>
      <c r="AF106">
        <v>0.21710113758709237</v>
      </c>
      <c r="AG106">
        <v>4</v>
      </c>
      <c r="AH106">
        <v>1</v>
      </c>
    </row>
    <row r="107" spans="1:34">
      <c r="A107" t="s">
        <v>182</v>
      </c>
      <c r="B107" t="s">
        <v>191</v>
      </c>
      <c r="D107" t="s">
        <v>62</v>
      </c>
      <c r="F107">
        <v>0.2</v>
      </c>
      <c r="H107">
        <v>13</v>
      </c>
      <c r="M107">
        <v>3</v>
      </c>
      <c r="N107" t="s">
        <v>258</v>
      </c>
      <c r="O107">
        <v>18</v>
      </c>
      <c r="P107">
        <v>22</v>
      </c>
      <c r="Q107">
        <v>20</v>
      </c>
      <c r="R107">
        <v>5</v>
      </c>
      <c r="S107">
        <v>1100</v>
      </c>
      <c r="T107">
        <v>552.5</v>
      </c>
      <c r="U107">
        <v>3</v>
      </c>
      <c r="V107">
        <v>5</v>
      </c>
      <c r="W107">
        <v>2</v>
      </c>
      <c r="X107" t="s">
        <v>304</v>
      </c>
      <c r="Y107" t="s">
        <v>305</v>
      </c>
      <c r="Z107">
        <v>0.29819117783579907</v>
      </c>
      <c r="AA107">
        <v>389.65666666666669</v>
      </c>
      <c r="AB107">
        <v>342.62166333333317</v>
      </c>
      <c r="AC107">
        <v>1.7474072140283241</v>
      </c>
      <c r="AD107">
        <v>0.20236454378888277</v>
      </c>
      <c r="AE107">
        <v>0.13831874407573364</v>
      </c>
      <c r="AF107">
        <v>0.22060585463290958</v>
      </c>
      <c r="AG107">
        <v>3</v>
      </c>
      <c r="AH107">
        <v>1</v>
      </c>
    </row>
    <row r="108" spans="1:34">
      <c r="A108" t="s">
        <v>182</v>
      </c>
      <c r="B108" t="s">
        <v>192</v>
      </c>
      <c r="C108" t="s">
        <v>193</v>
      </c>
      <c r="D108" t="s">
        <v>23</v>
      </c>
      <c r="F108">
        <v>90.28</v>
      </c>
      <c r="G108">
        <v>173.88</v>
      </c>
      <c r="H108">
        <v>23</v>
      </c>
      <c r="I108">
        <v>60636</v>
      </c>
      <c r="J108">
        <v>6740.24</v>
      </c>
      <c r="K108">
        <v>8</v>
      </c>
      <c r="L108">
        <v>1.93</v>
      </c>
      <c r="M108">
        <v>3</v>
      </c>
      <c r="N108" t="s">
        <v>258</v>
      </c>
      <c r="O108">
        <v>18</v>
      </c>
      <c r="P108">
        <v>24</v>
      </c>
      <c r="Q108">
        <v>21</v>
      </c>
      <c r="R108">
        <v>0</v>
      </c>
      <c r="S108">
        <v>1000</v>
      </c>
      <c r="T108">
        <v>500</v>
      </c>
      <c r="U108">
        <v>9</v>
      </c>
      <c r="V108">
        <v>10</v>
      </c>
      <c r="W108">
        <v>1</v>
      </c>
      <c r="X108" t="s">
        <v>304</v>
      </c>
      <c r="Y108" t="s">
        <v>307</v>
      </c>
      <c r="Z108">
        <v>0.24669230374238457</v>
      </c>
      <c r="AA108">
        <v>468.70699999999999</v>
      </c>
      <c r="AB108">
        <v>283.44945699999988</v>
      </c>
      <c r="AC108">
        <v>1.2882923586717729</v>
      </c>
      <c r="AD108">
        <v>8.0998528710676504E-2</v>
      </c>
      <c r="AE108">
        <v>0.39651270788552484</v>
      </c>
      <c r="AF108">
        <v>0.10278746627370383</v>
      </c>
      <c r="AG108">
        <v>10</v>
      </c>
      <c r="AH108">
        <v>1</v>
      </c>
    </row>
    <row r="109" spans="1:34">
      <c r="A109" t="s">
        <v>194</v>
      </c>
      <c r="B109" t="s">
        <v>195</v>
      </c>
      <c r="D109" t="s">
        <v>23</v>
      </c>
      <c r="I109">
        <v>3560</v>
      </c>
      <c r="J109">
        <v>282.83999999999997</v>
      </c>
      <c r="K109">
        <v>2</v>
      </c>
      <c r="L109">
        <v>0.27</v>
      </c>
      <c r="M109">
        <v>3</v>
      </c>
      <c r="N109" t="s">
        <v>259</v>
      </c>
      <c r="O109">
        <v>22</v>
      </c>
      <c r="P109">
        <v>42</v>
      </c>
      <c r="Q109">
        <v>32</v>
      </c>
      <c r="R109">
        <v>0</v>
      </c>
      <c r="S109">
        <v>1400</v>
      </c>
      <c r="T109">
        <v>700</v>
      </c>
      <c r="U109">
        <v>2</v>
      </c>
      <c r="V109">
        <v>4</v>
      </c>
      <c r="W109">
        <v>2</v>
      </c>
      <c r="X109" t="s">
        <v>304</v>
      </c>
      <c r="Y109" t="s">
        <v>307</v>
      </c>
      <c r="Z109">
        <v>0.28563303307223686</v>
      </c>
      <c r="AA109">
        <v>699.97</v>
      </c>
      <c r="AB109">
        <v>328.19235500000013</v>
      </c>
      <c r="AC109">
        <v>1.6392178841188951</v>
      </c>
      <c r="AD109">
        <v>0.10602390252582575</v>
      </c>
      <c r="AE109">
        <v>0.17701350623166451</v>
      </c>
      <c r="AF109">
        <v>0.14156683427181005</v>
      </c>
      <c r="AG109">
        <v>2</v>
      </c>
      <c r="AH109">
        <v>1</v>
      </c>
    </row>
    <row r="110" spans="1:34">
      <c r="A110" t="s">
        <v>196</v>
      </c>
      <c r="B110" t="s">
        <v>283</v>
      </c>
      <c r="D110" t="s">
        <v>23</v>
      </c>
      <c r="I110">
        <v>5004</v>
      </c>
      <c r="J110">
        <v>991.36</v>
      </c>
      <c r="K110">
        <v>2</v>
      </c>
      <c r="L110">
        <v>7.39</v>
      </c>
      <c r="M110">
        <v>3</v>
      </c>
      <c r="N110" t="s">
        <v>259</v>
      </c>
      <c r="O110">
        <v>60</v>
      </c>
      <c r="P110">
        <v>110</v>
      </c>
      <c r="Q110">
        <v>85</v>
      </c>
      <c r="R110">
        <v>30</v>
      </c>
      <c r="S110">
        <v>900</v>
      </c>
      <c r="T110">
        <v>465</v>
      </c>
      <c r="U110">
        <v>4</v>
      </c>
      <c r="V110">
        <v>7</v>
      </c>
      <c r="W110">
        <v>3</v>
      </c>
      <c r="X110" t="s">
        <v>304</v>
      </c>
      <c r="Y110" t="s">
        <v>305</v>
      </c>
      <c r="Z110">
        <v>0.51772827241079178</v>
      </c>
      <c r="AA110">
        <v>529.56999999999994</v>
      </c>
      <c r="AB110">
        <v>594.86978499999975</v>
      </c>
      <c r="AC110">
        <v>1.3888577170154206</v>
      </c>
      <c r="AD110">
        <v>9.4809604838541089E-2</v>
      </c>
      <c r="AE110">
        <v>0.29889874653381349</v>
      </c>
      <c r="AF110">
        <v>7.8720209543349101E-2</v>
      </c>
      <c r="AG110">
        <v>2</v>
      </c>
      <c r="AH110">
        <v>1</v>
      </c>
    </row>
    <row r="111" spans="1:34">
      <c r="A111" t="s">
        <v>197</v>
      </c>
      <c r="B111" t="s">
        <v>198</v>
      </c>
      <c r="C111" t="s">
        <v>199</v>
      </c>
      <c r="D111" t="s">
        <v>19</v>
      </c>
      <c r="F111">
        <v>0</v>
      </c>
      <c r="I111">
        <v>1330295</v>
      </c>
      <c r="J111">
        <v>83447</v>
      </c>
      <c r="K111">
        <v>10</v>
      </c>
      <c r="L111">
        <v>2.66</v>
      </c>
      <c r="M111">
        <v>2</v>
      </c>
      <c r="N111" t="s">
        <v>258</v>
      </c>
      <c r="O111">
        <v>14</v>
      </c>
      <c r="P111">
        <v>30</v>
      </c>
      <c r="Q111">
        <v>22</v>
      </c>
      <c r="R111">
        <v>0</v>
      </c>
      <c r="S111">
        <v>1000</v>
      </c>
      <c r="T111">
        <v>500</v>
      </c>
      <c r="U111">
        <v>5</v>
      </c>
      <c r="V111">
        <v>7</v>
      </c>
      <c r="W111">
        <v>2</v>
      </c>
      <c r="X111" t="s">
        <v>304</v>
      </c>
      <c r="Y111" t="s">
        <v>307</v>
      </c>
      <c r="Z111">
        <v>0.37754600522193232</v>
      </c>
      <c r="AA111">
        <v>543.98666666666668</v>
      </c>
      <c r="AB111">
        <v>433.80036000000024</v>
      </c>
      <c r="AC111">
        <v>1.405658663104435</v>
      </c>
      <c r="AD111">
        <v>2.0689544114382646E-2</v>
      </c>
      <c r="AE111">
        <v>0.29108980114606225</v>
      </c>
      <c r="AF111">
        <v>0.20277089898698994</v>
      </c>
      <c r="AG111">
        <v>3</v>
      </c>
      <c r="AH111">
        <v>1</v>
      </c>
    </row>
    <row r="112" spans="1:34">
      <c r="A112" t="s">
        <v>200</v>
      </c>
      <c r="B112" t="s">
        <v>201</v>
      </c>
      <c r="D112" t="s">
        <v>100</v>
      </c>
      <c r="F112">
        <v>166</v>
      </c>
      <c r="H112">
        <v>20</v>
      </c>
      <c r="I112">
        <v>119</v>
      </c>
      <c r="J112">
        <v>0</v>
      </c>
      <c r="K112">
        <v>1</v>
      </c>
      <c r="M112">
        <v>3</v>
      </c>
      <c r="N112" t="s">
        <v>20</v>
      </c>
      <c r="O112">
        <v>14</v>
      </c>
      <c r="P112">
        <v>22</v>
      </c>
      <c r="Q112">
        <v>18</v>
      </c>
      <c r="R112">
        <v>0</v>
      </c>
      <c r="S112">
        <v>1100</v>
      </c>
      <c r="T112">
        <v>550</v>
      </c>
      <c r="U112">
        <v>3</v>
      </c>
      <c r="V112">
        <v>5</v>
      </c>
      <c r="W112">
        <v>2</v>
      </c>
      <c r="X112" t="s">
        <v>306</v>
      </c>
      <c r="Y112" t="s">
        <v>305</v>
      </c>
      <c r="Z112">
        <v>0.10960146214099194</v>
      </c>
      <c r="AA112">
        <v>699.97</v>
      </c>
      <c r="AB112">
        <v>125.93207999999973</v>
      </c>
      <c r="AC112">
        <v>1.8755224244688127</v>
      </c>
      <c r="AD112">
        <v>0.16764687758671221</v>
      </c>
      <c r="AE112">
        <v>7.6130096901457833E-2</v>
      </c>
      <c r="AF112">
        <v>0.15387305357626097</v>
      </c>
      <c r="AG112">
        <v>1</v>
      </c>
      <c r="AH112">
        <v>1</v>
      </c>
    </row>
    <row r="113" spans="1:34">
      <c r="A113" t="s">
        <v>202</v>
      </c>
      <c r="B113" t="s">
        <v>203</v>
      </c>
      <c r="C113" t="s">
        <v>204</v>
      </c>
      <c r="D113" t="s">
        <v>23</v>
      </c>
      <c r="I113">
        <v>111178</v>
      </c>
      <c r="J113">
        <v>19724.740000000002</v>
      </c>
      <c r="K113">
        <v>2</v>
      </c>
      <c r="L113">
        <v>0.62</v>
      </c>
      <c r="M113">
        <v>3</v>
      </c>
      <c r="N113" t="s">
        <v>259</v>
      </c>
      <c r="O113">
        <v>20</v>
      </c>
      <c r="P113">
        <v>30</v>
      </c>
      <c r="Q113">
        <v>25</v>
      </c>
      <c r="R113">
        <v>0</v>
      </c>
      <c r="S113">
        <v>2000</v>
      </c>
      <c r="T113">
        <v>1000</v>
      </c>
      <c r="U113">
        <v>3</v>
      </c>
      <c r="V113">
        <v>5</v>
      </c>
      <c r="W113">
        <v>2</v>
      </c>
      <c r="X113" t="s">
        <v>304</v>
      </c>
      <c r="Y113" t="s">
        <v>307</v>
      </c>
      <c r="Z113">
        <v>0.11862572671888592</v>
      </c>
      <c r="AA113">
        <v>696.82</v>
      </c>
      <c r="AB113">
        <v>136.30095999999992</v>
      </c>
      <c r="AC113">
        <v>2.7820183145622117</v>
      </c>
      <c r="AD113">
        <v>0.22646152083709006</v>
      </c>
      <c r="AE113">
        <v>0.24463015909635075</v>
      </c>
      <c r="AF113">
        <v>0.36217449808424607</v>
      </c>
      <c r="AG113">
        <v>3</v>
      </c>
      <c r="AH113">
        <v>1</v>
      </c>
    </row>
    <row r="114" spans="1:34">
      <c r="A114" t="s">
        <v>205</v>
      </c>
      <c r="B114" t="s">
        <v>206</v>
      </c>
      <c r="C114" t="s">
        <v>207</v>
      </c>
      <c r="D114" t="s">
        <v>29</v>
      </c>
      <c r="F114">
        <v>0</v>
      </c>
      <c r="I114">
        <v>1808</v>
      </c>
      <c r="K114">
        <v>1</v>
      </c>
      <c r="M114">
        <v>2</v>
      </c>
      <c r="N114" t="s">
        <v>20</v>
      </c>
      <c r="O114">
        <v>15</v>
      </c>
      <c r="P114">
        <v>25</v>
      </c>
      <c r="Q114">
        <v>20</v>
      </c>
      <c r="R114">
        <v>0</v>
      </c>
      <c r="S114">
        <v>100</v>
      </c>
      <c r="T114">
        <v>50</v>
      </c>
      <c r="U114">
        <v>4</v>
      </c>
      <c r="V114">
        <v>11</v>
      </c>
      <c r="W114">
        <v>7</v>
      </c>
      <c r="X114" t="s">
        <v>304</v>
      </c>
      <c r="Y114" t="s">
        <v>305</v>
      </c>
      <c r="Z114">
        <v>0.2083871235857267</v>
      </c>
      <c r="AA114">
        <v>693.60500000000002</v>
      </c>
      <c r="AB114">
        <v>239.43680499999999</v>
      </c>
      <c r="AC114">
        <v>2.0250617324690929</v>
      </c>
      <c r="AD114">
        <v>4.1580668682341136E-2</v>
      </c>
      <c r="AE114">
        <v>5.0053978744047267E-2</v>
      </c>
      <c r="AF114">
        <v>0.21053413784697611</v>
      </c>
      <c r="AG114">
        <v>2</v>
      </c>
      <c r="AH114">
        <v>1</v>
      </c>
    </row>
    <row r="115" spans="1:34">
      <c r="A115" t="s">
        <v>208</v>
      </c>
      <c r="B115" t="s">
        <v>209</v>
      </c>
      <c r="D115" t="s">
        <v>19</v>
      </c>
      <c r="F115">
        <v>0</v>
      </c>
      <c r="I115">
        <v>80920</v>
      </c>
      <c r="J115">
        <v>46000</v>
      </c>
      <c r="K115">
        <v>10</v>
      </c>
      <c r="L115">
        <v>0.22</v>
      </c>
      <c r="M115">
        <v>3</v>
      </c>
      <c r="N115" t="s">
        <v>258</v>
      </c>
      <c r="O115">
        <v>10</v>
      </c>
      <c r="P115">
        <v>21</v>
      </c>
      <c r="Q115">
        <v>15.5</v>
      </c>
      <c r="R115">
        <v>0</v>
      </c>
      <c r="S115">
        <v>1450</v>
      </c>
      <c r="T115">
        <v>725</v>
      </c>
      <c r="U115">
        <v>3</v>
      </c>
      <c r="V115">
        <v>6</v>
      </c>
      <c r="W115">
        <v>3</v>
      </c>
      <c r="X115" t="s">
        <v>304</v>
      </c>
      <c r="Y115" t="s">
        <v>307</v>
      </c>
      <c r="Z115">
        <v>0.16669129677980846</v>
      </c>
      <c r="AA115">
        <v>487.19333333333333</v>
      </c>
      <c r="AB115">
        <v>191.52829999999994</v>
      </c>
      <c r="AC115">
        <v>2.0351322624218082</v>
      </c>
      <c r="AD115">
        <v>0.3395041257036337</v>
      </c>
      <c r="AE115">
        <v>7.0254359581979064E-2</v>
      </c>
      <c r="AF115">
        <v>0.36161755283973962</v>
      </c>
      <c r="AG115">
        <v>12</v>
      </c>
      <c r="AH115">
        <v>1</v>
      </c>
    </row>
    <row r="116" spans="1:34">
      <c r="A116" t="s">
        <v>210</v>
      </c>
      <c r="B116" t="s">
        <v>211</v>
      </c>
      <c r="C116" t="s">
        <v>212</v>
      </c>
      <c r="D116" t="s">
        <v>19</v>
      </c>
      <c r="F116">
        <v>0</v>
      </c>
      <c r="I116">
        <v>239444</v>
      </c>
      <c r="J116">
        <v>14108</v>
      </c>
      <c r="K116">
        <v>10</v>
      </c>
      <c r="L116">
        <v>1.1000000000000001</v>
      </c>
      <c r="M116" t="s">
        <v>20</v>
      </c>
      <c r="N116" t="s">
        <v>258</v>
      </c>
      <c r="O116">
        <v>18</v>
      </c>
      <c r="P116">
        <v>26</v>
      </c>
      <c r="Q116">
        <v>22</v>
      </c>
      <c r="R116">
        <v>0</v>
      </c>
      <c r="S116">
        <v>1300</v>
      </c>
      <c r="T116">
        <v>650</v>
      </c>
      <c r="U116">
        <v>6</v>
      </c>
      <c r="V116">
        <v>9</v>
      </c>
      <c r="W116">
        <v>3</v>
      </c>
      <c r="X116" t="s">
        <v>304</v>
      </c>
      <c r="Y116" t="s">
        <v>307</v>
      </c>
      <c r="Z116">
        <v>0.51746224833188315</v>
      </c>
      <c r="AA116">
        <v>540.5866666666667</v>
      </c>
      <c r="AB116">
        <v>594.56412333333367</v>
      </c>
      <c r="AC116">
        <v>1.353839272413276</v>
      </c>
      <c r="AD116">
        <v>2.4968867238107279E-2</v>
      </c>
      <c r="AE116">
        <v>0.33760257189819304</v>
      </c>
      <c r="AF116">
        <v>0.16912152456002297</v>
      </c>
      <c r="AG116">
        <v>3</v>
      </c>
      <c r="AH116">
        <v>1</v>
      </c>
    </row>
    <row r="117" spans="1:34">
      <c r="A117" t="s">
        <v>210</v>
      </c>
      <c r="B117" t="s">
        <v>213</v>
      </c>
      <c r="C117" t="s">
        <v>214</v>
      </c>
      <c r="D117" t="s">
        <v>23</v>
      </c>
      <c r="I117">
        <v>11120</v>
      </c>
      <c r="K117">
        <v>1</v>
      </c>
      <c r="L117">
        <v>0.38</v>
      </c>
      <c r="M117">
        <v>3</v>
      </c>
      <c r="N117" t="s">
        <v>259</v>
      </c>
      <c r="O117">
        <v>10</v>
      </c>
      <c r="P117">
        <v>15</v>
      </c>
      <c r="Q117">
        <v>12.5</v>
      </c>
      <c r="R117">
        <v>0</v>
      </c>
      <c r="S117">
        <v>1600</v>
      </c>
      <c r="T117">
        <v>800</v>
      </c>
      <c r="U117">
        <v>3</v>
      </c>
      <c r="V117">
        <v>6</v>
      </c>
      <c r="W117">
        <v>3</v>
      </c>
      <c r="X117" t="s">
        <v>304</v>
      </c>
      <c r="Y117" t="s">
        <v>307</v>
      </c>
      <c r="Z117">
        <v>0.38080327627888999</v>
      </c>
      <c r="AA117">
        <v>588.20777777777778</v>
      </c>
      <c r="AB117">
        <v>437.54296444444458</v>
      </c>
      <c r="AC117">
        <v>1.7200702526151834</v>
      </c>
      <c r="AD117">
        <v>0.15308532828441773</v>
      </c>
      <c r="AE117">
        <v>0.26294722331336856</v>
      </c>
      <c r="AF117">
        <v>0.37748167287416351</v>
      </c>
      <c r="AG117">
        <v>9</v>
      </c>
      <c r="AH117">
        <v>1</v>
      </c>
    </row>
    <row r="118" spans="1:34">
      <c r="A118" t="s">
        <v>210</v>
      </c>
      <c r="B118" t="s">
        <v>215</v>
      </c>
      <c r="D118" t="s">
        <v>23</v>
      </c>
      <c r="I118">
        <v>284715</v>
      </c>
      <c r="J118">
        <v>30356.09</v>
      </c>
      <c r="K118">
        <v>2</v>
      </c>
      <c r="L118">
        <v>3.98</v>
      </c>
      <c r="M118">
        <v>3</v>
      </c>
      <c r="N118" t="s">
        <v>258</v>
      </c>
      <c r="O118">
        <v>15</v>
      </c>
      <c r="P118">
        <v>30</v>
      </c>
      <c r="Q118">
        <v>22.5</v>
      </c>
      <c r="R118">
        <v>0</v>
      </c>
      <c r="S118">
        <v>1800</v>
      </c>
      <c r="T118">
        <v>900</v>
      </c>
      <c r="U118">
        <v>3</v>
      </c>
      <c r="V118">
        <v>5</v>
      </c>
      <c r="W118">
        <v>2</v>
      </c>
      <c r="X118" t="s">
        <v>304</v>
      </c>
      <c r="Y118" t="s">
        <v>307</v>
      </c>
      <c r="Z118">
        <v>0.30947160429358883</v>
      </c>
      <c r="AA118">
        <v>610.20333333333326</v>
      </c>
      <c r="AB118">
        <v>355.58287333333351</v>
      </c>
      <c r="AC118">
        <v>2.1200783485774521</v>
      </c>
      <c r="AD118">
        <v>7.4856272358841167E-2</v>
      </c>
      <c r="AE118">
        <v>0.23338643642153853</v>
      </c>
      <c r="AF118">
        <v>0.53718914213848434</v>
      </c>
      <c r="AG118">
        <v>3</v>
      </c>
      <c r="AH118">
        <v>1</v>
      </c>
    </row>
    <row r="119" spans="1:34">
      <c r="A119" t="s">
        <v>216</v>
      </c>
      <c r="B119" t="s">
        <v>217</v>
      </c>
      <c r="C119" t="s">
        <v>218</v>
      </c>
      <c r="D119" t="s">
        <v>19</v>
      </c>
      <c r="E119" t="s">
        <v>26</v>
      </c>
      <c r="F119">
        <v>0</v>
      </c>
      <c r="I119">
        <v>20668</v>
      </c>
      <c r="J119">
        <v>841</v>
      </c>
      <c r="K119">
        <v>10</v>
      </c>
      <c r="L119">
        <v>0.06</v>
      </c>
      <c r="M119">
        <v>2</v>
      </c>
      <c r="N119" t="s">
        <v>258</v>
      </c>
      <c r="O119">
        <v>2</v>
      </c>
      <c r="P119">
        <v>6</v>
      </c>
      <c r="Q119">
        <v>4</v>
      </c>
      <c r="R119">
        <v>0</v>
      </c>
      <c r="S119">
        <v>1300</v>
      </c>
      <c r="T119">
        <v>650</v>
      </c>
      <c r="U119">
        <v>3</v>
      </c>
      <c r="V119">
        <v>5</v>
      </c>
      <c r="W119">
        <v>2</v>
      </c>
      <c r="X119" t="s">
        <v>304</v>
      </c>
      <c r="Y119" t="s">
        <v>307</v>
      </c>
      <c r="Z119">
        <v>9.8745256744995694E-2</v>
      </c>
      <c r="AA119">
        <v>545.82666666666671</v>
      </c>
      <c r="AB119">
        <v>113.45830000000005</v>
      </c>
      <c r="AC119">
        <v>1.90783518047248</v>
      </c>
      <c r="AD119">
        <v>0.10201700421097597</v>
      </c>
      <c r="AE119">
        <v>3.9108857600057077E-2</v>
      </c>
      <c r="AF119">
        <v>0.11545947413839715</v>
      </c>
      <c r="AG119">
        <v>3</v>
      </c>
      <c r="AH119">
        <v>1</v>
      </c>
    </row>
    <row r="120" spans="1:34">
      <c r="A120" t="s">
        <v>219</v>
      </c>
      <c r="B120" t="s">
        <v>220</v>
      </c>
      <c r="C120" t="s">
        <v>221</v>
      </c>
      <c r="D120" t="s">
        <v>19</v>
      </c>
      <c r="F120">
        <v>98</v>
      </c>
      <c r="G120">
        <v>15</v>
      </c>
      <c r="H120">
        <v>33</v>
      </c>
      <c r="I120">
        <v>24141</v>
      </c>
      <c r="J120">
        <v>1651</v>
      </c>
      <c r="K120">
        <v>10</v>
      </c>
      <c r="L120">
        <v>6.7000000000000004E-2</v>
      </c>
      <c r="M120">
        <v>2</v>
      </c>
      <c r="N120" t="s">
        <v>258</v>
      </c>
      <c r="O120">
        <v>8</v>
      </c>
      <c r="P120">
        <v>18</v>
      </c>
      <c r="Q120">
        <v>13</v>
      </c>
      <c r="R120">
        <v>0</v>
      </c>
      <c r="S120">
        <v>2200</v>
      </c>
      <c r="T120">
        <v>1100</v>
      </c>
      <c r="U120">
        <v>3</v>
      </c>
      <c r="V120">
        <v>5</v>
      </c>
      <c r="W120">
        <v>2</v>
      </c>
      <c r="X120" t="s">
        <v>304</v>
      </c>
      <c r="Y120" t="s">
        <v>307</v>
      </c>
      <c r="Z120">
        <v>0.50016366840731108</v>
      </c>
      <c r="AA120">
        <v>475.63499999999999</v>
      </c>
      <c r="AB120">
        <v>574.68805500000042</v>
      </c>
      <c r="AC120">
        <v>1.3911795651862553</v>
      </c>
      <c r="AD120">
        <v>2.1718987943303486E-2</v>
      </c>
      <c r="AE120">
        <v>0.33834601136436415</v>
      </c>
      <c r="AF120">
        <v>0.2075237178615516</v>
      </c>
      <c r="AG120">
        <v>2</v>
      </c>
      <c r="AH120">
        <v>1</v>
      </c>
    </row>
    <row r="121" spans="1:34">
      <c r="A121" t="s">
        <v>219</v>
      </c>
      <c r="B121" t="s">
        <v>222</v>
      </c>
      <c r="C121" t="s">
        <v>223</v>
      </c>
      <c r="D121" t="s">
        <v>19</v>
      </c>
      <c r="F121">
        <v>173</v>
      </c>
      <c r="G121">
        <v>61</v>
      </c>
      <c r="H121">
        <v>33</v>
      </c>
      <c r="I121">
        <v>641366</v>
      </c>
      <c r="J121">
        <v>15912</v>
      </c>
      <c r="K121">
        <v>10</v>
      </c>
      <c r="L121">
        <v>3.21</v>
      </c>
      <c r="M121">
        <v>2</v>
      </c>
      <c r="N121" t="s">
        <v>258</v>
      </c>
      <c r="O121">
        <v>18</v>
      </c>
      <c r="P121">
        <v>28</v>
      </c>
      <c r="Q121">
        <v>23</v>
      </c>
      <c r="R121">
        <v>0</v>
      </c>
      <c r="S121">
        <v>1700</v>
      </c>
      <c r="T121">
        <v>850</v>
      </c>
      <c r="U121">
        <v>5</v>
      </c>
      <c r="V121">
        <v>9</v>
      </c>
      <c r="W121">
        <v>4</v>
      </c>
      <c r="X121" t="s">
        <v>304</v>
      </c>
      <c r="Y121" t="s">
        <v>307</v>
      </c>
      <c r="Z121">
        <v>0.36363210617928643</v>
      </c>
      <c r="AA121">
        <v>695.51666666666677</v>
      </c>
      <c r="AB121">
        <v>417.81329000000005</v>
      </c>
      <c r="AC121">
        <v>1.5169520739517719</v>
      </c>
      <c r="AD121">
        <v>3.5241894930640789E-2</v>
      </c>
      <c r="AE121">
        <v>0.24865887384356067</v>
      </c>
      <c r="AF121">
        <v>0.15214497071261893</v>
      </c>
      <c r="AG121">
        <v>3</v>
      </c>
      <c r="AH121">
        <v>1</v>
      </c>
    </row>
    <row r="122" spans="1:34">
      <c r="A122" t="s">
        <v>224</v>
      </c>
      <c r="B122" t="s">
        <v>225</v>
      </c>
      <c r="C122" t="s">
        <v>226</v>
      </c>
      <c r="D122" t="s">
        <v>29</v>
      </c>
      <c r="F122">
        <v>0.01</v>
      </c>
      <c r="H122">
        <v>30</v>
      </c>
      <c r="M122" t="s">
        <v>265</v>
      </c>
      <c r="N122" t="s">
        <v>258</v>
      </c>
      <c r="O122">
        <v>6.5</v>
      </c>
      <c r="P122">
        <v>11</v>
      </c>
      <c r="Q122">
        <v>8.75</v>
      </c>
      <c r="R122">
        <v>0</v>
      </c>
      <c r="S122">
        <v>1800</v>
      </c>
      <c r="T122">
        <v>900</v>
      </c>
      <c r="U122">
        <v>3</v>
      </c>
      <c r="V122">
        <v>7</v>
      </c>
      <c r="W122">
        <v>4</v>
      </c>
      <c r="X122" t="s">
        <v>304</v>
      </c>
      <c r="Y122" t="s">
        <v>305</v>
      </c>
      <c r="Z122">
        <v>0.1982576501305483</v>
      </c>
      <c r="AA122">
        <v>659.81999999999994</v>
      </c>
      <c r="AB122">
        <v>227.79804000000001</v>
      </c>
      <c r="AC122">
        <v>1.329458921207181</v>
      </c>
      <c r="AD122">
        <v>4.166539600741509E-2</v>
      </c>
      <c r="AE122">
        <v>0.1413645252994124</v>
      </c>
      <c r="AF122">
        <v>0.16890810586539654</v>
      </c>
      <c r="AG122">
        <v>2</v>
      </c>
      <c r="AH122">
        <v>1</v>
      </c>
    </row>
    <row r="123" spans="1:34">
      <c r="A123" t="s">
        <v>224</v>
      </c>
      <c r="B123" t="s">
        <v>227</v>
      </c>
      <c r="C123" t="s">
        <v>228</v>
      </c>
      <c r="D123" t="s">
        <v>29</v>
      </c>
      <c r="F123">
        <v>0.1</v>
      </c>
      <c r="H123">
        <v>10</v>
      </c>
      <c r="I123">
        <v>14835</v>
      </c>
      <c r="J123">
        <v>7884.71</v>
      </c>
      <c r="K123">
        <v>4</v>
      </c>
      <c r="L123">
        <v>0.09</v>
      </c>
      <c r="M123">
        <v>2</v>
      </c>
      <c r="N123" t="s">
        <v>259</v>
      </c>
      <c r="O123">
        <v>10</v>
      </c>
      <c r="P123">
        <v>14</v>
      </c>
      <c r="Q123">
        <v>12</v>
      </c>
      <c r="R123">
        <v>0</v>
      </c>
      <c r="S123">
        <v>10</v>
      </c>
      <c r="T123">
        <v>5</v>
      </c>
      <c r="U123">
        <v>5</v>
      </c>
      <c r="V123">
        <v>8</v>
      </c>
      <c r="W123">
        <v>3</v>
      </c>
      <c r="X123" t="s">
        <v>304</v>
      </c>
      <c r="Y123" t="s">
        <v>305</v>
      </c>
      <c r="Z123">
        <v>9.6301923411662285E-2</v>
      </c>
      <c r="AA123">
        <v>699.96999999999991</v>
      </c>
      <c r="AB123">
        <v>110.65090999999997</v>
      </c>
      <c r="AC123">
        <v>1.9983446265116072</v>
      </c>
      <c r="AD123">
        <v>9.8364912347968389E-2</v>
      </c>
      <c r="AE123">
        <v>4.1224466453414023E-2</v>
      </c>
      <c r="AF123">
        <v>0.11276370066647989</v>
      </c>
      <c r="AG123">
        <v>3</v>
      </c>
      <c r="AH123">
        <v>1</v>
      </c>
    </row>
    <row r="124" spans="1:34">
      <c r="A124" t="s">
        <v>229</v>
      </c>
      <c r="B124" t="s">
        <v>289</v>
      </c>
      <c r="C124" t="s">
        <v>230</v>
      </c>
      <c r="D124" t="s">
        <v>23</v>
      </c>
      <c r="F124">
        <v>0</v>
      </c>
      <c r="H124">
        <v>30</v>
      </c>
      <c r="I124">
        <v>34865</v>
      </c>
      <c r="J124">
        <v>5498.08</v>
      </c>
      <c r="K124">
        <v>10</v>
      </c>
      <c r="L124">
        <v>0.48</v>
      </c>
      <c r="M124">
        <v>3</v>
      </c>
      <c r="N124" t="s">
        <v>259</v>
      </c>
      <c r="O124">
        <v>17</v>
      </c>
      <c r="P124">
        <v>25</v>
      </c>
      <c r="Q124">
        <v>21</v>
      </c>
      <c r="R124">
        <v>0</v>
      </c>
      <c r="S124">
        <v>1300</v>
      </c>
      <c r="T124">
        <v>650</v>
      </c>
      <c r="U124">
        <v>3</v>
      </c>
      <c r="V124">
        <v>6</v>
      </c>
      <c r="W124">
        <v>3</v>
      </c>
      <c r="X124" t="s">
        <v>306</v>
      </c>
      <c r="Y124" t="s">
        <v>305</v>
      </c>
      <c r="Z124">
        <v>0.44630496953872922</v>
      </c>
      <c r="AA124">
        <v>525.34300000000007</v>
      </c>
      <c r="AB124">
        <v>512.80440999999996</v>
      </c>
      <c r="AC124">
        <v>1.4176643896348584</v>
      </c>
      <c r="AD124">
        <v>1.7677322126485019E-2</v>
      </c>
      <c r="AE124">
        <v>0.31933477363102586</v>
      </c>
      <c r="AF124">
        <v>0.23747614709482073</v>
      </c>
      <c r="AG124">
        <v>10</v>
      </c>
      <c r="AH124">
        <v>1</v>
      </c>
    </row>
    <row r="125" spans="1:34">
      <c r="A125" t="s">
        <v>229</v>
      </c>
      <c r="B125" t="s">
        <v>231</v>
      </c>
      <c r="D125" t="s">
        <v>45</v>
      </c>
      <c r="F125">
        <v>237.23</v>
      </c>
      <c r="G125">
        <v>161.87</v>
      </c>
      <c r="H125">
        <v>6</v>
      </c>
      <c r="M125">
        <v>3</v>
      </c>
      <c r="N125" t="s">
        <v>259</v>
      </c>
      <c r="O125">
        <v>12</v>
      </c>
      <c r="P125">
        <v>30</v>
      </c>
      <c r="Q125">
        <v>21</v>
      </c>
      <c r="R125">
        <v>250</v>
      </c>
      <c r="S125">
        <v>3300</v>
      </c>
      <c r="T125">
        <v>1775</v>
      </c>
      <c r="U125">
        <v>6</v>
      </c>
      <c r="V125">
        <v>9</v>
      </c>
      <c r="W125">
        <v>3</v>
      </c>
      <c r="X125" t="s">
        <v>306</v>
      </c>
      <c r="Y125" t="s">
        <v>305</v>
      </c>
      <c r="Z125">
        <v>5.0604048738033057E-2</v>
      </c>
      <c r="AA125">
        <v>699.90599999999995</v>
      </c>
      <c r="AB125">
        <v>58.144051999999988</v>
      </c>
      <c r="AC125">
        <v>2.7139794857898583</v>
      </c>
      <c r="AD125">
        <v>0.12292554956523002</v>
      </c>
      <c r="AE125">
        <v>0.263853012792228</v>
      </c>
      <c r="AF125">
        <v>0.20408359034184853</v>
      </c>
      <c r="AG125">
        <v>5</v>
      </c>
      <c r="AH125">
        <v>1</v>
      </c>
    </row>
    <row r="126" spans="1:34">
      <c r="A126" t="s">
        <v>229</v>
      </c>
      <c r="B126" t="s">
        <v>232</v>
      </c>
      <c r="D126" t="s">
        <v>45</v>
      </c>
      <c r="F126">
        <v>154.63999999999999</v>
      </c>
      <c r="G126">
        <v>93.28</v>
      </c>
      <c r="H126">
        <v>32</v>
      </c>
      <c r="I126">
        <v>207080</v>
      </c>
      <c r="J126">
        <v>20004.3</v>
      </c>
      <c r="K126">
        <v>10</v>
      </c>
      <c r="L126">
        <v>0.25</v>
      </c>
      <c r="M126">
        <v>3</v>
      </c>
      <c r="N126" t="s">
        <v>259</v>
      </c>
      <c r="O126">
        <v>24</v>
      </c>
      <c r="P126">
        <v>30</v>
      </c>
      <c r="Q126">
        <v>27</v>
      </c>
      <c r="R126">
        <v>0</v>
      </c>
      <c r="S126">
        <v>2600</v>
      </c>
      <c r="T126">
        <v>1300</v>
      </c>
      <c r="U126">
        <v>2</v>
      </c>
      <c r="V126">
        <v>6</v>
      </c>
      <c r="W126">
        <v>4</v>
      </c>
      <c r="X126" t="s">
        <v>306</v>
      </c>
      <c r="Y126" t="s">
        <v>305</v>
      </c>
      <c r="Z126">
        <v>0.3014600425999725</v>
      </c>
      <c r="AA126">
        <v>581.77263157894743</v>
      </c>
      <c r="AB126">
        <v>346.37758894736839</v>
      </c>
      <c r="AC126">
        <v>1.9241527475285019</v>
      </c>
      <c r="AD126">
        <v>2.7999832951896435E-2</v>
      </c>
      <c r="AE126">
        <v>0.25947767619944395</v>
      </c>
      <c r="AF126">
        <v>0.36754718748730719</v>
      </c>
      <c r="AG126">
        <v>19</v>
      </c>
      <c r="AH126">
        <v>1</v>
      </c>
    </row>
    <row r="127" spans="1:34">
      <c r="A127" t="s">
        <v>229</v>
      </c>
      <c r="B127" t="s">
        <v>233</v>
      </c>
      <c r="D127" t="s">
        <v>45</v>
      </c>
      <c r="F127">
        <v>67.680000000000007</v>
      </c>
      <c r="G127">
        <v>79.27</v>
      </c>
      <c r="H127">
        <v>26</v>
      </c>
      <c r="I127">
        <v>51534</v>
      </c>
      <c r="J127">
        <v>8099.11</v>
      </c>
      <c r="K127">
        <v>10</v>
      </c>
      <c r="L127">
        <v>0.23</v>
      </c>
      <c r="M127">
        <v>3</v>
      </c>
      <c r="N127" t="s">
        <v>259</v>
      </c>
      <c r="O127">
        <v>9</v>
      </c>
      <c r="P127">
        <v>22</v>
      </c>
      <c r="Q127">
        <v>15.5</v>
      </c>
      <c r="R127">
        <v>0</v>
      </c>
      <c r="S127">
        <v>1200</v>
      </c>
      <c r="T127">
        <v>600</v>
      </c>
      <c r="U127">
        <v>3</v>
      </c>
      <c r="V127">
        <v>5</v>
      </c>
      <c r="W127">
        <v>2</v>
      </c>
      <c r="X127" t="s">
        <v>306</v>
      </c>
      <c r="Y127" t="s">
        <v>305</v>
      </c>
      <c r="Z127">
        <v>0.11762004032492022</v>
      </c>
      <c r="AA127">
        <v>697.87699999999995</v>
      </c>
      <c r="AB127">
        <v>135.14542633333332</v>
      </c>
      <c r="AC127">
        <v>2.0951098698818944</v>
      </c>
      <c r="AD127">
        <v>3.426461819769807E-2</v>
      </c>
      <c r="AE127">
        <v>8.8084044911219045E-2</v>
      </c>
      <c r="AF127">
        <v>0.18976262821137932</v>
      </c>
      <c r="AG127">
        <v>30</v>
      </c>
      <c r="AH127">
        <v>1</v>
      </c>
    </row>
    <row r="128" spans="1:34">
      <c r="A128" t="s">
        <v>229</v>
      </c>
      <c r="B128" t="s">
        <v>234</v>
      </c>
      <c r="C128" t="s">
        <v>235</v>
      </c>
      <c r="D128" t="s">
        <v>23</v>
      </c>
      <c r="I128">
        <v>27336</v>
      </c>
      <c r="J128">
        <v>2523.11</v>
      </c>
      <c r="K128">
        <v>5</v>
      </c>
      <c r="L128">
        <v>0.38</v>
      </c>
      <c r="M128">
        <v>3</v>
      </c>
      <c r="N128" t="s">
        <v>259</v>
      </c>
      <c r="O128">
        <v>15</v>
      </c>
      <c r="P128">
        <v>25</v>
      </c>
      <c r="Q128">
        <v>20</v>
      </c>
      <c r="R128">
        <v>0</v>
      </c>
      <c r="S128">
        <v>1400</v>
      </c>
      <c r="T128">
        <v>700</v>
      </c>
      <c r="U128">
        <v>3</v>
      </c>
      <c r="V128">
        <v>6</v>
      </c>
      <c r="W128">
        <v>3</v>
      </c>
      <c r="X128" t="s">
        <v>306</v>
      </c>
      <c r="Y128" t="s">
        <v>305</v>
      </c>
      <c r="Z128">
        <v>0.33813012793733688</v>
      </c>
      <c r="AA128">
        <v>579.24800000000005</v>
      </c>
      <c r="AB128">
        <v>388.51151700000003</v>
      </c>
      <c r="AC128">
        <v>1.9700285527393262</v>
      </c>
      <c r="AD128">
        <v>1.2280748363017568E-2</v>
      </c>
      <c r="AE128">
        <v>0.28131538350884949</v>
      </c>
      <c r="AF128">
        <v>0.46335330548806236</v>
      </c>
      <c r="AG128">
        <v>10</v>
      </c>
      <c r="AH128">
        <v>1</v>
      </c>
    </row>
    <row r="129" spans="1:34">
      <c r="A129" t="s">
        <v>229</v>
      </c>
      <c r="B129" t="s">
        <v>236</v>
      </c>
      <c r="D129" t="s">
        <v>45</v>
      </c>
      <c r="F129">
        <v>86.53</v>
      </c>
      <c r="G129">
        <v>100.64</v>
      </c>
      <c r="H129">
        <v>28</v>
      </c>
      <c r="M129">
        <v>3</v>
      </c>
      <c r="N129" t="s">
        <v>259</v>
      </c>
      <c r="O129">
        <v>18</v>
      </c>
      <c r="P129">
        <v>28</v>
      </c>
      <c r="Q129">
        <v>23</v>
      </c>
      <c r="R129">
        <v>0</v>
      </c>
      <c r="S129">
        <v>2400</v>
      </c>
      <c r="T129">
        <v>1200</v>
      </c>
      <c r="U129">
        <v>3</v>
      </c>
      <c r="V129">
        <v>5</v>
      </c>
      <c r="W129">
        <v>2</v>
      </c>
      <c r="X129" t="s">
        <v>306</v>
      </c>
      <c r="Y129" t="s">
        <v>305</v>
      </c>
      <c r="Z129">
        <v>0.10852948738033072</v>
      </c>
      <c r="AA129">
        <v>678.33833333333314</v>
      </c>
      <c r="AB129">
        <v>124.70038100000001</v>
      </c>
      <c r="AC129">
        <v>1.5831333754064447</v>
      </c>
      <c r="AD129">
        <v>8.6776619170509231E-2</v>
      </c>
      <c r="AE129">
        <v>0.1054652147025716</v>
      </c>
      <c r="AF129">
        <v>0.11735012068791076</v>
      </c>
      <c r="AG129">
        <v>30</v>
      </c>
      <c r="AH129">
        <v>1</v>
      </c>
    </row>
    <row r="130" spans="1:34">
      <c r="A130" t="s">
        <v>229</v>
      </c>
      <c r="B130" t="s">
        <v>237</v>
      </c>
      <c r="C130" t="s">
        <v>238</v>
      </c>
      <c r="D130" t="s">
        <v>19</v>
      </c>
      <c r="F130">
        <v>106</v>
      </c>
      <c r="G130">
        <v>14</v>
      </c>
      <c r="H130">
        <v>30</v>
      </c>
      <c r="I130">
        <v>22984</v>
      </c>
      <c r="J130">
        <v>1231</v>
      </c>
      <c r="K130">
        <v>10</v>
      </c>
      <c r="L130">
        <v>0.14000000000000001</v>
      </c>
      <c r="M130">
        <v>2</v>
      </c>
      <c r="O130">
        <v>4</v>
      </c>
      <c r="P130">
        <v>5</v>
      </c>
      <c r="Q130">
        <v>4.5</v>
      </c>
      <c r="R130">
        <v>0</v>
      </c>
      <c r="S130">
        <v>50</v>
      </c>
      <c r="T130">
        <v>25</v>
      </c>
      <c r="U130">
        <v>2</v>
      </c>
      <c r="V130">
        <v>5</v>
      </c>
      <c r="W130">
        <v>3</v>
      </c>
      <c r="X130" t="s">
        <v>306</v>
      </c>
      <c r="Y130" t="s">
        <v>305</v>
      </c>
      <c r="Z130">
        <v>0.11364972149695392</v>
      </c>
      <c r="AA130">
        <v>699.97</v>
      </c>
      <c r="AB130">
        <v>130.58353000000005</v>
      </c>
      <c r="AC130">
        <v>3.9708497180926727</v>
      </c>
      <c r="AD130">
        <v>0.14076053807461569</v>
      </c>
      <c r="AE130">
        <v>0.18448682500503</v>
      </c>
      <c r="AF130">
        <v>0.21074660080391017</v>
      </c>
      <c r="AG130">
        <v>2</v>
      </c>
      <c r="AH130">
        <v>1</v>
      </c>
    </row>
    <row r="131" spans="1:34">
      <c r="A131" t="s">
        <v>229</v>
      </c>
      <c r="B131" t="s">
        <v>239</v>
      </c>
      <c r="C131" t="s">
        <v>240</v>
      </c>
      <c r="D131" t="s">
        <v>62</v>
      </c>
      <c r="F131">
        <v>3.6</v>
      </c>
      <c r="H131">
        <v>16</v>
      </c>
      <c r="M131">
        <v>3</v>
      </c>
      <c r="N131" t="s">
        <v>258</v>
      </c>
      <c r="O131">
        <v>12</v>
      </c>
      <c r="P131">
        <v>23</v>
      </c>
      <c r="Q131">
        <v>17.5</v>
      </c>
      <c r="R131">
        <v>0</v>
      </c>
      <c r="S131">
        <v>1300</v>
      </c>
      <c r="T131">
        <v>650</v>
      </c>
      <c r="U131">
        <v>3</v>
      </c>
      <c r="V131">
        <v>4</v>
      </c>
      <c r="W131">
        <v>1</v>
      </c>
      <c r="X131" t="s">
        <v>306</v>
      </c>
      <c r="Y131" t="s">
        <v>305</v>
      </c>
      <c r="Z131">
        <v>0.20938590658543674</v>
      </c>
      <c r="AA131">
        <v>699.96999999999991</v>
      </c>
      <c r="AB131">
        <v>240.58440666666675</v>
      </c>
      <c r="AC131">
        <v>1.8986342458815759</v>
      </c>
      <c r="AD131">
        <v>9.4480766466373101E-2</v>
      </c>
      <c r="AE131">
        <v>0.15652146232149836</v>
      </c>
      <c r="AF131">
        <v>4.1337672587215324E-2</v>
      </c>
      <c r="AG131">
        <v>3</v>
      </c>
      <c r="AH131" t="s">
        <v>281</v>
      </c>
    </row>
    <row r="132" spans="1:34">
      <c r="A132" t="s">
        <v>241</v>
      </c>
      <c r="B132" t="s">
        <v>242</v>
      </c>
      <c r="C132" t="s">
        <v>243</v>
      </c>
      <c r="D132" t="s">
        <v>23</v>
      </c>
      <c r="I132">
        <v>55775</v>
      </c>
      <c r="J132">
        <v>12126.88129734929</v>
      </c>
      <c r="K132">
        <v>2</v>
      </c>
      <c r="L132">
        <v>0.5</v>
      </c>
      <c r="M132">
        <v>3</v>
      </c>
      <c r="N132" t="s">
        <v>259</v>
      </c>
      <c r="O132">
        <v>5</v>
      </c>
      <c r="P132">
        <v>8</v>
      </c>
      <c r="Q132">
        <v>6.5</v>
      </c>
      <c r="R132">
        <v>0</v>
      </c>
      <c r="S132">
        <v>1200</v>
      </c>
      <c r="T132">
        <v>600</v>
      </c>
      <c r="U132">
        <v>1</v>
      </c>
      <c r="V132">
        <v>1</v>
      </c>
      <c r="W132">
        <v>12</v>
      </c>
      <c r="X132" t="s">
        <v>304</v>
      </c>
      <c r="Y132" t="s">
        <v>307</v>
      </c>
      <c r="Z132">
        <v>0.31564232550043486</v>
      </c>
      <c r="AA132">
        <v>545.83199999999999</v>
      </c>
      <c r="AB132">
        <v>362.67303199999964</v>
      </c>
      <c r="AC132">
        <v>1.2753385045445085</v>
      </c>
      <c r="AD132">
        <v>3.7571682060698317E-2</v>
      </c>
      <c r="AE132">
        <v>0.24548155430044744</v>
      </c>
      <c r="AF132">
        <v>0.17301853883838814</v>
      </c>
      <c r="AG132">
        <v>5</v>
      </c>
      <c r="AH132">
        <v>1</v>
      </c>
    </row>
    <row r="133" spans="1:34">
      <c r="A133" t="s">
        <v>244</v>
      </c>
      <c r="B133" t="s">
        <v>245</v>
      </c>
      <c r="C133" t="s">
        <v>246</v>
      </c>
      <c r="D133" t="s">
        <v>19</v>
      </c>
      <c r="F133">
        <v>8.9999999999999993E-3</v>
      </c>
      <c r="I133">
        <v>9570</v>
      </c>
      <c r="J133">
        <v>420</v>
      </c>
      <c r="K133">
        <v>10</v>
      </c>
      <c r="L133">
        <v>0.04</v>
      </c>
      <c r="M133">
        <v>2</v>
      </c>
      <c r="N133" t="s">
        <v>258</v>
      </c>
      <c r="O133">
        <v>3.6</v>
      </c>
      <c r="P133">
        <v>4</v>
      </c>
      <c r="Q133">
        <v>3.8</v>
      </c>
      <c r="R133">
        <v>0</v>
      </c>
      <c r="S133">
        <v>800</v>
      </c>
      <c r="T133">
        <v>400</v>
      </c>
      <c r="U133">
        <v>5</v>
      </c>
      <c r="V133">
        <v>6</v>
      </c>
      <c r="W133">
        <v>1</v>
      </c>
      <c r="X133" t="s">
        <v>304</v>
      </c>
      <c r="Y133" t="s">
        <v>307</v>
      </c>
      <c r="Z133">
        <v>0.12725516971279383</v>
      </c>
      <c r="AA133">
        <v>604.54999999999995</v>
      </c>
      <c r="AB133">
        <v>146.21619000000007</v>
      </c>
      <c r="AC133">
        <v>1.3196471688256433</v>
      </c>
      <c r="AD133">
        <v>4.263057404720702E-2</v>
      </c>
      <c r="AE133">
        <v>8.9570534446622774E-2</v>
      </c>
      <c r="AF133">
        <v>0.18088261047836965</v>
      </c>
      <c r="AG133">
        <v>3</v>
      </c>
      <c r="AH133">
        <v>1</v>
      </c>
    </row>
    <row r="134" spans="1:34">
      <c r="A134" t="s">
        <v>247</v>
      </c>
      <c r="B134" t="s">
        <v>248</v>
      </c>
      <c r="D134" t="s">
        <v>33</v>
      </c>
      <c r="F134">
        <v>25</v>
      </c>
      <c r="G134">
        <v>8</v>
      </c>
      <c r="H134">
        <v>33</v>
      </c>
      <c r="I134">
        <v>3276</v>
      </c>
      <c r="J134">
        <v>281</v>
      </c>
      <c r="K134">
        <v>10</v>
      </c>
      <c r="L134">
        <v>0.02</v>
      </c>
      <c r="M134">
        <v>2</v>
      </c>
      <c r="N134" t="s">
        <v>258</v>
      </c>
      <c r="O134">
        <v>4.5</v>
      </c>
      <c r="P134">
        <v>6.5</v>
      </c>
      <c r="Q134">
        <v>5.5</v>
      </c>
      <c r="R134">
        <v>0</v>
      </c>
      <c r="S134">
        <v>1400</v>
      </c>
      <c r="T134">
        <v>700</v>
      </c>
      <c r="U134">
        <v>7</v>
      </c>
      <c r="V134">
        <v>9</v>
      </c>
      <c r="W134">
        <v>2</v>
      </c>
      <c r="X134" t="s">
        <v>304</v>
      </c>
      <c r="Y134" t="s">
        <v>305</v>
      </c>
      <c r="Z134">
        <v>0.21824635697708142</v>
      </c>
      <c r="AA134">
        <v>544.33166666666682</v>
      </c>
      <c r="AB134">
        <v>250.76506416666655</v>
      </c>
      <c r="AC134">
        <v>1.4971873211800004</v>
      </c>
      <c r="AD134">
        <v>4.6120490714595057E-2</v>
      </c>
      <c r="AE134">
        <v>0.17550982319815392</v>
      </c>
      <c r="AF134">
        <v>0.17183087303326094</v>
      </c>
      <c r="AG134">
        <v>12</v>
      </c>
      <c r="AH134">
        <v>1</v>
      </c>
    </row>
    <row r="135" spans="1:34">
      <c r="A135" t="s">
        <v>249</v>
      </c>
      <c r="B135" t="s">
        <v>250</v>
      </c>
      <c r="D135" t="s">
        <v>100</v>
      </c>
      <c r="F135">
        <v>8.9999999999999993E-3</v>
      </c>
      <c r="H135">
        <v>10</v>
      </c>
      <c r="I135">
        <v>2303</v>
      </c>
      <c r="J135">
        <v>88.39</v>
      </c>
      <c r="K135">
        <v>2</v>
      </c>
      <c r="L135">
        <v>0.14000000000000001</v>
      </c>
      <c r="M135">
        <v>3</v>
      </c>
      <c r="N135" t="s">
        <v>259</v>
      </c>
      <c r="O135">
        <v>8</v>
      </c>
      <c r="P135">
        <v>16</v>
      </c>
      <c r="Q135">
        <v>12</v>
      </c>
      <c r="R135">
        <v>0</v>
      </c>
      <c r="S135">
        <v>1200</v>
      </c>
      <c r="T135">
        <v>600</v>
      </c>
      <c r="U135">
        <v>2</v>
      </c>
      <c r="V135">
        <v>5</v>
      </c>
      <c r="W135">
        <v>3</v>
      </c>
      <c r="X135" t="s">
        <v>306</v>
      </c>
      <c r="Y135" t="s">
        <v>305</v>
      </c>
      <c r="Z135">
        <v>0.22884450536698595</v>
      </c>
      <c r="AA135">
        <v>692.13</v>
      </c>
      <c r="AB135">
        <v>262.94233666666685</v>
      </c>
      <c r="AC135">
        <v>1.5822255552442728</v>
      </c>
      <c r="AD135">
        <v>7.7434507896009974E-2</v>
      </c>
      <c r="AE135">
        <v>9.7562390439174848E-2</v>
      </c>
      <c r="AF135">
        <v>0.15811670004530357</v>
      </c>
      <c r="AG135">
        <v>3</v>
      </c>
      <c r="AH135">
        <v>1</v>
      </c>
    </row>
    <row r="136" spans="1:34">
      <c r="A136" t="s">
        <v>251</v>
      </c>
      <c r="B136" t="s">
        <v>252</v>
      </c>
      <c r="C136" t="s">
        <v>253</v>
      </c>
      <c r="D136" t="s">
        <v>23</v>
      </c>
      <c r="I136">
        <v>2268</v>
      </c>
      <c r="J136">
        <v>194.45</v>
      </c>
      <c r="K136">
        <v>2</v>
      </c>
      <c r="L136">
        <v>1.7000000000000001E-2</v>
      </c>
      <c r="M136">
        <v>3</v>
      </c>
      <c r="N136" t="s">
        <v>258</v>
      </c>
      <c r="O136">
        <v>4.5</v>
      </c>
      <c r="P136">
        <v>6.5</v>
      </c>
      <c r="Q136">
        <v>5.5</v>
      </c>
      <c r="R136">
        <v>0</v>
      </c>
      <c r="S136">
        <v>1600</v>
      </c>
      <c r="T136">
        <v>800</v>
      </c>
      <c r="U136">
        <v>6</v>
      </c>
      <c r="V136">
        <v>10</v>
      </c>
      <c r="W136">
        <v>4</v>
      </c>
      <c r="X136" t="s">
        <v>306</v>
      </c>
      <c r="Y136" t="s">
        <v>305</v>
      </c>
      <c r="Z136">
        <v>0.18904092254134031</v>
      </c>
      <c r="AA136">
        <v>698.34333333333336</v>
      </c>
      <c r="AB136">
        <v>217.20802</v>
      </c>
      <c r="AC136">
        <v>1.7150026345818461</v>
      </c>
      <c r="AD136">
        <v>4.3013377070645016E-2</v>
      </c>
      <c r="AE136">
        <v>0.10222779621875826</v>
      </c>
      <c r="AF136">
        <v>0.18672032520619142</v>
      </c>
      <c r="AG136">
        <v>3</v>
      </c>
      <c r="AH13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Prueba SPSS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Pili</dc:creator>
  <cp:lastModifiedBy>amesclir</cp:lastModifiedBy>
  <dcterms:created xsi:type="dcterms:W3CDTF">2018-10-11T09:22:16Z</dcterms:created>
  <dcterms:modified xsi:type="dcterms:W3CDTF">2019-01-09T14:08:28Z</dcterms:modified>
</cp:coreProperties>
</file>