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put_stoich_coefficients" sheetId="1" state="visible" r:id="rId2"/>
    <sheet name="input_concentrations" sheetId="2" state="visible" r:id="rId3"/>
    <sheet name="input_k_constants_log10" sheetId="3" state="visible" r:id="rId4"/>
    <sheet name="heats" sheetId="4" state="visible" r:id="rId5"/>
    <sheet name="enthalpies" sheetId="5" state="visible" r:id="rId6"/>
    <sheet name="setup" sheetId="6" state="visible" r:id="rId7"/>
    <sheet name="tm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<sst xmlns="http://schemas.openxmlformats.org/spreadsheetml/2006/main" count="51" uniqueCount="21">
  <si>
    <t xml:space="preserve">PRZ</t>
  </si>
  <si>
    <t xml:space="preserve">ALB</t>
  </si>
  <si>
    <t xml:space="preserve">name</t>
  </si>
  <si>
    <t xml:space="preserve">COM</t>
  </si>
  <si>
    <t xml:space="preserve">tot</t>
  </si>
  <si>
    <t xml:space="preserve">series</t>
  </si>
  <si>
    <t xml:space="preserve">a</t>
  </si>
  <si>
    <t xml:space="preserve">lg_k</t>
  </si>
  <si>
    <t xml:space="preserve">data</t>
  </si>
  <si>
    <t xml:space="preserve">volumes</t>
  </si>
  <si>
    <t xml:space="preserve">observation</t>
  </si>
  <si>
    <t xml:space="preserve">dilution</t>
  </si>
  <si>
    <t xml:space="preserve">deviation</t>
  </si>
  <si>
    <t xml:space="preserve">Reaction</t>
  </si>
  <si>
    <t xml:space="preserve">Value</t>
  </si>
  <si>
    <t xml:space="preserve">Calorimeter</t>
  </si>
  <si>
    <t xml:space="preserve">overfilled</t>
  </si>
  <si>
    <t xml:space="preserve">Active volume</t>
  </si>
  <si>
    <t xml:space="preserve">component</t>
  </si>
  <si>
    <t xml:space="preserve">constants </t>
  </si>
  <si>
    <t xml:space="preserve">base concentrations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</si>
</sst>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E+00"/>
    <numFmt numFmtId="166" formatCode="0.000E+0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8.53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3.8" zeroHeight="false" outlineLevelRow="0" outlineLevelCol="0"/>
  <cols>
    <col collapsed="false" customWidth="true" hidden="false" outlineLevel="0" max="2" min="1" style="0" width="19.44"/>
    <col collapsed="false" customWidth="true" hidden="false" outlineLevel="0" max="3" min="3" style="0" width="8.57"/>
    <col collapsed="false" customWidth="true" hidden="false" outlineLevel="0" max="4" min="4" style="0" width="14.15"/>
    <col collapsed="false" customWidth="true" hidden="false" outlineLevel="0" max="5" min="5" style="0" width="14.55"/>
    <col collapsed="false" customWidth="true" hidden="false" outlineLevel="0" max="1021" min="6" style="0" width="8.57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0" t="s">
        <v>4</v>
      </c>
      <c r="B1" s="0" t="s">
        <v>4</v>
      </c>
      <c r="D1" s="1"/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5</v>
      </c>
      <c r="D2" s="1"/>
    </row>
    <row r="3" customFormat="false" ht="13.8" hidden="false" customHeight="false" outlineLevel="0" collapsed="false">
      <c r="A3" s="0" t="n">
        <v>0</v>
      </c>
      <c r="B3" s="0" t="n">
        <v>0.0001634</v>
      </c>
      <c r="C3" s="0" t="s">
        <v>6</v>
      </c>
      <c r="D3" s="1"/>
    </row>
    <row r="4" customFormat="false" ht="13.8" hidden="false" customHeight="false" outlineLevel="0" collapsed="false">
      <c r="A4" s="0" t="n">
        <v>1.12E-005</v>
      </c>
      <c r="B4" s="0" t="n">
        <v>0.000163066530612245</v>
      </c>
      <c r="C4" s="2" t="s">
        <v>6</v>
      </c>
    </row>
    <row r="5" customFormat="false" ht="13.8" hidden="false" customHeight="false" outlineLevel="0" collapsed="false">
      <c r="A5" s="0" t="n">
        <v>6.70857142857143E-005</v>
      </c>
      <c r="B5" s="0" t="n">
        <v>0.000161402586422324</v>
      </c>
      <c r="C5" s="2" t="s">
        <v>6</v>
      </c>
    </row>
    <row r="6" customFormat="false" ht="13.8" hidden="false" customHeight="false" outlineLevel="0" collapsed="false">
      <c r="A6" s="0" t="n">
        <v>0.000122401166180758</v>
      </c>
      <c r="B6" s="0" t="n">
        <v>0.000159755621254749</v>
      </c>
      <c r="C6" s="2" t="s">
        <v>6</v>
      </c>
    </row>
    <row r="7" customFormat="false" ht="13.8" hidden="false" customHeight="false" outlineLevel="0" collapsed="false">
      <c r="A7" s="0" t="n">
        <v>0.000177152174689118</v>
      </c>
      <c r="B7" s="0" t="n">
        <v>0.000158125461854191</v>
      </c>
      <c r="C7" s="2" t="s">
        <v>6</v>
      </c>
    </row>
    <row r="8" customFormat="false" ht="13.8" hidden="false" customHeight="false" outlineLevel="0" collapsed="false">
      <c r="A8" s="0" t="n">
        <v>0.000231344499437188</v>
      </c>
      <c r="B8" s="0" t="n">
        <v>0.00015651193673323</v>
      </c>
      <c r="C8" s="2" t="s">
        <v>6</v>
      </c>
    </row>
    <row r="9" customFormat="false" ht="13.8" hidden="false" customHeight="false" outlineLevel="0" collapsed="false">
      <c r="A9" s="0" t="n">
        <v>0.000284983841279666</v>
      </c>
      <c r="B9" s="0" t="n">
        <v>0.000154914876154319</v>
      </c>
      <c r="C9" s="2" t="s">
        <v>6</v>
      </c>
    </row>
    <row r="10" customFormat="false" ht="13.8" hidden="false" customHeight="false" outlineLevel="0" collapsed="false">
      <c r="A10" s="0" t="n">
        <v>0.000338075842899261</v>
      </c>
      <c r="B10" s="0" t="n">
        <v>0.000153334112111928</v>
      </c>
      <c r="C10" s="2" t="s">
        <v>6</v>
      </c>
    </row>
    <row r="11" customFormat="false" ht="13.8" hidden="false" customHeight="false" outlineLevel="0" collapsed="false">
      <c r="A11" s="0" t="n">
        <v>0.000390626089400289</v>
      </c>
      <c r="B11" s="0" t="n">
        <v>0.000151769478314867</v>
      </c>
      <c r="C11" s="2" t="s">
        <v>6</v>
      </c>
    </row>
    <row r="12" customFormat="false" ht="13.8" hidden="false" customHeight="false" outlineLevel="0" collapsed="false">
      <c r="A12" s="0" t="n">
        <v>0.000442640108896204</v>
      </c>
      <c r="B12" s="0" t="n">
        <v>0.000150220810168797</v>
      </c>
      <c r="C12" s="2" t="s">
        <v>6</v>
      </c>
    </row>
    <row r="13" customFormat="false" ht="13.8" hidden="false" customHeight="false" outlineLevel="0" collapsed="false">
      <c r="A13" s="0" t="n">
        <v>0.000494123373091141</v>
      </c>
      <c r="B13" s="0" t="n">
        <v>0.000148687944758912</v>
      </c>
      <c r="C13" s="2" t="s">
        <v>6</v>
      </c>
    </row>
    <row r="14" customFormat="false" ht="13.8" hidden="false" customHeight="false" outlineLevel="0" collapsed="false">
      <c r="A14" s="0" t="n">
        <v>0.000545081297855517</v>
      </c>
      <c r="B14" s="0" t="n">
        <v>0.0001471707208328</v>
      </c>
      <c r="C14" s="2" t="s">
        <v>6</v>
      </c>
    </row>
    <row r="15" customFormat="false" ht="13.8" hidden="false" customHeight="false" outlineLevel="0" collapsed="false">
      <c r="A15" s="0" t="n">
        <v>0.000595519243795767</v>
      </c>
      <c r="B15" s="0" t="n">
        <v>0.000145668978783486</v>
      </c>
      <c r="C15" s="2" t="s">
        <v>6</v>
      </c>
    </row>
    <row r="16" customFormat="false" ht="13.8" hidden="false" customHeight="false" outlineLevel="0" collapsed="false">
      <c r="A16" s="0" t="n">
        <v>0.000645442516818259</v>
      </c>
      <c r="B16" s="0" t="n">
        <v>0.000144182560632634</v>
      </c>
      <c r="C16" s="2" t="s">
        <v>6</v>
      </c>
    </row>
    <row r="17" customFormat="false" ht="13.8" hidden="false" customHeight="false" outlineLevel="0" collapsed="false">
      <c r="A17" s="0" t="n">
        <v>0.00069485636868746</v>
      </c>
      <c r="B17" s="0" t="n">
        <v>0.000142711310013934</v>
      </c>
      <c r="C17" s="2" t="s">
        <v>6</v>
      </c>
    </row>
    <row r="18" customFormat="false" ht="13.8" hidden="false" customHeight="false" outlineLevel="0" collapsed="false">
      <c r="A18" s="0" t="n">
        <v>0.000743765997578405</v>
      </c>
      <c r="B18" s="0" t="n">
        <v>0.000141255072156649</v>
      </c>
      <c r="C18" s="2" t="s">
        <v>6</v>
      </c>
    </row>
    <row r="19" customFormat="false" ht="13.8" hidden="false" customHeight="false" outlineLevel="0" collapsed="false">
      <c r="A19" s="0" t="n">
        <v>0.000792176548623523</v>
      </c>
      <c r="B19" s="0" t="n">
        <v>0.000139813693869336</v>
      </c>
      <c r="C19" s="2" t="s">
        <v>6</v>
      </c>
    </row>
    <row r="20" customFormat="false" ht="13.8" hidden="false" customHeight="false" outlineLevel="0" collapsed="false">
      <c r="A20" s="0" t="n">
        <v>0.000840093114453895</v>
      </c>
      <c r="B20" s="0" t="n">
        <v>0.000138387023523731</v>
      </c>
      <c r="C20" s="2" t="s">
        <v>6</v>
      </c>
    </row>
    <row r="21" customFormat="false" ht="13.8" hidden="false" customHeight="false" outlineLevel="0" collapsed="false">
      <c r="A21" s="0" t="n">
        <v>0.000887520735734978</v>
      </c>
      <c r="B21" s="0" t="n">
        <v>0.000136974911038795</v>
      </c>
      <c r="C21" s="2" t="s">
        <v>6</v>
      </c>
    </row>
    <row r="22" customFormat="false" ht="13.8" hidden="false" customHeight="false" outlineLevel="0" collapsed="false">
      <c r="A22" s="0" t="n">
        <v>0.000934464401696866</v>
      </c>
      <c r="B22" s="0" t="n">
        <v>0.000135577207864929</v>
      </c>
      <c r="C22" s="2" t="s">
        <v>6</v>
      </c>
    </row>
    <row r="23" customFormat="false" ht="13.8" hidden="false" customHeight="false" outlineLevel="0" collapsed="false">
      <c r="A23" s="0" t="n">
        <v>0.000980929050659143</v>
      </c>
      <c r="B23" s="0" t="n">
        <v>0.000134193766968348</v>
      </c>
      <c r="C23" s="2" t="s">
        <v>6</v>
      </c>
    </row>
    <row r="24" customFormat="false" ht="13.8" hidden="false" customHeight="false" outlineLevel="0" collapsed="false">
      <c r="A24" s="0" t="n">
        <v>0.00102691957055038</v>
      </c>
      <c r="B24" s="0" t="n">
        <v>0.00013282444281561</v>
      </c>
      <c r="C24" s="2" t="s">
        <v>6</v>
      </c>
    </row>
    <row r="25" customFormat="false" ht="13.8" hidden="false" customHeight="false" outlineLevel="0" collapsed="false">
      <c r="A25" s="0" t="n">
        <v>0.00107244079942231</v>
      </c>
      <c r="B25" s="0" t="n">
        <v>0.000131469091358308</v>
      </c>
      <c r="C25" s="2" t="s">
        <v>6</v>
      </c>
    </row>
    <row r="26" customFormat="false" ht="13.8" hidden="false" customHeight="false" outlineLevel="0" collapsed="false">
      <c r="A26" s="0" t="n">
        <v>0.00111749752595882</v>
      </c>
      <c r="B26" s="0" t="n">
        <v>0.000130127570017917</v>
      </c>
      <c r="C26" s="2" t="s">
        <v>6</v>
      </c>
    </row>
    <row r="27" customFormat="false" ht="13.8" hidden="false" customHeight="false" outlineLevel="0" collapsed="false">
      <c r="A27" s="0" t="n">
        <v>0.00116209448997965</v>
      </c>
      <c r="B27" s="0" t="n">
        <v>0.000128799737670795</v>
      </c>
      <c r="C27" s="2" t="s">
        <v>6</v>
      </c>
    </row>
    <row r="28" customFormat="false" ht="13.8" hidden="false" customHeight="false" outlineLevel="0" collapsed="false">
      <c r="A28" s="0" t="n">
        <v>0.00120623638293904</v>
      </c>
      <c r="B28" s="0" t="n">
        <v>0.000127485454633338</v>
      </c>
      <c r="C28" s="2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22.08"/>
    <col collapsed="false" customWidth="true" hidden="false" outlineLevel="0" max="4" min="4" style="0" width="11.72"/>
    <col collapsed="false" customWidth="true" hidden="false" outlineLevel="0" max="998" min="5" style="0" width="8.57"/>
    <col collapsed="false" customWidth="true" hidden="false" outlineLevel="0" max="1025" min="999" style="0" width="9.14"/>
  </cols>
  <sheetData>
    <row r="1" customFormat="false" ht="13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</row>
    <row r="2" customFormat="false" ht="13.8" hidden="false" customHeight="false" outlineLevel="0" collapsed="false">
      <c r="A2" s="0" t="n">
        <v>1</v>
      </c>
      <c r="B2" s="0" t="n">
        <v>0.002</v>
      </c>
      <c r="C2" s="0" t="n">
        <v>5.68309614333761E-006</v>
      </c>
      <c r="D2" s="0" t="n">
        <v>5.2389E-005</v>
      </c>
      <c r="E2" s="0" t="n">
        <v>1E-007</v>
      </c>
    </row>
    <row r="3" customFormat="false" ht="13.8" hidden="false" customHeight="false" outlineLevel="0" collapsed="false">
      <c r="A3" s="0" t="n">
        <v>2</v>
      </c>
      <c r="B3" s="0" t="n">
        <v>0.01</v>
      </c>
      <c r="C3" s="0" t="n">
        <v>0.000151270019437322</v>
      </c>
      <c r="D3" s="0" t="n">
        <v>0.00032246</v>
      </c>
      <c r="E3" s="0" t="n">
        <v>1E-007</v>
      </c>
    </row>
    <row r="4" customFormat="false" ht="13.8" hidden="false" customHeight="false" outlineLevel="0" collapsed="false">
      <c r="A4" s="0" t="n">
        <v>3</v>
      </c>
      <c r="B4" s="0" t="n">
        <v>0.01</v>
      </c>
      <c r="C4" s="0" t="n">
        <v>0.000164174243954135</v>
      </c>
      <c r="D4" s="0" t="n">
        <v>0.00031286</v>
      </c>
      <c r="E4" s="0" t="n">
        <v>1E-007</v>
      </c>
    </row>
    <row r="5" customFormat="false" ht="13.8" hidden="false" customHeight="false" outlineLevel="0" collapsed="false">
      <c r="A5" s="0" t="n">
        <v>4</v>
      </c>
      <c r="B5" s="0" t="n">
        <v>0.01</v>
      </c>
      <c r="C5" s="0" t="n">
        <v>0.000161766685306602</v>
      </c>
      <c r="D5" s="0" t="n">
        <v>0.00030326</v>
      </c>
      <c r="E5" s="0" t="n">
        <v>1E-007</v>
      </c>
    </row>
    <row r="6" customFormat="false" ht="13.8" hidden="false" customHeight="false" outlineLevel="0" collapsed="false">
      <c r="A6" s="0" t="n">
        <v>5</v>
      </c>
      <c r="B6" s="0" t="n">
        <v>0.01</v>
      </c>
      <c r="C6" s="0" t="n">
        <v>0.000154410840917368</v>
      </c>
      <c r="D6" s="0" t="n">
        <v>0.00029366</v>
      </c>
      <c r="E6" s="0" t="n">
        <v>1E-007</v>
      </c>
    </row>
    <row r="7" customFormat="false" ht="13.8" hidden="false" customHeight="false" outlineLevel="0" collapsed="false">
      <c r="A7" s="0" t="n">
        <v>6</v>
      </c>
      <c r="B7" s="0" t="n">
        <v>0.01</v>
      </c>
      <c r="C7" s="0" t="n">
        <v>0.000150812631382844</v>
      </c>
      <c r="D7" s="0" t="n">
        <v>0.00028406</v>
      </c>
      <c r="E7" s="0" t="n">
        <v>1E-007</v>
      </c>
    </row>
    <row r="8" customFormat="false" ht="13.8" hidden="false" customHeight="false" outlineLevel="0" collapsed="false">
      <c r="A8" s="0" t="n">
        <v>7</v>
      </c>
      <c r="B8" s="0" t="n">
        <v>0.01</v>
      </c>
      <c r="C8" s="0" t="n">
        <v>0.000147967580625029</v>
      </c>
      <c r="D8" s="0" t="n">
        <v>0.00027446</v>
      </c>
      <c r="E8" s="0" t="n">
        <v>1E-007</v>
      </c>
    </row>
    <row r="9" customFormat="false" ht="13.8" hidden="false" customHeight="false" outlineLevel="0" collapsed="false">
      <c r="A9" s="0" t="n">
        <v>8</v>
      </c>
      <c r="B9" s="0" t="n">
        <v>0.01</v>
      </c>
      <c r="C9" s="0" t="n">
        <v>0.000142025213329922</v>
      </c>
      <c r="D9" s="0" t="n">
        <v>0.00026486</v>
      </c>
      <c r="E9" s="0" t="n">
        <v>1E-007</v>
      </c>
    </row>
    <row r="10" customFormat="false" ht="13.8" hidden="false" customHeight="false" outlineLevel="0" collapsed="false">
      <c r="A10" s="0" t="n">
        <v>9</v>
      </c>
      <c r="B10" s="0" t="n">
        <v>0.01</v>
      </c>
      <c r="C10" s="0" t="n">
        <v>0.000140521924325731</v>
      </c>
      <c r="D10" s="0" t="n">
        <v>0.00025526</v>
      </c>
      <c r="E10" s="0" t="n">
        <v>1E-007</v>
      </c>
    </row>
    <row r="11" customFormat="false" ht="13.8" hidden="false" customHeight="false" outlineLevel="0" collapsed="false">
      <c r="A11" s="0" t="n">
        <v>10</v>
      </c>
      <c r="B11" s="0" t="n">
        <v>0.01</v>
      </c>
      <c r="C11" s="0" t="n">
        <v>0.000138227683218485</v>
      </c>
      <c r="D11" s="0" t="n">
        <v>0.00024566</v>
      </c>
      <c r="E11" s="0" t="n">
        <v>1E-007</v>
      </c>
    </row>
    <row r="12" customFormat="false" ht="13.8" hidden="false" customHeight="false" outlineLevel="0" collapsed="false">
      <c r="A12" s="0" t="n">
        <v>11</v>
      </c>
      <c r="B12" s="0" t="n">
        <v>0.01</v>
      </c>
      <c r="C12" s="0" t="n">
        <v>0.000134469100835544</v>
      </c>
      <c r="D12" s="0" t="n">
        <v>0.00023606</v>
      </c>
      <c r="E12" s="0" t="n">
        <v>1E-007</v>
      </c>
    </row>
    <row r="13" customFormat="false" ht="13.8" hidden="false" customHeight="false" outlineLevel="0" collapsed="false">
      <c r="A13" s="0" t="n">
        <v>12</v>
      </c>
      <c r="B13" s="0" t="n">
        <v>0.01</v>
      </c>
      <c r="C13" s="0" t="n">
        <v>0.000131902338151592</v>
      </c>
      <c r="D13" s="0" t="n">
        <v>0.00022646</v>
      </c>
      <c r="E13" s="0" t="n">
        <v>1E-007</v>
      </c>
    </row>
    <row r="14" customFormat="false" ht="13.8" hidden="false" customHeight="false" outlineLevel="0" collapsed="false">
      <c r="A14" s="0" t="n">
        <v>13</v>
      </c>
      <c r="B14" s="0" t="n">
        <v>0.01</v>
      </c>
      <c r="C14" s="0" t="n">
        <v>0.000129932017369441</v>
      </c>
      <c r="D14" s="0" t="n">
        <v>0.000216860000000001</v>
      </c>
      <c r="E14" s="0" t="n">
        <v>1E-007</v>
      </c>
    </row>
    <row r="15" customFormat="false" ht="13.8" hidden="false" customHeight="false" outlineLevel="0" collapsed="false">
      <c r="A15" s="0" t="n">
        <v>14</v>
      </c>
      <c r="B15" s="0" t="n">
        <v>0.01</v>
      </c>
      <c r="C15" s="0" t="n">
        <v>0.000125658951454205</v>
      </c>
      <c r="D15" s="0" t="n">
        <v>0.000207259999999999</v>
      </c>
      <c r="E15" s="0" t="n">
        <v>1E-007</v>
      </c>
    </row>
    <row r="16" customFormat="false" ht="13.8" hidden="false" customHeight="false" outlineLevel="0" collapsed="false">
      <c r="A16" s="0" t="n">
        <v>15</v>
      </c>
      <c r="B16" s="0" t="n">
        <v>0.01</v>
      </c>
      <c r="C16" s="0" t="n">
        <v>0.000121930716306095</v>
      </c>
      <c r="D16" s="0" t="n">
        <v>0.00019766</v>
      </c>
      <c r="E16" s="0" t="n">
        <v>1E-007</v>
      </c>
    </row>
    <row r="17" customFormat="false" ht="13.8" hidden="false" customHeight="false" outlineLevel="0" collapsed="false">
      <c r="A17" s="0" t="n">
        <v>16</v>
      </c>
      <c r="B17" s="0" t="n">
        <v>0.01</v>
      </c>
      <c r="C17" s="0" t="n">
        <v>0.000119731498089042</v>
      </c>
      <c r="D17" s="0" t="n">
        <v>0.00018806</v>
      </c>
      <c r="E17" s="0" t="n">
        <v>1E-007</v>
      </c>
    </row>
    <row r="18" customFormat="false" ht="13.8" hidden="false" customHeight="false" outlineLevel="0" collapsed="false">
      <c r="A18" s="0" t="n">
        <v>17</v>
      </c>
      <c r="B18" s="0" t="n">
        <v>0.01</v>
      </c>
      <c r="C18" s="0" t="n">
        <v>0.000116859819817852</v>
      </c>
      <c r="D18" s="0" t="n">
        <v>0.00017846</v>
      </c>
      <c r="E18" s="0" t="n">
        <v>1E-007</v>
      </c>
    </row>
    <row r="19" customFormat="false" ht="13.8" hidden="false" customHeight="false" outlineLevel="0" collapsed="false">
      <c r="A19" s="0" t="n">
        <v>18</v>
      </c>
      <c r="B19" s="0" t="n">
        <v>0.01</v>
      </c>
      <c r="C19" s="0" t="n">
        <v>0.000113507286288302</v>
      </c>
      <c r="D19" s="0" t="n">
        <v>0.00016886</v>
      </c>
      <c r="E19" s="0" t="n">
        <v>1E-007</v>
      </c>
    </row>
    <row r="20" customFormat="false" ht="13.8" hidden="false" customHeight="false" outlineLevel="0" collapsed="false">
      <c r="A20" s="0" t="n">
        <v>19</v>
      </c>
      <c r="B20" s="0" t="n">
        <v>0.01</v>
      </c>
      <c r="C20" s="0" t="n">
        <v>0.000110154933531191</v>
      </c>
      <c r="D20" s="0" t="n">
        <v>0.00015926</v>
      </c>
      <c r="E20" s="0" t="n">
        <v>1E-007</v>
      </c>
    </row>
    <row r="21" customFormat="false" ht="13.8" hidden="false" customHeight="false" outlineLevel="0" collapsed="false">
      <c r="A21" s="0" t="n">
        <v>20</v>
      </c>
      <c r="B21" s="0" t="n">
        <v>0.01</v>
      </c>
      <c r="C21" s="0" t="n">
        <v>0.000109171976349646</v>
      </c>
      <c r="D21" s="0" t="n">
        <v>0.00014966</v>
      </c>
      <c r="E21" s="0" t="n">
        <v>1E-007</v>
      </c>
    </row>
    <row r="22" customFormat="false" ht="13.8" hidden="false" customHeight="false" outlineLevel="0" collapsed="false">
      <c r="A22" s="0" t="n">
        <v>21</v>
      </c>
      <c r="B22" s="0" t="n">
        <v>0.01</v>
      </c>
      <c r="C22" s="0" t="n">
        <v>0.000104884426597035</v>
      </c>
      <c r="D22" s="0" t="n">
        <v>0.000140059999999999</v>
      </c>
      <c r="E22" s="0" t="n">
        <v>1E-007</v>
      </c>
    </row>
    <row r="23" customFormat="false" ht="13.8" hidden="false" customHeight="false" outlineLevel="0" collapsed="false">
      <c r="A23" s="0" t="n">
        <v>22</v>
      </c>
      <c r="B23" s="0" t="n">
        <v>0.01</v>
      </c>
      <c r="C23" s="0" t="n">
        <v>0.000103335196973618</v>
      </c>
      <c r="D23" s="0" t="n">
        <v>0.000130460000000001</v>
      </c>
      <c r="E23" s="0" t="n">
        <v>1E-007</v>
      </c>
    </row>
    <row r="24" customFormat="false" ht="13.8" hidden="false" customHeight="false" outlineLevel="0" collapsed="false">
      <c r="A24" s="0" t="n">
        <v>23</v>
      </c>
      <c r="B24" s="0" t="n">
        <v>0.01</v>
      </c>
      <c r="C24" s="0" t="n">
        <v>0.00010013899930567</v>
      </c>
      <c r="D24" s="0" t="n">
        <v>0.000120860000000001</v>
      </c>
      <c r="E24" s="0" t="n">
        <v>1E-007</v>
      </c>
    </row>
    <row r="25" customFormat="false" ht="13.8" hidden="false" customHeight="false" outlineLevel="0" collapsed="false">
      <c r="A25" s="0" t="n">
        <v>24</v>
      </c>
      <c r="B25" s="0" t="n">
        <v>0.01</v>
      </c>
      <c r="C25" s="0" t="n">
        <v>9.76601326246162E-005</v>
      </c>
      <c r="D25" s="0" t="n">
        <v>0.000111259999999998</v>
      </c>
      <c r="E25" s="0" t="n">
        <v>1E-007</v>
      </c>
    </row>
    <row r="26" customFormat="false" ht="13.8" hidden="false" customHeight="false" outlineLevel="0" collapsed="false">
      <c r="A26" s="0" t="n">
        <v>25</v>
      </c>
      <c r="B26" s="0" t="n">
        <v>0.01</v>
      </c>
      <c r="C26" s="0" t="n">
        <v>9.32732611303209E-005</v>
      </c>
      <c r="D26" s="0" t="n">
        <v>0.000101660000000001</v>
      </c>
      <c r="E26" s="0" t="n">
        <v>1E-007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13</v>
      </c>
      <c r="B1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15</v>
      </c>
      <c r="B1" s="0" t="s">
        <v>16</v>
      </c>
    </row>
    <row r="2" customFormat="false" ht="13.8" hidden="false" customHeight="false" outlineLevel="0" collapsed="false">
      <c r="A2" s="0" t="s">
        <v>17</v>
      </c>
      <c r="B2" s="0" t="n">
        <v>0.98</v>
      </c>
    </row>
    <row r="3" customFormat="false" ht="13.8" hidden="false" customHeight="false" outlineLevel="0" collapsed="false">
      <c r="A3" s="0" t="s">
        <v>18</v>
      </c>
      <c r="B3" s="0" t="s">
        <v>1</v>
      </c>
    </row>
    <row r="4" customFormat="false" ht="15" hidden="false" customHeight="false" outlineLevel="0" collapsed="false">
      <c r="A4" s="0" t="s">
        <v>19</v>
      </c>
      <c r="B4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0" width="22.08"/>
    <col collapsed="false" customWidth="true" hidden="false" outlineLevel="0" max="2" min="2" style="0" width="9.96"/>
    <col collapsed="false" customWidth="true" hidden="false" outlineLevel="0" max="3" min="3" style="0" width="9.14"/>
    <col collapsed="false" customWidth="true" hidden="false" outlineLevel="0" max="4" min="4" style="0" width="22.08"/>
    <col collapsed="false" customWidth="true" hidden="false" outlineLevel="0" max="5" min="5" style="0" width="19.73"/>
    <col collapsed="false" customWidth="true" hidden="false" outlineLevel="0" max="6" min="6" style="0" width="9.14"/>
    <col collapsed="false" customWidth="true" hidden="false" outlineLevel="0" max="7" min="7" style="0" width="18.11"/>
    <col collapsed="false" customWidth="true" hidden="false" outlineLevel="0" max="9" min="8" style="0" width="9.14"/>
    <col collapsed="false" customWidth="true" hidden="false" outlineLevel="0" max="10" min="10" style="0" width="22.08"/>
    <col collapsed="false" customWidth="true" hidden="false" outlineLevel="0" max="11" min="11" style="0" width="19.44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D1" s="0" t="n">
        <v>0</v>
      </c>
      <c r="E1" s="0" t="n">
        <v>0.0001634</v>
      </c>
      <c r="G1" s="0" t="s">
        <v>20</v>
      </c>
      <c r="J1" s="0" t="n">
        <v>0</v>
      </c>
      <c r="K1" s="0" t="n">
        <v>0.0001634</v>
      </c>
    </row>
    <row r="2" customFormat="false" ht="13.8" hidden="false" customHeight="false" outlineLevel="0" collapsed="false">
      <c r="A2" s="0" t="n">
        <v>5.68309614333761E-006</v>
      </c>
      <c r="B2" s="0" t="n">
        <f aca="false">_xlfn.ORG.LIBREOFFICE.ROUNDSIG(A2,4)</f>
        <v>5.683E-006</v>
      </c>
      <c r="D2" s="0" t="n">
        <f aca="false">D1*(1-heats!B4/setup!$B$2)+heats!B4*$G$2</f>
        <v>5.6E-005</v>
      </c>
      <c r="E2" s="0" t="n">
        <f aca="false">E1*(1-heats!B4/setup!$B$2)</f>
        <v>0.000161732653061224</v>
      </c>
      <c r="G2" s="0" t="n">
        <f aca="false">input_concentrations!A4/heats!B2</f>
        <v>0.0056</v>
      </c>
      <c r="H2" s="0" t="n">
        <f aca="false">input_concentrations!B3/setup!B2</f>
        <v>0.000166734693877551</v>
      </c>
      <c r="J2" s="0" t="n">
        <f aca="false">J1*(1-heats!B4/setup!$B$2)+heats!B4*$G$5</f>
        <v>5.6E-005</v>
      </c>
      <c r="K2" s="0" t="n">
        <f aca="false">K1*(1-heats!B4/setup!$B$2)</f>
        <v>0.000161732653061224</v>
      </c>
    </row>
    <row r="3" customFormat="false" ht="13.8" hidden="false" customHeight="false" outlineLevel="0" collapsed="false">
      <c r="A3" s="0" t="n">
        <v>0.000151270019437322</v>
      </c>
      <c r="B3" s="0" t="n">
        <f aca="false">_xlfn.ORG.LIBREOFFICE.ROUNDSIG(A3,4)</f>
        <v>0.0001513</v>
      </c>
      <c r="D3" s="0" t="n">
        <f aca="false">D2*(1-heats!B5/setup!$B$2)+heats!B5*$G$2</f>
        <v>0.000111428571428571</v>
      </c>
      <c r="E3" s="0" t="n">
        <f aca="false">E2*(1-heats!B5/setup!$B$2)</f>
        <v>0.000160082319866722</v>
      </c>
      <c r="J3" s="0" t="n">
        <f aca="false">J2*(1-heats!B5/setup!$B$2)+heats!B5*$G$5</f>
        <v>0.000111428571428571</v>
      </c>
      <c r="K3" s="0" t="n">
        <f aca="false">K2*(1-heats!B5/setup!$B$2)</f>
        <v>0.000160082319866722</v>
      </c>
    </row>
    <row r="4" customFormat="false" ht="13.8" hidden="false" customHeight="false" outlineLevel="0" collapsed="false">
      <c r="A4" s="0" t="n">
        <v>0.000164174243954135</v>
      </c>
      <c r="B4" s="0" t="n">
        <f aca="false">_xlfn.ORG.LIBREOFFICE.ROUNDSIG(A4,4)</f>
        <v>0.0001642</v>
      </c>
      <c r="D4" s="0" t="n">
        <f aca="false">D3*(1-heats!B4/setup!$B$2)+heats!B4*$G$2</f>
        <v>0.000166291545189504</v>
      </c>
      <c r="E4" s="0" t="n">
        <f aca="false">E3*(1-heats!B4/setup!$B$2)</f>
        <v>0.000158448826806858</v>
      </c>
      <c r="G4" s="0" t="n">
        <v>0.005488</v>
      </c>
      <c r="J4" s="0" t="n">
        <f aca="false">J3*(1-heats!B4/setup!$B$2)+heats!B4*$G$5</f>
        <v>0.000166291545189504</v>
      </c>
      <c r="K4" s="0" t="n">
        <f aca="false">K3*(1-heats!B4/setup!$B$2)</f>
        <v>0.000158448826806858</v>
      </c>
    </row>
    <row r="5" customFormat="false" ht="13.8" hidden="false" customHeight="false" outlineLevel="0" collapsed="false">
      <c r="A5" s="0" t="n">
        <v>0.000161766685306602</v>
      </c>
      <c r="B5" s="0" t="n">
        <f aca="false">_xlfn.ORG.LIBREOFFICE.ROUNDSIG(A5,4)</f>
        <v>0.0001618</v>
      </c>
      <c r="D5" s="0" t="n">
        <f aca="false">D4*(1-heats!B5/setup!$B$2)+heats!B5*$G$2</f>
        <v>0.000220594692687571</v>
      </c>
      <c r="E5" s="0" t="n">
        <f aca="false">E4*(1-heats!B5/setup!$B$2)</f>
        <v>0.000156832002043522</v>
      </c>
      <c r="G5" s="0" t="n">
        <f aca="false">G4/setup!$B$2</f>
        <v>0.0056</v>
      </c>
      <c r="J5" s="0" t="n">
        <f aca="false">J4*(1-heats!B5/setup!$B$2)+heats!B5*$G$5</f>
        <v>0.000220594692687571</v>
      </c>
      <c r="K5" s="0" t="n">
        <f aca="false">K4*(1-heats!B5/setup!$B$2)</f>
        <v>0.000156832002043522</v>
      </c>
    </row>
    <row r="6" customFormat="false" ht="13.8" hidden="false" customHeight="false" outlineLevel="0" collapsed="false">
      <c r="A6" s="0" t="n">
        <v>0.000154410840917368</v>
      </c>
      <c r="B6" s="0" t="n">
        <f aca="false">_xlfn.ORG.LIBREOFFICE.ROUNDSIG(A6,4)</f>
        <v>0.0001544</v>
      </c>
      <c r="D6" s="0" t="n">
        <f aca="false">D5*(1-heats!B6/setup!$B$2)+heats!B6*$G$2</f>
        <v>0.000274343726435657</v>
      </c>
      <c r="E6" s="0" t="n">
        <f aca="false">E5*(1-heats!B6/setup!$B$2)</f>
        <v>0.000155231675492058</v>
      </c>
      <c r="J6" s="0" t="n">
        <f aca="false">J5*(1-heats!B6/setup!$B$2)+heats!B6*$G$5</f>
        <v>0.000274343726435657</v>
      </c>
      <c r="K6" s="0" t="n">
        <f aca="false">K5*(1-heats!B6/setup!$B$2)</f>
        <v>0.000155231675492058</v>
      </c>
    </row>
    <row r="7" customFormat="false" ht="13.8" hidden="false" customHeight="false" outlineLevel="0" collapsed="false">
      <c r="A7" s="0" t="n">
        <v>0.000150812631382844</v>
      </c>
      <c r="B7" s="0" t="n">
        <f aca="false">_xlfn.ORG.LIBREOFFICE.ROUNDSIG(A7,4)</f>
        <v>0.0001508</v>
      </c>
      <c r="D7" s="0" t="n">
        <f aca="false">D6*(1-heats!B7/setup!$B$2)+heats!B7*$G$2</f>
        <v>0.000327544300655701</v>
      </c>
      <c r="E7" s="0" t="n">
        <f aca="false">E6*(1-heats!B7/setup!$B$2)</f>
        <v>0.000153647678803363</v>
      </c>
      <c r="J7" s="0" t="n">
        <f aca="false">J6*(1-heats!B7/setup!$B$2)+heats!B7*$G$5</f>
        <v>0.000327544300655701</v>
      </c>
      <c r="K7" s="0" t="n">
        <f aca="false">K6*(1-heats!B7/setup!$B$2)</f>
        <v>0.000153647678803363</v>
      </c>
    </row>
    <row r="8" customFormat="false" ht="13.8" hidden="false" customHeight="false" outlineLevel="0" collapsed="false">
      <c r="A8" s="0" t="n">
        <v>0.000147967580625029</v>
      </c>
      <c r="B8" s="0" t="n">
        <f aca="false">_xlfn.ORG.LIBREOFFICE.ROUNDSIG(A8,4)</f>
        <v>0.000148</v>
      </c>
      <c r="D8" s="0" t="n">
        <f aca="false">D7*(1-heats!B8/setup!$B$2)+heats!B8*$G$2</f>
        <v>0.0003802020118735</v>
      </c>
      <c r="E8" s="0" t="n">
        <f aca="false">E7*(1-heats!B8/setup!$B$2)</f>
        <v>0.000152079845346186</v>
      </c>
      <c r="J8" s="0" t="n">
        <f aca="false">J7*(1-heats!B8/setup!$B$2)+heats!B8*$G$5</f>
        <v>0.0003802020118735</v>
      </c>
      <c r="K8" s="0" t="n">
        <f aca="false">K7*(1-heats!B8/setup!$B$2)</f>
        <v>0.000152079845346186</v>
      </c>
    </row>
    <row r="9" customFormat="false" ht="13.8" hidden="false" customHeight="false" outlineLevel="0" collapsed="false">
      <c r="A9" s="0" t="n">
        <v>0.000142025213329922</v>
      </c>
      <c r="B9" s="0" t="n">
        <f aca="false">_xlfn.ORG.LIBREOFFICE.ROUNDSIG(A9,4)</f>
        <v>0.000142</v>
      </c>
      <c r="D9" s="0" t="n">
        <f aca="false">D8*(1-heats!B9/setup!$B$2)+heats!B9*$G$2</f>
        <v>0.000432322399507444</v>
      </c>
      <c r="E9" s="0" t="n">
        <f aca="false">E8*(1-heats!B9/setup!$B$2)</f>
        <v>0.000150528010189592</v>
      </c>
      <c r="J9" s="0" t="n">
        <f aca="false">J8*(1-heats!B9/setup!$B$2)+heats!B9*$G$5</f>
        <v>0.000432322399507444</v>
      </c>
      <c r="K9" s="0" t="n">
        <f aca="false">K8*(1-heats!B9/setup!$B$2)</f>
        <v>0.000150528010189592</v>
      </c>
    </row>
    <row r="10" customFormat="false" ht="13.8" hidden="false" customHeight="false" outlineLevel="0" collapsed="false">
      <c r="A10" s="0" t="n">
        <v>0.000140521924325731</v>
      </c>
      <c r="B10" s="0" t="n">
        <f aca="false">_xlfn.ORG.LIBREOFFICE.ROUNDSIG(A10,4)</f>
        <v>0.0001405</v>
      </c>
      <c r="D10" s="0" t="n">
        <f aca="false">D9*(1-heats!B10/setup!$B$2)+heats!B10*$G$2</f>
        <v>0.000483910946451245</v>
      </c>
      <c r="E10" s="0" t="n">
        <f aca="false">E9*(1-heats!B10/setup!$B$2)</f>
        <v>0.000148992010085617</v>
      </c>
      <c r="J10" s="0" t="n">
        <f aca="false">J9*(1-heats!B10/setup!$B$2)+heats!B10*$G$5</f>
        <v>0.000483910946451245</v>
      </c>
      <c r="K10" s="0" t="n">
        <f aca="false">K9*(1-heats!B10/setup!$B$2)</f>
        <v>0.000148992010085617</v>
      </c>
    </row>
    <row r="11" customFormat="false" ht="13.8" hidden="false" customHeight="false" outlineLevel="0" collapsed="false">
      <c r="A11" s="0" t="n">
        <v>0.000138227683218485</v>
      </c>
      <c r="B11" s="0" t="n">
        <f aca="false">_xlfn.ORG.LIBREOFFICE.ROUNDSIG(A11,4)</f>
        <v>0.0001382</v>
      </c>
      <c r="D11" s="0" t="n">
        <f aca="false">D10*(1-heats!B11/setup!$B$2)+heats!B11*$G$2</f>
        <v>0.000534973079650723</v>
      </c>
      <c r="E11" s="0" t="n">
        <f aca="false">E10*(1-heats!B11/setup!$B$2)</f>
        <v>0.00014747168345209</v>
      </c>
      <c r="J11" s="0" t="n">
        <f aca="false">J10*(1-heats!B11/setup!$B$2)+heats!B11*$G$5</f>
        <v>0.000534973079650723</v>
      </c>
      <c r="K11" s="0" t="n">
        <f aca="false">K10*(1-heats!B11/setup!$B$2)</f>
        <v>0.00014747168345209</v>
      </c>
    </row>
    <row r="12" customFormat="false" ht="13.8" hidden="false" customHeight="false" outlineLevel="0" collapsed="false">
      <c r="A12" s="0" t="n">
        <v>0.000134469100835544</v>
      </c>
      <c r="B12" s="0" t="n">
        <f aca="false">_xlfn.ORG.LIBREOFFICE.ROUNDSIG(A12,4)</f>
        <v>0.0001345</v>
      </c>
      <c r="D12" s="0" t="n">
        <f aca="false">D11*(1-heats!B12/setup!$B$2)+heats!B12*$G$2</f>
        <v>0.000585514170674695</v>
      </c>
      <c r="E12" s="0" t="n">
        <f aca="false">E11*(1-heats!B12/setup!$B$2)</f>
        <v>0.00014596687035564</v>
      </c>
      <c r="J12" s="0" t="n">
        <f aca="false">J11*(1-heats!B12/setup!$B$2)+heats!B12*$G$5</f>
        <v>0.000585514170674695</v>
      </c>
      <c r="K12" s="0" t="n">
        <f aca="false">K11*(1-heats!B12/setup!$B$2)</f>
        <v>0.00014596687035564</v>
      </c>
    </row>
    <row r="13" customFormat="false" ht="13.8" hidden="false" customHeight="false" outlineLevel="0" collapsed="false">
      <c r="A13" s="0" t="n">
        <v>0.000131902338151592</v>
      </c>
      <c r="B13" s="0" t="n">
        <f aca="false">_xlfn.ORG.LIBREOFFICE.ROUNDSIG(A13,4)</f>
        <v>0.0001319</v>
      </c>
      <c r="D13" s="0" t="n">
        <f aca="false">D12*(1-heats!B13/setup!$B$2)+heats!B13*$G$2</f>
        <v>0.000635539536280055</v>
      </c>
      <c r="E13" s="0" t="n">
        <f aca="false">E12*(1-heats!B13/setup!$B$2)</f>
        <v>0.000144477412494869</v>
      </c>
      <c r="J13" s="0" t="n">
        <f aca="false">J12*(1-heats!B13/setup!$B$2)+heats!B13*$G$5</f>
        <v>0.000635539536280055</v>
      </c>
      <c r="K13" s="0" t="n">
        <f aca="false">K12*(1-heats!B13/setup!$B$2)</f>
        <v>0.000144477412494869</v>
      </c>
    </row>
    <row r="14" customFormat="false" ht="13.8" hidden="false" customHeight="false" outlineLevel="0" collapsed="false">
      <c r="A14" s="0" t="n">
        <v>0.000129932017369441</v>
      </c>
      <c r="B14" s="0" t="n">
        <f aca="false">_xlfn.ORG.LIBREOFFICE.ROUNDSIG(A14,4)</f>
        <v>0.0001299</v>
      </c>
      <c r="D14" s="0" t="n">
        <f aca="false">D13*(1-heats!B14/setup!$B$2)+heats!B14*$G$2</f>
        <v>0.000685054438971075</v>
      </c>
      <c r="E14" s="0" t="n">
        <f aca="false">E13*(1-heats!B14/setup!$B$2)</f>
        <v>0.000143003153183696</v>
      </c>
      <c r="J14" s="0" t="n">
        <f aca="false">J13*(1-heats!B14/setup!$B$2)+heats!B14*$G$5</f>
        <v>0.000685054438971075</v>
      </c>
      <c r="K14" s="0" t="n">
        <f aca="false">K13*(1-heats!B14/setup!$B$2)</f>
        <v>0.000143003153183696</v>
      </c>
    </row>
    <row r="15" customFormat="false" ht="13.8" hidden="false" customHeight="false" outlineLevel="0" collapsed="false">
      <c r="A15" s="0" t="n">
        <v>0.000125658951454205</v>
      </c>
      <c r="B15" s="0" t="n">
        <f aca="false">_xlfn.ORG.LIBREOFFICE.ROUNDSIG(A15,4)</f>
        <v>0.0001257</v>
      </c>
      <c r="D15" s="0" t="n">
        <f aca="false">D14*(1-heats!B15/setup!$B$2)+heats!B15*$G$2</f>
        <v>0.000734064087553003</v>
      </c>
      <c r="E15" s="0" t="n">
        <f aca="false">E14*(1-heats!B15/setup!$B$2)</f>
        <v>0.000141543937334883</v>
      </c>
      <c r="J15" s="0" t="n">
        <f aca="false">J14*(1-heats!B15/setup!$B$2)+heats!B15*$G$5</f>
        <v>0.000734064087553002</v>
      </c>
      <c r="K15" s="0" t="n">
        <f aca="false">K14*(1-heats!B15/setup!$B$2)</f>
        <v>0.000141543937334883</v>
      </c>
    </row>
    <row r="16" customFormat="false" ht="13.8" hidden="false" customHeight="false" outlineLevel="0" collapsed="false">
      <c r="A16" s="0" t="n">
        <v>0.000121930716306095</v>
      </c>
      <c r="B16" s="0" t="n">
        <f aca="false">_xlfn.ORG.LIBREOFFICE.ROUNDSIG(A16,4)</f>
        <v>0.0001219</v>
      </c>
      <c r="D16" s="0" t="n">
        <f aca="false">D15*(1-heats!B16/setup!$B$2)+heats!B16*$G$2</f>
        <v>0.000782573637680013</v>
      </c>
      <c r="E16" s="0" t="n">
        <f aca="false">E15*(1-heats!B16/setup!$B$2)</f>
        <v>0.000140099611443711</v>
      </c>
      <c r="J16" s="0" t="n">
        <f aca="false">J15*(1-heats!B16/setup!$B$2)+heats!B16*$G$5</f>
        <v>0.000782573637680013</v>
      </c>
      <c r="K16" s="0" t="n">
        <f aca="false">K15*(1-heats!B16/setup!$B$2)</f>
        <v>0.000140099611443711</v>
      </c>
    </row>
    <row r="17" customFormat="false" ht="13.8" hidden="false" customHeight="false" outlineLevel="0" collapsed="false">
      <c r="A17" s="0" t="n">
        <v>0.000119731498089042</v>
      </c>
      <c r="B17" s="0" t="n">
        <f aca="false">_xlfn.ORG.LIBREOFFICE.ROUNDSIG(A17,4)</f>
        <v>0.0001197</v>
      </c>
      <c r="D17" s="0" t="n">
        <f aca="false">D16*(1-heats!B17/setup!$B$2)+heats!B17*$G$2</f>
        <v>0.000830588192397564</v>
      </c>
      <c r="E17" s="0" t="n">
        <f aca="false">E16*(1-heats!B17/setup!$B$2)</f>
        <v>0.000138670023571836</v>
      </c>
      <c r="J17" s="0" t="n">
        <f aca="false">J16*(1-heats!B17/setup!$B$2)+heats!B17*$G$5</f>
        <v>0.000830588192397563</v>
      </c>
      <c r="K17" s="0" t="n">
        <f aca="false">K16*(1-heats!B17/setup!$B$2)</f>
        <v>0.000138670023571836</v>
      </c>
    </row>
    <row r="18" customFormat="false" ht="13.8" hidden="false" customHeight="false" outlineLevel="0" collapsed="false">
      <c r="A18" s="0" t="n">
        <v>0.000116859819817852</v>
      </c>
      <c r="B18" s="0" t="n">
        <f aca="false">_xlfn.ORG.LIBREOFFICE.ROUNDSIG(A18,4)</f>
        <v>0.0001169</v>
      </c>
      <c r="D18" s="0" t="n">
        <f aca="false">D17*(1-heats!B18/setup!$B$2)+heats!B18*$G$2</f>
        <v>0.000878112802679221</v>
      </c>
      <c r="E18" s="0" t="n">
        <f aca="false">E17*(1-heats!B18/setup!$B$2)</f>
        <v>0.000137255023331307</v>
      </c>
      <c r="J18" s="0" t="n">
        <f aca="false">J17*(1-heats!B18/setup!$B$2)+heats!B18*$G$5</f>
        <v>0.000878112802679221</v>
      </c>
      <c r="K18" s="0" t="n">
        <f aca="false">K17*(1-heats!B18/setup!$B$2)</f>
        <v>0.000137255023331307</v>
      </c>
    </row>
    <row r="19" customFormat="false" ht="13.8" hidden="false" customHeight="false" outlineLevel="0" collapsed="false">
      <c r="A19" s="0" t="n">
        <v>0.000113507286288302</v>
      </c>
      <c r="B19" s="0" t="n">
        <f aca="false">_xlfn.ORG.LIBREOFFICE.ROUNDSIG(A19,4)</f>
        <v>0.0001135</v>
      </c>
      <c r="D19" s="0" t="n">
        <f aca="false">D18*(1-heats!B19/setup!$B$2)+heats!B19*$G$2</f>
        <v>0.000925152467958004</v>
      </c>
      <c r="E19" s="0" t="n">
        <f aca="false">E18*(1-heats!B19/setup!$B$2)</f>
        <v>0.000135854461868743</v>
      </c>
      <c r="J19" s="0" t="n">
        <f aca="false">J18*(1-heats!B19/setup!$B$2)+heats!B19*$G$5</f>
        <v>0.000925152467958004</v>
      </c>
      <c r="K19" s="0" t="n">
        <f aca="false">K18*(1-heats!B19/setup!$B$2)</f>
        <v>0.000135854461868743</v>
      </c>
    </row>
    <row r="20" customFormat="false" ht="13.8" hidden="false" customHeight="false" outlineLevel="0" collapsed="false">
      <c r="A20" s="0" t="n">
        <v>0.000110154933531191</v>
      </c>
      <c r="B20" s="0" t="n">
        <f aca="false">_xlfn.ORG.LIBREOFFICE.ROUNDSIG(A20,4)</f>
        <v>0.0001102</v>
      </c>
      <c r="D20" s="0" t="n">
        <f aca="false">D19*(1-heats!B20/setup!$B$2)+heats!B20*$G$2</f>
        <v>0.000971712136652311</v>
      </c>
      <c r="E20" s="0" t="n">
        <f aca="false">E19*(1-heats!B20/setup!$B$2)</f>
        <v>0.000134468191849674</v>
      </c>
      <c r="J20" s="0" t="n">
        <f aca="false">J19*(1-heats!B20/setup!$B$2)+heats!B20*$G$5</f>
        <v>0.00097171213665231</v>
      </c>
      <c r="K20" s="0" t="n">
        <f aca="false">K19*(1-heats!B20/setup!$B$2)</f>
        <v>0.000134468191849674</v>
      </c>
    </row>
    <row r="21" customFormat="false" ht="13.8" hidden="false" customHeight="false" outlineLevel="0" collapsed="false">
      <c r="A21" s="0" t="n">
        <v>0.000109171976349646</v>
      </c>
      <c r="B21" s="0" t="n">
        <f aca="false">_xlfn.ORG.LIBREOFFICE.ROUNDSIG(A21,4)</f>
        <v>0.0001092</v>
      </c>
      <c r="D21" s="0" t="n">
        <f aca="false">D20*(1-heats!B21/setup!$B$2)+heats!B21*$G$2</f>
        <v>0.00101779670668647</v>
      </c>
      <c r="E21" s="0" t="n">
        <f aca="false">E20*(1-heats!B21/setup!$B$2)</f>
        <v>0.000133096067443045</v>
      </c>
      <c r="J21" s="0" t="n">
        <f aca="false">J20*(1-heats!B21/setup!$B$2)+heats!B21*$G$5</f>
        <v>0.00101779670668647</v>
      </c>
      <c r="K21" s="0" t="n">
        <f aca="false">K20*(1-heats!B21/setup!$B$2)</f>
        <v>0.000133096067443045</v>
      </c>
    </row>
    <row r="22" customFormat="false" ht="13.8" hidden="false" customHeight="false" outlineLevel="0" collapsed="false">
      <c r="A22" s="0" t="n">
        <v>0.000104884426597035</v>
      </c>
      <c r="B22" s="0" t="n">
        <f aca="false">_xlfn.ORG.LIBREOFFICE.ROUNDSIG(A22,4)</f>
        <v>0.0001049</v>
      </c>
      <c r="D22" s="0" t="n">
        <f aca="false">D21*(1-heats!B22/setup!$B$2)+heats!B22*$G$2</f>
        <v>0.001063411026006</v>
      </c>
      <c r="E22" s="0" t="n">
        <f aca="false">E21*(1-heats!B22/setup!$B$2)</f>
        <v>0.000131737944305871</v>
      </c>
      <c r="J22" s="0" t="n">
        <f aca="false">J21*(1-heats!B22/setup!$B$2)+heats!B22*$G$5</f>
        <v>0.001063411026006</v>
      </c>
      <c r="K22" s="0" t="n">
        <f aca="false">K21*(1-heats!B22/setup!$B$2)</f>
        <v>0.000131737944305871</v>
      </c>
    </row>
    <row r="23" customFormat="false" ht="13.8" hidden="false" customHeight="false" outlineLevel="0" collapsed="false">
      <c r="A23" s="0" t="n">
        <v>0.000103335196973618</v>
      </c>
      <c r="B23" s="0" t="n">
        <f aca="false">_xlfn.ORG.LIBREOFFICE.ROUNDSIG(A23,4)</f>
        <v>0.0001033</v>
      </c>
      <c r="D23" s="0" t="n">
        <f aca="false">D22*(1-heats!B23/setup!$B$2)+heats!B23*$G$2</f>
        <v>0.00110855989308757</v>
      </c>
      <c r="E23" s="0" t="n">
        <f aca="false">E22*(1-heats!B23/setup!$B$2)</f>
        <v>0.000130393679568056</v>
      </c>
      <c r="J23" s="0" t="n">
        <f aca="false">J22*(1-heats!B23/setup!$B$2)+heats!B23*$G$5</f>
        <v>0.00110855989308757</v>
      </c>
      <c r="K23" s="0" t="n">
        <f aca="false">K22*(1-heats!B23/setup!$B$2)</f>
        <v>0.000130393679568056</v>
      </c>
    </row>
    <row r="24" customFormat="false" ht="13.8" hidden="false" customHeight="false" outlineLevel="0" collapsed="false">
      <c r="A24" s="0" t="n">
        <v>0.00010013899930567</v>
      </c>
      <c r="B24" s="0" t="n">
        <f aca="false">_xlfn.ORG.LIBREOFFICE.ROUNDSIG(A24,4)</f>
        <v>0.0001001</v>
      </c>
      <c r="D24" s="0" t="n">
        <f aca="false">D23*(1-heats!B24/setup!$B$2)+heats!B24*$G$2</f>
        <v>0.00115324805744382</v>
      </c>
      <c r="E24" s="0" t="n">
        <f aca="false">E23*(1-heats!B24/setup!$B$2)</f>
        <v>0.000129063131817361</v>
      </c>
      <c r="J24" s="0" t="n">
        <f aca="false">J23*(1-heats!B24/setup!$B$2)+heats!B24*$G$5</f>
        <v>0.00115324805744382</v>
      </c>
      <c r="K24" s="0" t="n">
        <f aca="false">K23*(1-heats!B24/setup!$B$2)</f>
        <v>0.000129063131817361</v>
      </c>
    </row>
    <row r="25" customFormat="false" ht="13.8" hidden="false" customHeight="false" outlineLevel="0" collapsed="false">
      <c r="A25" s="0" t="n">
        <v>9.76601326246162E-005</v>
      </c>
      <c r="B25" s="0" t="n">
        <f aca="false">_xlfn.ORG.LIBREOFFICE.ROUNDSIG(A25,4)</f>
        <v>9.766E-005</v>
      </c>
      <c r="D25" s="0" t="n">
        <f aca="false">D24*(1-heats!B25/setup!$B$2)+heats!B25*$G$2</f>
        <v>0.00119748022012296</v>
      </c>
      <c r="E25" s="0" t="n">
        <f aca="false">E24*(1-heats!B25/setup!$B$2)</f>
        <v>0.000127746161084531</v>
      </c>
      <c r="J25" s="0" t="n">
        <f aca="false">J24*(1-heats!B25/setup!$B$2)+heats!B25*$G$5</f>
        <v>0.00119748022012296</v>
      </c>
      <c r="K25" s="0" t="n">
        <f aca="false">K24*(1-heats!B25/setup!$B$2)</f>
        <v>0.000127746161084531</v>
      </c>
    </row>
    <row r="26" customFormat="false" ht="13.8" hidden="false" customHeight="false" outlineLevel="0" collapsed="false">
      <c r="A26" s="0" t="n">
        <v>9.32732611303209E-005</v>
      </c>
      <c r="B26" s="0" t="n">
        <f aca="false">_xlfn.ORG.LIBREOFFICE.ROUNDSIG(A26,4)</f>
        <v>9.327E-005</v>
      </c>
      <c r="D26" s="0" t="n">
        <f aca="false">D25*(1-heats!B26/setup!$B$2)+heats!B26*$G$2</f>
        <v>0.00124126103420334</v>
      </c>
      <c r="E26" s="0" t="n">
        <f aca="false">E25*(1-heats!B26/setup!$B$2)</f>
        <v>0.000126442628828567</v>
      </c>
      <c r="J26" s="0" t="n">
        <f aca="false">J25*(1-heats!B26/setup!$B$2)+heats!B26*$G$5</f>
        <v>0.00124126103420334</v>
      </c>
      <c r="K26" s="0" t="n">
        <f aca="false">K25*(1-heats!B26/setup!$B$2)</f>
        <v>0.000126442628828567</v>
      </c>
    </row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2019-04-30T06:05:08Z</dcterms:created>
  <dc:creator>user</dc:creator>
  <dc:description/>
  <dc:language>en-US</dc:language>
  <cp:lastModifiedBy/>
  <dcterms:modified xsi:type="dcterms:W3CDTF">2020-03-01T21:34:59Z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