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  <sheet name="tm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<sst xmlns="http://schemas.openxmlformats.org/spreadsheetml/2006/main" count="51" uniqueCount="21">
  <si>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</si>
  <si>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</si>
  <si>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</si>
  <si>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</si>
  <si>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</si>
  <si>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</si>
  <si>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</si>
  <si>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</si>
  <si>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</si>
  <si>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</si>
  <si>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</si>
  <si>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</si>
  <si>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</si>
  <si>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</si>
  <si>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</si>
  <si>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</si>
  <si>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</si>
  <si>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</si>
  <si>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</si>
  <si>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</si>
  <si>
    <t xml:space="preserve">base concentrations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</si>
</sst>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0.0001634</v>
      </c>
      <c r="C3" s="0" t="s">
        <v>6</v>
      </c>
      <c r="D3" s="1"/>
    </row>
    <row r="4" customFormat="false" ht="13.8" hidden="false" customHeight="false" outlineLevel="0" collapsed="false">
      <c r="A4" s="0" t="n">
        <v>1.110931E-005</v>
      </c>
      <c r="B4" s="0" t="n">
        <v>0.00016307</v>
      </c>
      <c r="C4" s="2" t="s">
        <v>6</v>
      </c>
    </row>
    <row r="5" customFormat="false" ht="13.8" hidden="false" customHeight="false" outlineLevel="0" collapsed="false">
      <c r="A5" s="0" t="n">
        <v>6.654343E-005</v>
      </c>
      <c r="B5" s="0" t="n">
        <v>0.0001614195</v>
      </c>
      <c r="C5" s="2" t="s">
        <v>6</v>
      </c>
    </row>
    <row r="6" customFormat="false" ht="13.8" hidden="false" customHeight="false" outlineLevel="0" collapsed="false">
      <c r="A6" s="0" t="n">
        <v>0.0001214165</v>
      </c>
      <c r="B6" s="0" t="n">
        <v>0.0001597857</v>
      </c>
      <c r="C6" s="2" t="s">
        <v>6</v>
      </c>
    </row>
    <row r="7" customFormat="false" ht="13.8" hidden="false" customHeight="false" outlineLevel="0" collapsed="false">
      <c r="A7" s="0" t="n">
        <v>0.0001757341</v>
      </c>
      <c r="B7" s="0" t="n">
        <v>0.0001581685</v>
      </c>
      <c r="C7" s="2" t="s">
        <v>6</v>
      </c>
    </row>
    <row r="8" customFormat="false" ht="13.8" hidden="false" customHeight="false" outlineLevel="0" collapsed="false">
      <c r="A8" s="0" t="n">
        <v>0.000229502</v>
      </c>
      <c r="B8" s="0" t="n">
        <v>0.0001565676</v>
      </c>
      <c r="C8" s="2" t="s">
        <v>6</v>
      </c>
    </row>
    <row r="9" customFormat="false" ht="13.8" hidden="false" customHeight="false" outlineLevel="0" collapsed="false">
      <c r="A9" s="0" t="n">
        <v>0.0002827256</v>
      </c>
      <c r="B9" s="0" t="n">
        <v>0.0001549829</v>
      </c>
      <c r="C9" s="2" t="s">
        <v>6</v>
      </c>
    </row>
    <row r="10" customFormat="false" ht="13.8" hidden="false" customHeight="false" outlineLevel="0" collapsed="false">
      <c r="A10" s="0" t="n">
        <v>0.0003354106</v>
      </c>
      <c r="B10" s="0" t="n">
        <v>0.0001534142</v>
      </c>
      <c r="C10" s="2" t="s">
        <v>6</v>
      </c>
    </row>
    <row r="11" customFormat="false" ht="13.8" hidden="false" customHeight="false" outlineLevel="0" collapsed="false">
      <c r="A11" s="0" t="n">
        <v>0.0003875623</v>
      </c>
      <c r="B11" s="0" t="n">
        <v>0.0001518614</v>
      </c>
      <c r="C11" s="2" t="s">
        <v>6</v>
      </c>
    </row>
    <row r="12" customFormat="false" ht="13.8" hidden="false" customHeight="false" outlineLevel="0" collapsed="false">
      <c r="A12" s="0" t="n">
        <v>0.0004391862</v>
      </c>
      <c r="B12" s="0" t="n">
        <v>0.0001503244</v>
      </c>
      <c r="C12" s="2" t="s">
        <v>6</v>
      </c>
    </row>
    <row r="13" customFormat="false" ht="13.8" hidden="false" customHeight="false" outlineLevel="0" collapsed="false">
      <c r="A13" s="0" t="n">
        <v>0.0004902875</v>
      </c>
      <c r="B13" s="0" t="n">
        <v>0.0001488029</v>
      </c>
      <c r="C13" s="2" t="s">
        <v>6</v>
      </c>
    </row>
    <row r="14" customFormat="false" ht="13.8" hidden="false" customHeight="false" outlineLevel="0" collapsed="false">
      <c r="A14" s="0" t="n">
        <v>0.0005408717</v>
      </c>
      <c r="B14" s="0" t="n">
        <v>0.0001472968</v>
      </c>
      <c r="C14" s="2" t="s">
        <v>6</v>
      </c>
    </row>
    <row r="15" customFormat="false" ht="13.8" hidden="false" customHeight="false" outlineLevel="0" collapsed="false">
      <c r="A15" s="0" t="n">
        <v>0.0005909438</v>
      </c>
      <c r="B15" s="0" t="n">
        <v>0.0001458059</v>
      </c>
      <c r="C15" s="2" t="s">
        <v>6</v>
      </c>
    </row>
    <row r="16" customFormat="false" ht="13.8" hidden="false" customHeight="false" outlineLevel="0" collapsed="false">
      <c r="A16" s="0" t="n">
        <v>0.0006405092</v>
      </c>
      <c r="B16" s="0" t="n">
        <v>0.0001443301</v>
      </c>
      <c r="C16" s="2" t="s">
        <v>6</v>
      </c>
    </row>
    <row r="17" customFormat="false" ht="13.8" hidden="false" customHeight="false" outlineLevel="0" collapsed="false">
      <c r="A17" s="0" t="n">
        <v>0.0006895729</v>
      </c>
      <c r="B17" s="0" t="n">
        <v>0.0001428693</v>
      </c>
      <c r="C17" s="2" t="s">
        <v>6</v>
      </c>
    </row>
    <row r="18" customFormat="false" ht="13.8" hidden="false" customHeight="false" outlineLevel="0" collapsed="false">
      <c r="A18" s="0" t="n">
        <v>0.00073814</v>
      </c>
      <c r="B18" s="0" t="n">
        <v>0.0001414233</v>
      </c>
      <c r="C18" s="2" t="s">
        <v>6</v>
      </c>
    </row>
    <row r="19" customFormat="false" ht="13.8" hidden="false" customHeight="false" outlineLevel="0" collapsed="false">
      <c r="A19" s="0" t="n">
        <v>0.0007862155</v>
      </c>
      <c r="B19" s="0" t="n">
        <v>0.0001399919</v>
      </c>
      <c r="C19" s="2" t="s">
        <v>6</v>
      </c>
    </row>
    <row r="20" customFormat="false" ht="13.8" hidden="false" customHeight="false" outlineLevel="0" collapsed="false">
      <c r="A20" s="0" t="n">
        <v>0.0008338045</v>
      </c>
      <c r="B20" s="0" t="n">
        <v>0.0001385749</v>
      </c>
      <c r="C20" s="2" t="s">
        <v>6</v>
      </c>
    </row>
    <row r="21" customFormat="false" ht="13.8" hidden="false" customHeight="false" outlineLevel="0" collapsed="false">
      <c r="A21" s="0" t="n">
        <v>0.0008809118</v>
      </c>
      <c r="B21" s="0" t="n">
        <v>0.0001371723</v>
      </c>
      <c r="C21" s="2" t="s">
        <v>6</v>
      </c>
    </row>
    <row r="22" customFormat="false" ht="13.8" hidden="false" customHeight="false" outlineLevel="0" collapsed="false">
      <c r="A22" s="0" t="n">
        <v>0.0009275422</v>
      </c>
      <c r="B22" s="0" t="n">
        <v>0.000135784</v>
      </c>
      <c r="C22" s="2" t="s">
        <v>6</v>
      </c>
    </row>
    <row r="23" customFormat="false" ht="13.8" hidden="false" customHeight="false" outlineLevel="0" collapsed="false">
      <c r="A23" s="0" t="n">
        <v>0.0009737007</v>
      </c>
      <c r="B23" s="0" t="n">
        <v>0.0001344096</v>
      </c>
      <c r="C23" s="2" t="s">
        <v>6</v>
      </c>
    </row>
    <row r="24" customFormat="false" ht="13.8" hidden="false" customHeight="false" outlineLevel="0" collapsed="false">
      <c r="A24" s="0" t="n">
        <v>0.001019392</v>
      </c>
      <c r="B24" s="0" t="n">
        <v>0.0001330492</v>
      </c>
      <c r="C24" s="2" t="s">
        <v>6</v>
      </c>
    </row>
    <row r="25" customFormat="false" ht="13.8" hidden="false" customHeight="false" outlineLevel="0" collapsed="false">
      <c r="A25" s="0" t="n">
        <v>0.001064621</v>
      </c>
      <c r="B25" s="0" t="n">
        <v>0.0001317026</v>
      </c>
      <c r="C25" s="2" t="s">
        <v>6</v>
      </c>
    </row>
    <row r="26" customFormat="false" ht="13.8" hidden="false" customHeight="false" outlineLevel="0" collapsed="false">
      <c r="A26" s="0" t="n">
        <v>0.001109392</v>
      </c>
      <c r="B26" s="0" t="n">
        <v>0.0001303695</v>
      </c>
      <c r="C26" s="2" t="s">
        <v>6</v>
      </c>
    </row>
    <row r="27" customFormat="false" ht="13.8" hidden="false" customHeight="false" outlineLevel="0" collapsed="false">
      <c r="A27" s="0" t="n">
        <v>0.00115371</v>
      </c>
      <c r="B27" s="0" t="n">
        <v>0.00012905</v>
      </c>
      <c r="C27" s="2" t="s">
        <v>6</v>
      </c>
    </row>
    <row r="28" customFormat="false" ht="13.8" hidden="false" customHeight="false" outlineLevel="0" collapsed="false">
      <c r="A28" s="0" t="n">
        <v>0.001197579</v>
      </c>
      <c r="B28" s="0" t="n">
        <v>0.0001277438</v>
      </c>
      <c r="C28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4" min="5" style="0" width="8.57"/>
    <col collapsed="false" customWidth="true" hidden="false" outlineLevel="0" max="1025" min="995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-6.517257074589E-006</v>
      </c>
      <c r="D2" s="0" t="n">
        <v>-5.2389E-005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-0.000151438736532649</v>
      </c>
      <c r="D3" s="0" t="n">
        <v>-0.00032246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-0.00016453841844294</v>
      </c>
      <c r="D4" s="0" t="n">
        <v>-0.00031286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-0.000161021177079884</v>
      </c>
      <c r="D5" s="0" t="n">
        <v>-0.00030326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-0.000154804036445009</v>
      </c>
      <c r="D6" s="0" t="n">
        <v>-0.00029366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-0.000151533804078228</v>
      </c>
      <c r="D7" s="0" t="n">
        <v>-0.00028406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-0.000146213205045398</v>
      </c>
      <c r="D8" s="0" t="n">
        <v>-0.00027446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-0.000143583433157648</v>
      </c>
      <c r="D9" s="0" t="n">
        <v>-0.00026486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-0.000141513021082991</v>
      </c>
      <c r="D10" s="0" t="n">
        <v>-0.00025526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-0.000140588616129308</v>
      </c>
      <c r="D11" s="0" t="n">
        <v>-0.00024566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-0.000135104303020131</v>
      </c>
      <c r="D12" s="0" t="n">
        <v>-0.00023606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-0.000133454602571643</v>
      </c>
      <c r="D13" s="0" t="n">
        <v>-0.00022646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-0.000132947551165801</v>
      </c>
      <c r="D14" s="0" t="n">
        <v>-0.000216860000000001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-0.000125990775128738</v>
      </c>
      <c r="D15" s="0" t="n">
        <v>-0.000207259999999999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-0.000123206810692538</v>
      </c>
      <c r="D16" s="0" t="n">
        <v>-0.00019766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-0.000120219301079614</v>
      </c>
      <c r="D17" s="0" t="n">
        <v>-0.00018806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-0.00011754345679276</v>
      </c>
      <c r="D18" s="0" t="n">
        <v>-0.00017846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-0.000114573554745616</v>
      </c>
      <c r="D19" s="0" t="n">
        <v>-0.00016886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-0.000111953887888368</v>
      </c>
      <c r="D20" s="0" t="n">
        <v>-0.00015926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-0.000109580189355709</v>
      </c>
      <c r="D21" s="0" t="n">
        <v>-0.00014966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-0.00010530631504981</v>
      </c>
      <c r="D22" s="0" t="n">
        <v>-0.00014006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-0.000103649711261534</v>
      </c>
      <c r="D23" s="0" t="n">
        <v>-0.000130460000000001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-0.000100015049325491</v>
      </c>
      <c r="D24" s="0" t="n">
        <v>-0.000120860000000001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-9.84498929410612E-005</v>
      </c>
      <c r="D25" s="0" t="n">
        <v>-0.000111259999999998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-8.97295449532083E-005</v>
      </c>
      <c r="D26" s="0" t="n">
        <v>-0.000101660000000001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9.96"/>
    <col collapsed="false" customWidth="true" hidden="false" outlineLevel="0" max="3" min="3" style="0" width="9.14"/>
    <col collapsed="false" customWidth="true" hidden="false" outlineLevel="0" max="4" min="4" style="0" width="22.08"/>
    <col collapsed="false" customWidth="true" hidden="false" outlineLevel="0" max="5" min="5" style="0" width="19.73"/>
    <col collapsed="false" customWidth="true" hidden="false" outlineLevel="0" max="6" min="6" style="0" width="9.14"/>
    <col collapsed="false" customWidth="true" hidden="false" outlineLevel="0" max="7" min="7" style="0" width="18.11"/>
    <col collapsed="false" customWidth="true" hidden="false" outlineLevel="0" max="9" min="8" style="0" width="9.14"/>
    <col collapsed="false" customWidth="true" hidden="false" outlineLevel="0" max="10" min="10" style="0" width="22.08"/>
    <col collapsed="false" customWidth="true" hidden="false" outlineLevel="0" max="11" min="11" style="0" width="19.44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D1" s="0" t="n">
        <v>0</v>
      </c>
      <c r="E1" s="0" t="n">
        <v>0.0001634</v>
      </c>
      <c r="G1" s="0" t="s">
        <v>20</v>
      </c>
      <c r="J1" s="0" t="n">
        <v>0</v>
      </c>
      <c r="K1" s="0" t="n">
        <v>0.0001634</v>
      </c>
    </row>
    <row r="2" customFormat="false" ht="13.8" hidden="false" customHeight="false" outlineLevel="0" collapsed="false">
      <c r="A2" s="0" t="n">
        <v>5.68309614333761E-006</v>
      </c>
      <c r="B2" s="0" t="n">
        <f aca="false">_xlfn.ORG.LIBREOFFICE.ROUNDSIG(A2,4)</f>
        <v>5.683E-006</v>
      </c>
      <c r="D2" s="0" t="n">
        <f aca="false">D1*(1-heats!B4/setup!$B$2)+heats!B4*$G$2</f>
        <v>5.554655E-005</v>
      </c>
      <c r="E2" s="0" t="n">
        <f aca="false">E1*(1-heats!B4/setup!$B$2)</f>
        <v>0.000161746153846154</v>
      </c>
      <c r="G2" s="0" t="n">
        <f aca="false">input_concentrations!A4/heats!B2</f>
        <v>0.005554655</v>
      </c>
      <c r="H2" s="0" t="n">
        <f aca="false">input_concentrations!B3/setup!B2</f>
        <v>0.000165384615384615</v>
      </c>
      <c r="J2" s="0" t="n">
        <f aca="false">J1*(1-heats!B4/setup!$B$2)+heats!B4*$G$5</f>
        <v>5.55465587044534E-005</v>
      </c>
      <c r="K2" s="0" t="n">
        <f aca="false">K1*(1-heats!B4/setup!$B$2)</f>
        <v>0.000161746153846154</v>
      </c>
    </row>
    <row r="3" customFormat="false" ht="13.8" hidden="false" customHeight="false" outlineLevel="0" collapsed="false">
      <c r="A3" s="0" t="n">
        <v>0.000151270019437322</v>
      </c>
      <c r="B3" s="0" t="n">
        <f aca="false">_xlfn.ORG.LIBREOFFICE.ROUNDSIG(A3,4)</f>
        <v>0.0001513</v>
      </c>
      <c r="D3" s="0" t="n">
        <f aca="false">D2*(1-heats!B5/setup!$B$2)+heats!B5*$G$2</f>
        <v>0.000110530887955466</v>
      </c>
      <c r="E3" s="0" t="n">
        <f aca="false">E2*(1-heats!B5/setup!$B$2)</f>
        <v>0.000160109047025849</v>
      </c>
      <c r="J3" s="0" t="n">
        <f aca="false">J2*(1-heats!B5/setup!$B$2)+heats!B5*$G$5</f>
        <v>0.000110530905276271</v>
      </c>
      <c r="K3" s="0" t="n">
        <f aca="false">K2*(1-heats!B5/setup!$B$2)</f>
        <v>0.000160109047025849</v>
      </c>
    </row>
    <row r="4" customFormat="false" ht="13.8" hidden="false" customHeight="false" outlineLevel="0" collapsed="false">
      <c r="A4" s="0" t="n">
        <v>0.000164174243954135</v>
      </c>
      <c r="B4" s="0" t="n">
        <f aca="false">_xlfn.ORG.LIBREOFFICE.ROUNDSIG(A4,4)</f>
        <v>0.0001642</v>
      </c>
      <c r="D4" s="0" t="n">
        <f aca="false">D3*(1-heats!B4/setup!$B$2)+heats!B4*$G$2</f>
        <v>0.000164958704271706</v>
      </c>
      <c r="E4" s="0" t="n">
        <f aca="false">E3*(1-heats!B4/setup!$B$2)</f>
        <v>0.000158488510112632</v>
      </c>
      <c r="G4" s="0" t="n">
        <v>0.005488</v>
      </c>
      <c r="J4" s="0" t="n">
        <f aca="false">J3*(1-heats!B4/setup!$B$2)+heats!B4*$G$5</f>
        <v>0.000164958730121653</v>
      </c>
      <c r="K4" s="0" t="n">
        <f aca="false">K3*(1-heats!B4/setup!$B$2)</f>
        <v>0.000158488510112632</v>
      </c>
    </row>
    <row r="5" customFormat="false" ht="13.8" hidden="false" customHeight="false" outlineLevel="0" collapsed="false">
      <c r="A5" s="0" t="n">
        <v>0.000161766685306602</v>
      </c>
      <c r="B5" s="0" t="n">
        <f aca="false">_xlfn.ORG.LIBREOFFICE.ROUNDSIG(A5,4)</f>
        <v>0.0001618</v>
      </c>
      <c r="D5" s="0" t="n">
        <f aca="false">D4*(1-heats!B5/setup!$B$2)+heats!B5*$G$2</f>
        <v>0.000218835631758834</v>
      </c>
      <c r="E5" s="0" t="n">
        <f aca="false">E4*(1-heats!B5/setup!$B$2)</f>
        <v>0.000156884375394892</v>
      </c>
      <c r="G5" s="0" t="n">
        <f aca="false">G4/setup!$B$2</f>
        <v>0.00555465587044534</v>
      </c>
      <c r="J5" s="0" t="n">
        <f aca="false">J4*(1-heats!B5/setup!$B$2)+heats!B5*$G$5</f>
        <v>0.000218835666051595</v>
      </c>
      <c r="K5" s="0" t="n">
        <f aca="false">K4*(1-heats!B5/setup!$B$2)</f>
        <v>0.000156884375394892</v>
      </c>
    </row>
    <row r="6" customFormat="false" ht="13.8" hidden="false" customHeight="false" outlineLevel="0" collapsed="false">
      <c r="A6" s="0" t="n">
        <v>0.000154410840917368</v>
      </c>
      <c r="B6" s="0" t="n">
        <f aca="false">_xlfn.ORG.LIBREOFFICE.ROUNDSIG(A6,4)</f>
        <v>0.0001544</v>
      </c>
      <c r="D6" s="0" t="n">
        <f aca="false">D5*(1-heats!B6/setup!$B$2)+heats!B6*$G$2</f>
        <v>0.000272167246214716</v>
      </c>
      <c r="E6" s="0" t="n">
        <f aca="false">E5*(1-heats!B6/setup!$B$2)</f>
        <v>0.000155296476858507</v>
      </c>
      <c r="J6" s="0" t="n">
        <f aca="false">J5*(1-heats!B6/setup!$B$2)+heats!B6*$G$5</f>
        <v>0.000272167288864838</v>
      </c>
      <c r="K6" s="0" t="n">
        <f aca="false">K5*(1-heats!B6/setup!$B$2)</f>
        <v>0.000155296476858507</v>
      </c>
    </row>
    <row r="7" customFormat="false" ht="13.8" hidden="false" customHeight="false" outlineLevel="0" collapsed="false">
      <c r="A7" s="0" t="n">
        <v>0.000150812631382844</v>
      </c>
      <c r="B7" s="0" t="n">
        <f aca="false">_xlfn.ORG.LIBREOFFICE.ROUNDSIG(A7,4)</f>
        <v>0.0001508</v>
      </c>
      <c r="D7" s="0" t="n">
        <f aca="false">D6*(1-heats!B7/setup!$B$2)+heats!B7*$G$2</f>
        <v>0.000324959067002017</v>
      </c>
      <c r="E7" s="0" t="n">
        <f aca="false">E6*(1-heats!B7/setup!$B$2)</f>
        <v>0.000153724650169655</v>
      </c>
      <c r="J7" s="0" t="n">
        <f aca="false">J6*(1-heats!B7/setup!$B$2)+heats!B7*$G$5</f>
        <v>0.000324959117924911</v>
      </c>
      <c r="K7" s="0" t="n">
        <f aca="false">K6*(1-heats!B7/setup!$B$2)</f>
        <v>0.000153724650169655</v>
      </c>
    </row>
    <row r="8" customFormat="false" ht="13.8" hidden="false" customHeight="false" outlineLevel="0" collapsed="false">
      <c r="A8" s="0" t="n">
        <v>0.000147967580625029</v>
      </c>
      <c r="B8" s="0" t="n">
        <f aca="false">_xlfn.ORG.LIBREOFFICE.ROUNDSIG(A8,4)</f>
        <v>0.000148</v>
      </c>
      <c r="D8" s="0" t="n">
        <f aca="false">D7*(1-heats!B8/setup!$B$2)+heats!B8*$G$2</f>
        <v>0.000377216557619405</v>
      </c>
      <c r="E8" s="0" t="n">
        <f aca="false">E7*(1-heats!B8/setup!$B$2)</f>
        <v>0.000152168732657817</v>
      </c>
      <c r="J8" s="0" t="n">
        <f aca="false">J7*(1-heats!B8/setup!$B$2)+heats!B8*$G$5</f>
        <v>0.000377216616731339</v>
      </c>
      <c r="K8" s="0" t="n">
        <f aca="false">K7*(1-heats!B8/setup!$B$2)</f>
        <v>0.000152168732657817</v>
      </c>
    </row>
    <row r="9" customFormat="false" ht="13.8" hidden="false" customHeight="false" outlineLevel="0" collapsed="false">
      <c r="A9" s="0" t="n">
        <v>0.000142025213329922</v>
      </c>
      <c r="B9" s="0" t="n">
        <f aca="false">_xlfn.ORG.LIBREOFFICE.ROUNDSIG(A9,4)</f>
        <v>0.000142</v>
      </c>
      <c r="D9" s="0" t="n">
        <f aca="false">D8*(1-heats!B9/setup!$B$2)+heats!B9*$G$2</f>
        <v>0.000428945126266982</v>
      </c>
      <c r="E9" s="0" t="n">
        <f aca="false">E8*(1-heats!B9/setup!$B$2)</f>
        <v>0.000150628563298932</v>
      </c>
      <c r="J9" s="0" t="n">
        <f aca="false">J8*(1-heats!B9/setup!$B$2)+heats!B9*$G$5</f>
        <v>0.00042894519348507</v>
      </c>
      <c r="K9" s="0" t="n">
        <f aca="false">K8*(1-heats!B9/setup!$B$2)</f>
        <v>0.000150628563298932</v>
      </c>
    </row>
    <row r="10" customFormat="false" ht="13.8" hidden="false" customHeight="false" outlineLevel="0" collapsed="false">
      <c r="A10" s="0" t="n">
        <v>0.000140521924325731</v>
      </c>
      <c r="B10" s="0" t="n">
        <f aca="false">_xlfn.ORG.LIBREOFFICE.ROUNDSIG(A10,4)</f>
        <v>0.0001405</v>
      </c>
      <c r="D10" s="0" t="n">
        <f aca="false">D9*(1-heats!B10/setup!$B$2)+heats!B10*$G$2</f>
        <v>0.00048015012640598</v>
      </c>
      <c r="E10" s="0" t="n">
        <f aca="false">E9*(1-heats!B10/setup!$B$2)</f>
        <v>0.00014910398269874</v>
      </c>
      <c r="J10" s="0" t="n">
        <f aca="false">J9*(1-heats!B10/setup!$B$2)+heats!B10*$G$5</f>
        <v>0.000480150201648177</v>
      </c>
      <c r="K10" s="0" t="n">
        <f aca="false">K9*(1-heats!B10/setup!$B$2)</f>
        <v>0.00014910398269874</v>
      </c>
    </row>
    <row r="11" customFormat="false" ht="13.8" hidden="false" customHeight="false" outlineLevel="0" collapsed="false">
      <c r="A11" s="0" t="n">
        <v>0.000138227683218485</v>
      </c>
      <c r="B11" s="0" t="n">
        <f aca="false">_xlfn.ORG.LIBREOFFICE.ROUNDSIG(A11,4)</f>
        <v>0.0001382</v>
      </c>
      <c r="D11" s="0" t="n">
        <f aca="false">D10*(1-heats!B11/setup!$B$2)+heats!B11*$G$2</f>
        <v>0.000530836857312802</v>
      </c>
      <c r="E11" s="0" t="n">
        <f aca="false">E10*(1-heats!B11/setup!$B$2)</f>
        <v>0.000147594833076284</v>
      </c>
      <c r="J11" s="0" t="n">
        <f aca="false">J10*(1-heats!B11/setup!$B$2)+heats!B11*$G$5</f>
        <v>0.000530836940497892</v>
      </c>
      <c r="K11" s="0" t="n">
        <f aca="false">K10*(1-heats!B11/setup!$B$2)</f>
        <v>0.000147594833076284</v>
      </c>
    </row>
    <row r="12" customFormat="false" ht="13.8" hidden="false" customHeight="false" outlineLevel="0" collapsed="false">
      <c r="A12" s="0" t="n">
        <v>0.000134469100835544</v>
      </c>
      <c r="B12" s="0" t="n">
        <f aca="false">_xlfn.ORG.LIBREOFFICE.ROUNDSIG(A12,4)</f>
        <v>0.0001345</v>
      </c>
      <c r="D12" s="0" t="n">
        <f aca="false">D11*(1-heats!B12/setup!$B$2)+heats!B12*$G$2</f>
        <v>0.00058101056462745</v>
      </c>
      <c r="E12" s="0" t="n">
        <f aca="false">E11*(1-heats!B12/setup!$B$2)</f>
        <v>0.000146100958247576</v>
      </c>
      <c r="J12" s="0" t="n">
        <f aca="false">J11*(1-heats!B12/setup!$B$2)+heats!B12*$G$5</f>
        <v>0.000581010655675038</v>
      </c>
      <c r="K12" s="0" t="n">
        <f aca="false">K11*(1-heats!B12/setup!$B$2)</f>
        <v>0.000146100958247576</v>
      </c>
    </row>
    <row r="13" customFormat="false" ht="13.8" hidden="false" customHeight="false" outlineLevel="0" collapsed="false">
      <c r="A13" s="0" t="n">
        <v>0.000131902338151592</v>
      </c>
      <c r="B13" s="0" t="n">
        <f aca="false">_xlfn.ORG.LIBREOFFICE.ROUNDSIG(A13,4)</f>
        <v>0.0001319</v>
      </c>
      <c r="D13" s="0" t="n">
        <f aca="false">D12*(1-heats!B13/setup!$B$2)+heats!B13*$G$2</f>
        <v>0.000630676440896403</v>
      </c>
      <c r="E13" s="0" t="n">
        <f aca="false">E12*(1-heats!B13/setup!$B$2)</f>
        <v>0.000144622203609443</v>
      </c>
      <c r="J13" s="0" t="n">
        <f aca="false">J12*(1-heats!B13/setup!$B$2)+heats!B13*$G$5</f>
        <v>0.00063067653972691</v>
      </c>
      <c r="K13" s="0" t="n">
        <f aca="false">K12*(1-heats!B13/setup!$B$2)</f>
        <v>0.000144622203609443</v>
      </c>
    </row>
    <row r="14" customFormat="false" ht="13.8" hidden="false" customHeight="false" outlineLevel="0" collapsed="false">
      <c r="A14" s="0" t="n">
        <v>0.000129932017369441</v>
      </c>
      <c r="B14" s="0" t="n">
        <f aca="false">_xlfn.ORG.LIBREOFFICE.ROUNDSIG(A14,4)</f>
        <v>0.0001299</v>
      </c>
      <c r="D14" s="0" t="n">
        <f aca="false">D13*(1-heats!B14/setup!$B$2)+heats!B14*$G$2</f>
        <v>0.000679839626110002</v>
      </c>
      <c r="E14" s="0" t="n">
        <f aca="false">E13*(1-heats!B14/setup!$B$2)</f>
        <v>0.000143158416123517</v>
      </c>
      <c r="J14" s="0" t="n">
        <f aca="false">J13*(1-heats!B14/setup!$B$2)+heats!B14*$G$5</f>
        <v>0.000679839732644654</v>
      </c>
      <c r="K14" s="0" t="n">
        <f aca="false">K13*(1-heats!B14/setup!$B$2)</f>
        <v>0.000143158416123517</v>
      </c>
    </row>
    <row r="15" customFormat="false" ht="13.8" hidden="false" customHeight="false" outlineLevel="0" collapsed="false">
      <c r="A15" s="0" t="n">
        <v>0.000125658951454205</v>
      </c>
      <c r="B15" s="0" t="n">
        <f aca="false">_xlfn.ORG.LIBREOFFICE.ROUNDSIG(A15,4)</f>
        <v>0.0001257</v>
      </c>
      <c r="D15" s="0" t="n">
        <f aca="false">D14*(1-heats!B15/setup!$B$2)+heats!B15*$G$2</f>
        <v>0.000728505208234395</v>
      </c>
      <c r="E15" s="0" t="n">
        <f aca="false">E14*(1-heats!B15/setup!$B$2)</f>
        <v>0.000141709444300405</v>
      </c>
      <c r="J15" s="0" t="n">
        <f aca="false">J14*(1-heats!B15/setup!$B$2)+heats!B15*$G$5</f>
        <v>0.000728505322395214</v>
      </c>
      <c r="K15" s="0" t="n">
        <f aca="false">K14*(1-heats!B15/setup!$B$2)</f>
        <v>0.000141709444300405</v>
      </c>
    </row>
    <row r="16" customFormat="false" ht="13.8" hidden="false" customHeight="false" outlineLevel="0" collapsed="false">
      <c r="A16" s="0" t="n">
        <v>0.000121930716306095</v>
      </c>
      <c r="B16" s="0" t="n">
        <f aca="false">_xlfn.ORG.LIBREOFFICE.ROUNDSIG(A16,4)</f>
        <v>0.0001219</v>
      </c>
      <c r="D16" s="0" t="n">
        <f aca="false">D15*(1-heats!B16/setup!$B$2)+heats!B16*$G$2</f>
        <v>0.000776678223738095</v>
      </c>
      <c r="E16" s="0" t="n">
        <f aca="false">E15*(1-heats!B16/setup!$B$2)</f>
        <v>0.000140275138184004</v>
      </c>
      <c r="J16" s="0" t="n">
        <f aca="false">J15*(1-heats!B16/setup!$B$2)+heats!B16*$G$5</f>
        <v>0.000776678345447894</v>
      </c>
      <c r="K16" s="0" t="n">
        <f aca="false">K15*(1-heats!B16/setup!$B$2)</f>
        <v>0.000140275138184004</v>
      </c>
    </row>
    <row r="17" customFormat="false" ht="13.8" hidden="false" customHeight="false" outlineLevel="0" collapsed="false">
      <c r="A17" s="0" t="n">
        <v>0.000119731498089042</v>
      </c>
      <c r="B17" s="0" t="n">
        <f aca="false">_xlfn.ORG.LIBREOFFICE.ROUNDSIG(A17,4)</f>
        <v>0.0001197</v>
      </c>
      <c r="D17" s="0" t="n">
        <f aca="false">D16*(1-heats!B17/setup!$B$2)+heats!B17*$G$2</f>
        <v>0.000824363658113216</v>
      </c>
      <c r="E17" s="0" t="n">
        <f aca="false">E16*(1-heats!B17/setup!$B$2)</f>
        <v>0.000138855349335988</v>
      </c>
      <c r="J17" s="0" t="n">
        <f aca="false">J16*(1-heats!B17/setup!$B$2)+heats!B17*$G$5</f>
        <v>0.000824363787295588</v>
      </c>
      <c r="K17" s="0" t="n">
        <f aca="false">K16*(1-heats!B17/setup!$B$2)</f>
        <v>0.000138855349335988</v>
      </c>
    </row>
    <row r="18" customFormat="false" ht="13.8" hidden="false" customHeight="false" outlineLevel="0" collapsed="false">
      <c r="A18" s="0" t="n">
        <v>0.000116859819817852</v>
      </c>
      <c r="B18" s="0" t="n">
        <f aca="false">_xlfn.ORG.LIBREOFFICE.ROUNDSIG(A18,4)</f>
        <v>0.0001169</v>
      </c>
      <c r="D18" s="0" t="n">
        <f aca="false">D17*(1-heats!B18/setup!$B$2)+heats!B18*$G$2</f>
        <v>0.000871566446391422</v>
      </c>
      <c r="E18" s="0" t="n">
        <f aca="false">E17*(1-heats!B18/setup!$B$2)</f>
        <v>0.000137449930820441</v>
      </c>
      <c r="J18" s="0" t="n">
        <f aca="false">J17*(1-heats!B18/setup!$B$2)+heats!B18*$G$5</f>
        <v>0.000871566582970733</v>
      </c>
      <c r="K18" s="0" t="n">
        <f aca="false">K17*(1-heats!B18/setup!$B$2)</f>
        <v>0.000137449930820441</v>
      </c>
    </row>
    <row r="19" customFormat="false" ht="13.8" hidden="false" customHeight="false" outlineLevel="0" collapsed="false">
      <c r="A19" s="0" t="n">
        <v>0.000113507286288302</v>
      </c>
      <c r="B19" s="0" t="n">
        <f aca="false">_xlfn.ORG.LIBREOFFICE.ROUNDSIG(A19,4)</f>
        <v>0.0001135</v>
      </c>
      <c r="D19" s="0" t="n">
        <f aca="false">D18*(1-heats!B19/setup!$B$2)+heats!B19*$G$2</f>
        <v>0.000918291473654667</v>
      </c>
      <c r="E19" s="0" t="n">
        <f aca="false">E18*(1-heats!B19/setup!$B$2)</f>
        <v>0.000136058737188655</v>
      </c>
      <c r="J19" s="0" t="n">
        <f aca="false">J18*(1-heats!B19/setup!$B$2)+heats!B19*$G$5</f>
        <v>0.00091829161755605</v>
      </c>
      <c r="K19" s="0" t="n">
        <f aca="false">K18*(1-heats!B19/setup!$B$2)</f>
        <v>0.000136058737188655</v>
      </c>
    </row>
    <row r="20" customFormat="false" ht="13.8" hidden="false" customHeight="false" outlineLevel="0" collapsed="false">
      <c r="A20" s="0" t="n">
        <v>0.000110154933531191</v>
      </c>
      <c r="B20" s="0" t="n">
        <f aca="false">_xlfn.ORG.LIBREOFFICE.ROUNDSIG(A20,4)</f>
        <v>0.0001102</v>
      </c>
      <c r="D20" s="0" t="n">
        <f aca="false">D19*(1-heats!B20/setup!$B$2)+heats!B20*$G$2</f>
        <v>0.000964543575540753</v>
      </c>
      <c r="E20" s="0" t="n">
        <f aca="false">E19*(1-heats!B20/setup!$B$2)</f>
        <v>0.000134681624464074</v>
      </c>
      <c r="J20" s="0" t="n">
        <f aca="false">J19*(1-heats!B20/setup!$B$2)+heats!B20*$G$5</f>
        <v>0.000964543726690098</v>
      </c>
      <c r="K20" s="0" t="n">
        <f aca="false">K19*(1-heats!B20/setup!$B$2)</f>
        <v>0.000134681624464074</v>
      </c>
    </row>
    <row r="21" customFormat="false" ht="13.8" hidden="false" customHeight="false" outlineLevel="0" collapsed="false">
      <c r="A21" s="0" t="n">
        <v>0.000109171976349646</v>
      </c>
      <c r="B21" s="0" t="n">
        <f aca="false">_xlfn.ORG.LIBREOFFICE.ROUNDSIG(A21,4)</f>
        <v>0.0001092</v>
      </c>
      <c r="D21" s="0" t="n">
        <f aca="false">D20*(1-heats!B21/setup!$B$2)+heats!B21*$G$2</f>
        <v>0.00101032753874378</v>
      </c>
      <c r="E21" s="0" t="n">
        <f aca="false">E20*(1-heats!B21/setup!$B$2)</f>
        <v>0.000133318450127393</v>
      </c>
      <c r="J21" s="0" t="n">
        <f aca="false">J20*(1-heats!B21/setup!$B$2)+heats!B21*$G$5</f>
        <v>0.00101032769706773</v>
      </c>
      <c r="K21" s="0" t="n">
        <f aca="false">K20*(1-heats!B21/setup!$B$2)</f>
        <v>0.000133318450127393</v>
      </c>
    </row>
    <row r="22" customFormat="false" ht="13.8" hidden="false" customHeight="false" outlineLevel="0" collapsed="false">
      <c r="A22" s="0" t="n">
        <v>0.000104884426597035</v>
      </c>
      <c r="B22" s="0" t="n">
        <f aca="false">_xlfn.ORG.LIBREOFFICE.ROUNDSIG(A22,4)</f>
        <v>0.0001049</v>
      </c>
      <c r="D22" s="0" t="n">
        <f aca="false">D21*(1-heats!B22/setup!$B$2)+heats!B22*$G$2</f>
        <v>0.00105564810150953</v>
      </c>
      <c r="E22" s="0" t="n">
        <f aca="false">E21*(1-heats!B22/setup!$B$2)</f>
        <v>0.000131969073101812</v>
      </c>
      <c r="J22" s="0" t="n">
        <f aca="false">J21*(1-heats!B22/setup!$B$2)+heats!B22*$G$5</f>
        <v>0.00105564826693546</v>
      </c>
      <c r="K22" s="0" t="n">
        <f aca="false">K21*(1-heats!B22/setup!$B$2)</f>
        <v>0.000131969073101812</v>
      </c>
    </row>
    <row r="23" customFormat="false" ht="13.8" hidden="false" customHeight="false" outlineLevel="0" collapsed="false">
      <c r="A23" s="0" t="n">
        <v>0.000103335196973618</v>
      </c>
      <c r="B23" s="0" t="n">
        <f aca="false">_xlfn.ORG.LIBREOFFICE.ROUNDSIG(A23,4)</f>
        <v>0.0001033</v>
      </c>
      <c r="D23" s="0" t="n">
        <f aca="false">D22*(1-heats!B23/setup!$B$2)+heats!B23*$G$2</f>
        <v>0.00110050995412583</v>
      </c>
      <c r="E23" s="0" t="n">
        <f aca="false">E22*(1-heats!B23/setup!$B$2)</f>
        <v>0.000130633353738433</v>
      </c>
      <c r="J23" s="0" t="n">
        <f aca="false">J22*(1-heats!B23/setup!$B$2)+heats!B23*$G$5</f>
        <v>0.00110051012658187</v>
      </c>
      <c r="K23" s="0" t="n">
        <f aca="false">K22*(1-heats!B23/setup!$B$2)</f>
        <v>0.000130633353738433</v>
      </c>
    </row>
    <row r="24" customFormat="false" ht="13.8" hidden="false" customHeight="false" outlineLevel="0" collapsed="false">
      <c r="A24" s="0" t="n">
        <v>0.00010013899930567</v>
      </c>
      <c r="B24" s="0" t="n">
        <f aca="false">_xlfn.ORG.LIBREOFFICE.ROUNDSIG(A24,4)</f>
        <v>0.0001001</v>
      </c>
      <c r="D24" s="0" t="n">
        <f aca="false">D23*(1-heats!B24/setup!$B$2)+heats!B24*$G$2</f>
        <v>0.00114491773940796</v>
      </c>
      <c r="E24" s="0" t="n">
        <f aca="false">E23*(1-heats!B24/setup!$B$2)</f>
        <v>0.00012931115380181</v>
      </c>
      <c r="J24" s="0" t="n">
        <f aca="false">J23*(1-heats!B24/setup!$B$2)+heats!B24*$G$5</f>
        <v>0.00114491791882294</v>
      </c>
      <c r="K24" s="0" t="n">
        <f aca="false">K23*(1-heats!B24/setup!$B$2)</f>
        <v>0.00012931115380181</v>
      </c>
    </row>
    <row r="25" customFormat="false" ht="13.8" hidden="false" customHeight="false" outlineLevel="0" collapsed="false">
      <c r="A25" s="0" t="n">
        <v>9.76601326246162E-005</v>
      </c>
      <c r="B25" s="0" t="n">
        <f aca="false">_xlfn.ORG.LIBREOFFICE.ROUNDSIG(A25,4)</f>
        <v>9.766E-005</v>
      </c>
      <c r="D25" s="0" t="n">
        <f aca="false">D24*(1-heats!B25/setup!$B$2)+heats!B25*$G$2</f>
        <v>0.00118887605317914</v>
      </c>
      <c r="E25" s="0" t="n">
        <f aca="false">E24*(1-heats!B25/setup!$B$2)</f>
        <v>0.000128002336455637</v>
      </c>
      <c r="J25" s="0" t="n">
        <f aca="false">J24*(1-heats!B25/setup!$B$2)+heats!B25*$G$5</f>
        <v>0.00118887623948263</v>
      </c>
      <c r="K25" s="0" t="n">
        <f aca="false">K24*(1-heats!B25/setup!$B$2)</f>
        <v>0.000128002336455637</v>
      </c>
    </row>
    <row r="26" customFormat="false" ht="13.8" hidden="false" customHeight="false" outlineLevel="0" collapsed="false">
      <c r="A26" s="0" t="n">
        <v>9.32732611303209E-005</v>
      </c>
      <c r="B26" s="0" t="n">
        <f aca="false">_xlfn.ORG.LIBREOFFICE.ROUNDSIG(A26,4)</f>
        <v>9.327E-005</v>
      </c>
      <c r="D26" s="0" t="n">
        <f aca="false">D25*(1-heats!B26/setup!$B$2)+heats!B26*$G$2</f>
        <v>0.00123238944474615</v>
      </c>
      <c r="E26" s="0" t="n">
        <f aca="false">E25*(1-heats!B26/setup!$B$2)</f>
        <v>0.000126706766248597</v>
      </c>
      <c r="J26" s="0" t="n">
        <f aca="false">J25*(1-heats!B26/setup!$B$2)+heats!B26*$G$5</f>
        <v>0.00123238963786843</v>
      </c>
      <c r="K26" s="0" t="n">
        <f aca="false">K25*(1-heats!B26/setup!$B$2)</f>
        <v>0.000126706766248597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2020-03-03T21:45:22Z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