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  <sheet name="tm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<sst xmlns="http://schemas.openxmlformats.org/spreadsheetml/2006/main" count="51" uniqueCount="21">
  <si>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</si>
  <si>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</si>
  <si>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</si>
  <si>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</si>
  <si>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</si>
  <si>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</si>
  <si>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</si>
  <si>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</si>
  <si>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</si>
  <si>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</si>
  <si>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</si>
  <si>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</si>
  <si>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</si>
  <si>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</si>
  <si>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</si>
  <si>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</si>
  <si>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</si>
  <si>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</si>
  <si>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</si>
  <si>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</si>
  <si>
    <t xml:space="preserve">base concentrations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</si>
</sst>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B3 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14.15"/>
    <col collapsed="false" customWidth="true" hidden="false" outlineLevel="0" max="5" min="5" style="0" width="14.55"/>
    <col collapsed="false" customWidth="true" hidden="false" outlineLevel="0" max="1021" min="6" style="0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4</v>
      </c>
      <c r="B1" s="0" t="s">
        <v>4</v>
      </c>
      <c r="D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5</v>
      </c>
      <c r="D2" s="1"/>
    </row>
    <row r="3" customFormat="false" ht="13.8" hidden="false" customHeight="false" outlineLevel="0" collapsed="false">
      <c r="A3" s="0" t="n">
        <v>0</v>
      </c>
      <c r="B3" s="0" t="n">
        <v>0.0001603088</v>
      </c>
      <c r="C3" s="0" t="s">
        <v>6</v>
      </c>
      <c r="D3" s="1"/>
    </row>
    <row r="4" customFormat="false" ht="13.8" hidden="false" customHeight="false" outlineLevel="0" collapsed="false">
      <c r="A4" s="2" t="n">
        <v>1.029757E-005</v>
      </c>
      <c r="B4" s="2" t="n">
        <v>0.0001586862</v>
      </c>
      <c r="C4" s="3" t="s">
        <v>6</v>
      </c>
    </row>
    <row r="5" customFormat="false" ht="13.8" hidden="false" customHeight="false" outlineLevel="0" collapsed="false">
      <c r="A5" s="2" t="n">
        <v>6.16812E-005</v>
      </c>
      <c r="B5" s="2" t="n">
        <v>0.0001570801</v>
      </c>
      <c r="C5" s="3" t="s">
        <v>6</v>
      </c>
    </row>
    <row r="6" customFormat="false" ht="13.8" hidden="false" customHeight="false" outlineLevel="0" collapsed="false">
      <c r="A6" s="2" t="n">
        <v>0.0001125447</v>
      </c>
      <c r="B6" s="2" t="n">
        <v>0.0001554902</v>
      </c>
      <c r="C6" s="3" t="s">
        <v>6</v>
      </c>
    </row>
    <row r="7" customFormat="false" ht="13.8" hidden="false" customHeight="false" outlineLevel="0" collapsed="false">
      <c r="A7" s="2" t="n">
        <v>0.0001628935</v>
      </c>
      <c r="B7" s="2" t="n">
        <v>0.0001539164</v>
      </c>
      <c r="C7" s="3" t="s">
        <v>6</v>
      </c>
    </row>
    <row r="8" customFormat="false" ht="13.8" hidden="false" customHeight="false" outlineLevel="0" collapsed="false">
      <c r="A8" s="2" t="n">
        <v>0.0002127326</v>
      </c>
      <c r="B8" s="2" t="n">
        <v>0.0001523585</v>
      </c>
      <c r="C8" s="3" t="s">
        <v>6</v>
      </c>
    </row>
    <row r="9" customFormat="false" ht="13.8" hidden="false" customHeight="false" outlineLevel="0" collapsed="false">
      <c r="A9" s="2" t="n">
        <v>0.0002620673</v>
      </c>
      <c r="B9" s="2" t="n">
        <v>0.0001508164</v>
      </c>
      <c r="C9" s="3" t="s">
        <v>6</v>
      </c>
    </row>
    <row r="10" customFormat="false" ht="13.8" hidden="false" customHeight="false" outlineLevel="0" collapsed="false">
      <c r="A10" s="2" t="n">
        <v>0.0003109027</v>
      </c>
      <c r="B10" s="2" t="n">
        <v>0.00014929</v>
      </c>
      <c r="C10" s="3" t="s">
        <v>6</v>
      </c>
    </row>
    <row r="11" customFormat="false" ht="13.8" hidden="false" customHeight="false" outlineLevel="0" collapsed="false">
      <c r="A11" s="2" t="n">
        <v>0.0003592437</v>
      </c>
      <c r="B11" s="2" t="n">
        <v>0.0001477789</v>
      </c>
      <c r="C11" s="3" t="s">
        <v>6</v>
      </c>
    </row>
    <row r="12" customFormat="false" ht="13.8" hidden="false" customHeight="false" outlineLevel="0" collapsed="false">
      <c r="A12" s="2" t="n">
        <v>0.0004070955</v>
      </c>
      <c r="B12" s="2" t="n">
        <v>0.0001462832</v>
      </c>
      <c r="C12" s="3" t="s">
        <v>6</v>
      </c>
    </row>
    <row r="13" customFormat="false" ht="13.8" hidden="false" customHeight="false" outlineLevel="0" collapsed="false">
      <c r="A13" s="2" t="n">
        <v>0.0004544629</v>
      </c>
      <c r="B13" s="2" t="n">
        <v>0.0001448026</v>
      </c>
      <c r="C13" s="3" t="s">
        <v>6</v>
      </c>
    </row>
    <row r="14" customFormat="false" ht="13.8" hidden="false" customHeight="false" outlineLevel="0" collapsed="false">
      <c r="A14" s="2" t="n">
        <v>0.000501351</v>
      </c>
      <c r="B14" s="2" t="n">
        <v>0.000143337</v>
      </c>
      <c r="C14" s="3" t="s">
        <v>6</v>
      </c>
    </row>
    <row r="15" customFormat="false" ht="13.8" hidden="false" customHeight="false" outlineLevel="0" collapsed="false">
      <c r="A15" s="2" t="n">
        <v>0.0005477644</v>
      </c>
      <c r="B15" s="2" t="n">
        <v>0.0001418862</v>
      </c>
      <c r="C15" s="3" t="s">
        <v>6</v>
      </c>
    </row>
    <row r="16" customFormat="false" ht="13.8" hidden="false" customHeight="false" outlineLevel="0" collapsed="false">
      <c r="A16" s="2" t="n">
        <v>0.0005937081</v>
      </c>
      <c r="B16" s="2" t="n">
        <v>0.0001404501</v>
      </c>
      <c r="C16" s="3" t="s">
        <v>6</v>
      </c>
    </row>
    <row r="17" customFormat="false" ht="13.8" hidden="false" customHeight="false" outlineLevel="0" collapsed="false">
      <c r="A17" s="2" t="n">
        <v>0.0006391867</v>
      </c>
      <c r="B17" s="2" t="n">
        <v>0.0001390285</v>
      </c>
      <c r="C17" s="3" t="s">
        <v>6</v>
      </c>
    </row>
    <row r="18" customFormat="false" ht="13.8" hidden="false" customHeight="false" outlineLevel="0" collapsed="false">
      <c r="A18" s="2" t="n">
        <v>0.000684205</v>
      </c>
      <c r="B18" s="2" t="n">
        <v>0.0001376214</v>
      </c>
      <c r="C18" s="3" t="s">
        <v>6</v>
      </c>
    </row>
    <row r="19" customFormat="false" ht="13.8" hidden="false" customHeight="false" outlineLevel="0" collapsed="false">
      <c r="A19" s="2" t="n">
        <v>0.0007287677</v>
      </c>
      <c r="B19" s="2" t="n">
        <v>0.0001362284</v>
      </c>
      <c r="C19" s="3" t="s">
        <v>6</v>
      </c>
    </row>
    <row r="20" customFormat="false" ht="13.8" hidden="false" customHeight="false" outlineLevel="0" collapsed="false">
      <c r="A20" s="2" t="n">
        <v>0.0007728794</v>
      </c>
      <c r="B20" s="2" t="n">
        <v>0.0001348496</v>
      </c>
      <c r="C20" s="3" t="s">
        <v>6</v>
      </c>
    </row>
    <row r="21" customFormat="false" ht="13.8" hidden="false" customHeight="false" outlineLevel="0" collapsed="false">
      <c r="A21" s="2" t="n">
        <v>0.0008165445</v>
      </c>
      <c r="B21" s="2" t="n">
        <v>0.0001334847</v>
      </c>
      <c r="C21" s="3" t="s">
        <v>6</v>
      </c>
    </row>
    <row r="22" customFormat="false" ht="13.8" hidden="false" customHeight="false" outlineLevel="0" collapsed="false">
      <c r="A22" s="2" t="n">
        <v>0.0008597677</v>
      </c>
      <c r="B22" s="2" t="n">
        <v>0.0001321337</v>
      </c>
      <c r="C22" s="3" t="s">
        <v>6</v>
      </c>
    </row>
    <row r="23" customFormat="false" ht="13.8" hidden="false" customHeight="false" outlineLevel="0" collapsed="false">
      <c r="A23" s="2" t="n">
        <v>0.0009025535</v>
      </c>
      <c r="B23" s="2" t="n">
        <v>0.0001307963</v>
      </c>
      <c r="C23" s="3" t="s">
        <v>6</v>
      </c>
    </row>
    <row r="24" customFormat="false" ht="13.8" hidden="false" customHeight="false" outlineLevel="0" collapsed="false">
      <c r="A24" s="2" t="n">
        <v>0.0009449062</v>
      </c>
      <c r="B24" s="2" t="n">
        <v>0.0001294724</v>
      </c>
      <c r="C24" s="3" t="s">
        <v>6</v>
      </c>
    </row>
    <row r="25" customFormat="false" ht="13.8" hidden="false" customHeight="false" outlineLevel="0" collapsed="false">
      <c r="A25" s="2" t="n">
        <v>0.0009868302</v>
      </c>
      <c r="B25" s="2" t="n">
        <v>0.000128162</v>
      </c>
      <c r="C25" s="3" t="s">
        <v>6</v>
      </c>
    </row>
    <row r="26" customFormat="false" ht="13.8" hidden="false" customHeight="false" outlineLevel="0" collapsed="false">
      <c r="A26" s="2" t="n">
        <v>0.00102833</v>
      </c>
      <c r="B26" s="2" t="n">
        <v>0.0001268648</v>
      </c>
      <c r="C26" s="3" t="s">
        <v>6</v>
      </c>
    </row>
    <row r="27" customFormat="false" ht="13.8" hidden="false" customHeight="false" outlineLevel="0" collapsed="false">
      <c r="A27" s="2" t="n">
        <v>0.001069409</v>
      </c>
      <c r="B27" s="2" t="n">
        <v>0.0001255807</v>
      </c>
      <c r="C27" s="3" t="s">
        <v>6</v>
      </c>
    </row>
    <row r="28" customFormat="false" ht="13.8" hidden="false" customHeight="false" outlineLevel="0" collapsed="false">
      <c r="A28" s="2" t="n">
        <v>0.001110073</v>
      </c>
      <c r="B28" s="2" t="n">
        <v>0.0001243097</v>
      </c>
      <c r="C28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3 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3 C2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2.08"/>
    <col collapsed="false" customWidth="true" hidden="false" outlineLevel="0" max="4" min="4" style="0" width="11.72"/>
    <col collapsed="false" customWidth="true" hidden="false" outlineLevel="0" max="994" min="5" style="0" width="8.57"/>
    <col collapsed="false" customWidth="true" hidden="false" outlineLevel="0" max="1025" min="995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1.33024430810567E-005</v>
      </c>
      <c r="D2" s="0" t="n">
        <v>-2.13828E-005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0.000448750399907126</v>
      </c>
      <c r="D3" s="0" t="n">
        <v>-0.000175518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0.000439459263254933</v>
      </c>
      <c r="D4" s="0" t="n">
        <v>-0.000169758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0.000412048463189916</v>
      </c>
      <c r="D5" s="0" t="n">
        <v>-0.000163998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0.000393306346042804</v>
      </c>
      <c r="D6" s="0" t="n">
        <v>-0.000158238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0.000364730346649461</v>
      </c>
      <c r="D7" s="0" t="n">
        <v>-0.000152478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0.000340844078275324</v>
      </c>
      <c r="D8" s="0" t="n">
        <v>-0.000146718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0.000321968578019801</v>
      </c>
      <c r="D9" s="0" t="n">
        <v>-0.000140958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0.000306935937491238</v>
      </c>
      <c r="D10" s="0" t="n">
        <v>-0.000135198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0.000293903759417584</v>
      </c>
      <c r="D11" s="0" t="n">
        <v>-0.000129438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0.0002775679843713</v>
      </c>
      <c r="D12" s="0" t="n">
        <v>-0.000123678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0.000264605317977577</v>
      </c>
      <c r="D13" s="0" t="n">
        <v>-0.000117918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0.000251805668370557</v>
      </c>
      <c r="D14" s="0" t="n">
        <v>-0.000112158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0.000240576015784257</v>
      </c>
      <c r="D15" s="0" t="n">
        <v>-0.000106398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0.00023123273298954</v>
      </c>
      <c r="D16" s="0" t="n">
        <v>-0.000100638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0.000220234106689584</v>
      </c>
      <c r="D17" s="0" t="n">
        <v>-9.48780000000004E-005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0.000209152099958524</v>
      </c>
      <c r="D18" s="0" t="n">
        <v>-8.91179999999995E-005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0.000201253467639318</v>
      </c>
      <c r="D19" s="0" t="n">
        <v>-8.33580000000002E-005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0.000191246726770228</v>
      </c>
      <c r="D20" s="0" t="n">
        <v>-7.7598E-005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0.000185086322693858</v>
      </c>
      <c r="D21" s="0" t="n">
        <v>-7.18380000000002E-005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0.000175354559241618</v>
      </c>
      <c r="D22" s="0" t="n">
        <v>-6.6078E-005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0.000172180902895047</v>
      </c>
      <c r="D23" s="0" t="n">
        <v>-6.03180000000002E-005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0.000162428073255568</v>
      </c>
      <c r="D24" s="0" t="n">
        <v>-5.4558E-005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0.000155929422479766</v>
      </c>
      <c r="D25" s="0" t="n">
        <v>-4.87979999999998E-005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0.000147409095889272</v>
      </c>
      <c r="D26" s="0" t="n">
        <v>-4.3038E-005</v>
      </c>
      <c r="E26" s="0" t="n">
        <v>1E-007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B3 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3.8" hidden="false" customHeight="false" outlineLevel="0" collapsed="false">
      <c r="A2" s="0" t="s">
        <v>17</v>
      </c>
      <c r="B2" s="0" t="n">
        <v>0.988</v>
      </c>
    </row>
    <row r="3" customFormat="false" ht="13.8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B3 K1"/>
    </sheetView>
  </sheetViews>
  <sheetFormatPr defaultRowHeight="12.8" zeroHeight="false" outlineLevelRow="0" outlineLevelCol="0"/>
  <cols>
    <col collapsed="false" customWidth="true" hidden="false" outlineLevel="0" max="1" min="1" style="0" width="22.08"/>
    <col collapsed="false" customWidth="true" hidden="false" outlineLevel="0" max="2" min="2" style="0" width="9.96"/>
    <col collapsed="false" customWidth="true" hidden="false" outlineLevel="0" max="3" min="3" style="0" width="9.14"/>
    <col collapsed="false" customWidth="true" hidden="false" outlineLevel="0" max="4" min="4" style="0" width="22.08"/>
    <col collapsed="false" customWidth="true" hidden="false" outlineLevel="0" max="5" min="5" style="0" width="19.73"/>
    <col collapsed="false" customWidth="true" hidden="false" outlineLevel="0" max="6" min="6" style="0" width="9.14"/>
    <col collapsed="false" customWidth="true" hidden="false" outlineLevel="0" max="7" min="7" style="0" width="18.11"/>
    <col collapsed="false" customWidth="true" hidden="false" outlineLevel="0" max="9" min="8" style="0" width="9.14"/>
    <col collapsed="false" customWidth="true" hidden="false" outlineLevel="0" max="10" min="10" style="0" width="22.08"/>
    <col collapsed="false" customWidth="true" hidden="false" outlineLevel="0" max="11" min="11" style="0" width="19.44"/>
    <col collapsed="false" customWidth="true" hidden="false" outlineLevel="0" max="1025" min="12" style="0" width="9.14"/>
  </cols>
  <sheetData>
    <row r="1" customFormat="false" ht="13.8" hidden="false" customHeight="false" outlineLevel="0" collapsed="false">
      <c r="D1" s="0" t="n">
        <v>0</v>
      </c>
      <c r="E1" s="0" t="n">
        <v>0.0001634</v>
      </c>
      <c r="G1" s="0" t="s">
        <v>20</v>
      </c>
      <c r="J1" s="0" t="n">
        <v>0</v>
      </c>
      <c r="K1" s="0" t="n">
        <v>0.0001603088</v>
      </c>
    </row>
    <row r="2" customFormat="false" ht="13.8" hidden="false" customHeight="false" outlineLevel="0" collapsed="false">
      <c r="A2" s="0" t="n">
        <v>5.68309614333761E-006</v>
      </c>
      <c r="B2" s="0" t="n">
        <f aca="false">_xlfn.ORG.LIBREOFFICE.ROUNDSIG(A2,4)</f>
        <v>5.683E-006</v>
      </c>
      <c r="D2" s="0" t="n">
        <f aca="false">D1*(1-heats!B4/setup!$B$2)+heats!B4*$G$2</f>
        <v>5.148785E-005</v>
      </c>
      <c r="E2" s="0" t="n">
        <f aca="false">E1*(1-heats!B4/setup!$B$2)</f>
        <v>0.000161746153846154</v>
      </c>
      <c r="G2" s="0" t="n">
        <f aca="false">input_concentrations!A4/heats!B2</f>
        <v>0.005148785</v>
      </c>
      <c r="H2" s="0" t="n">
        <f aca="false">input_concentrations!B3/setup!B2</f>
        <v>0.000162255870445344</v>
      </c>
      <c r="J2" s="0" t="n">
        <f aca="false">J1*(1-heats!B4/setup!$B$2)+heats!B4*$G$5</f>
        <v>5.14878542510121E-005</v>
      </c>
      <c r="K2" s="0" t="n">
        <f aca="false">K1*(1-heats!B4/setup!$B$2)</f>
        <v>0.000158686241295547</v>
      </c>
    </row>
    <row r="3" customFormat="false" ht="13.8" hidden="false" customHeight="false" outlineLevel="0" collapsed="false">
      <c r="A3" s="0" t="n">
        <v>0.000151270019437322</v>
      </c>
      <c r="B3" s="0" t="n">
        <f aca="false">_xlfn.ORG.LIBREOFFICE.ROUNDSIG(A3,4)</f>
        <v>0.0001513</v>
      </c>
      <c r="D3" s="0" t="n">
        <f aca="false">D2*(1-heats!B5/setup!$B$2)+heats!B5*$G$2</f>
        <v>0.00010245456791498</v>
      </c>
      <c r="E3" s="0" t="n">
        <f aca="false">E2*(1-heats!B5/setup!$B$2)</f>
        <v>0.000160109047025849</v>
      </c>
      <c r="J3" s="0" t="n">
        <f aca="false">J2*(1-heats!B5/setup!$B$2)+heats!B5*$G$5</f>
        <v>0.000102454576373978</v>
      </c>
      <c r="K3" s="0" t="n">
        <f aca="false">K2*(1-heats!B5/setup!$B$2)</f>
        <v>0.000157080105250045</v>
      </c>
    </row>
    <row r="4" customFormat="false" ht="13.8" hidden="false" customHeight="false" outlineLevel="0" collapsed="false">
      <c r="A4" s="0" t="n">
        <v>0.000164174243954135</v>
      </c>
      <c r="B4" s="0" t="n">
        <f aca="false">_xlfn.ORG.LIBREOFFICE.ROUNDSIG(A4,4)</f>
        <v>0.0001642</v>
      </c>
      <c r="D4" s="0" t="n">
        <f aca="false">D3*(1-heats!B4/setup!$B$2)+heats!B4*$G$2</f>
        <v>0.000152905428361184</v>
      </c>
      <c r="E4" s="0" t="n">
        <f aca="false">E3*(1-heats!B4/setup!$B$2)</f>
        <v>0.000158488510112632</v>
      </c>
      <c r="G4" s="0" t="n">
        <v>0.005087</v>
      </c>
      <c r="J4" s="0" t="n">
        <f aca="false">J3*(1-heats!B4/setup!$B$2)+heats!B4*$G$5</f>
        <v>0.000152905440985577</v>
      </c>
      <c r="K4" s="0" t="n">
        <f aca="false">K3*(1-heats!B4/setup!$B$2)</f>
        <v>0.000155490225642251</v>
      </c>
    </row>
    <row r="5" customFormat="false" ht="13.8" hidden="false" customHeight="false" outlineLevel="0" collapsed="false">
      <c r="A5" s="0" t="n">
        <v>0.000161766685306602</v>
      </c>
      <c r="B5" s="0" t="n">
        <f aca="false">_xlfn.ORG.LIBREOFFICE.ROUNDSIG(A5,4)</f>
        <v>0.0001618</v>
      </c>
      <c r="D5" s="0" t="n">
        <f aca="false">D4*(1-heats!B5/setup!$B$2)+heats!B5*$G$2</f>
        <v>0.000202845652568055</v>
      </c>
      <c r="E5" s="0" t="n">
        <f aca="false">E4*(1-heats!B5/setup!$B$2)</f>
        <v>0.000156884375394892</v>
      </c>
      <c r="G5" s="0" t="n">
        <f aca="false">G4/setup!$B$2</f>
        <v>0.00514878542510121</v>
      </c>
      <c r="J5" s="0" t="n">
        <f aca="false">J4*(1-heats!B5/setup!$B$2)+heats!B5*$G$5</f>
        <v>0.000202845669315682</v>
      </c>
      <c r="K5" s="0" t="n">
        <f aca="false">K4*(1-heats!B5/setup!$B$2)</f>
        <v>0.000153916437933321</v>
      </c>
    </row>
    <row r="6" customFormat="false" ht="13.8" hidden="false" customHeight="false" outlineLevel="0" collapsed="false">
      <c r="A6" s="0" t="n">
        <v>0.000154410840917368</v>
      </c>
      <c r="B6" s="0" t="n">
        <f aca="false">_xlfn.ORG.LIBREOFFICE.ROUNDSIG(A6,4)</f>
        <v>0.0001544</v>
      </c>
      <c r="D6" s="0" t="n">
        <f aca="false">D5*(1-heats!B6/setup!$B$2)+heats!B6*$G$2</f>
        <v>0.000252280408918581</v>
      </c>
      <c r="E6" s="0" t="n">
        <f aca="false">E5*(1-heats!B6/setup!$B$2)</f>
        <v>0.000155296476858507</v>
      </c>
      <c r="J6" s="0" t="n">
        <f aca="false">J5*(1-heats!B6/setup!$B$2)+heats!B6*$G$5</f>
        <v>0.00025228042974771</v>
      </c>
      <c r="K6" s="0" t="n">
        <f aca="false">K5*(1-heats!B6/setup!$B$2)</f>
        <v>0.000152358579249786</v>
      </c>
    </row>
    <row r="7" customFormat="false" ht="13.8" hidden="false" customHeight="false" outlineLevel="0" collapsed="false">
      <c r="A7" s="0" t="n">
        <v>0.000150812631382844</v>
      </c>
      <c r="B7" s="0" t="n">
        <f aca="false">_xlfn.ORG.LIBREOFFICE.ROUNDSIG(A7,4)</f>
        <v>0.0001508</v>
      </c>
      <c r="D7" s="0" t="n">
        <f aca="false">D6*(1-heats!B7/setup!$B$2)+heats!B7*$G$2</f>
        <v>0.000301214813484182</v>
      </c>
      <c r="E7" s="0" t="n">
        <f aca="false">E6*(1-heats!B7/setup!$B$2)</f>
        <v>0.000153724650169655</v>
      </c>
      <c r="J7" s="0" t="n">
        <f aca="false">J6*(1-heats!B7/setup!$B$2)+heats!B7*$G$5</f>
        <v>0.000301214838353502</v>
      </c>
      <c r="K7" s="0" t="n">
        <f aca="false">K6*(1-heats!B7/setup!$B$2)</f>
        <v>0.000150816488366691</v>
      </c>
    </row>
    <row r="8" customFormat="false" ht="13.8" hidden="false" customHeight="false" outlineLevel="0" collapsed="false">
      <c r="A8" s="0" t="n">
        <v>0.000147967580625029</v>
      </c>
      <c r="B8" s="0" t="n">
        <f aca="false">_xlfn.ORG.LIBREOFFICE.ROUNDSIG(A8,4)</f>
        <v>0.000148</v>
      </c>
      <c r="D8" s="0" t="n">
        <f aca="false">D7*(1-heats!B8/setup!$B$2)+heats!B8*$G$2</f>
        <v>0.00034965393055418</v>
      </c>
      <c r="E8" s="0" t="n">
        <f aca="false">E7*(1-heats!B8/setup!$B$2)</f>
        <v>0.000152168732657817</v>
      </c>
      <c r="J8" s="0" t="n">
        <f aca="false">J7*(1-heats!B8/setup!$B$2)+heats!B8*$G$5</f>
        <v>0.000349653959422799</v>
      </c>
      <c r="K8" s="0" t="n">
        <f aca="false">K7*(1-heats!B8/setup!$B$2)</f>
        <v>0.000149290005690915</v>
      </c>
    </row>
    <row r="9" customFormat="false" ht="13.8" hidden="false" customHeight="false" outlineLevel="0" collapsed="false">
      <c r="A9" s="0" t="n">
        <v>0.000142025213329922</v>
      </c>
      <c r="B9" s="0" t="n">
        <f aca="false">_xlfn.ORG.LIBREOFFICE.ROUNDSIG(A9,4)</f>
        <v>0.000142</v>
      </c>
      <c r="D9" s="0" t="n">
        <f aca="false">D8*(1-heats!B9/setup!$B$2)+heats!B9*$G$2</f>
        <v>0.000397602773159907</v>
      </c>
      <c r="E9" s="0" t="n">
        <f aca="false">E8*(1-heats!B9/setup!$B$2)</f>
        <v>0.000150628563298932</v>
      </c>
      <c r="J9" s="0" t="n">
        <f aca="false">J8*(1-heats!B9/setup!$B$2)+heats!B9*$G$5</f>
        <v>0.000397602805987345</v>
      </c>
      <c r="K9" s="0" t="n">
        <f aca="false">K8*(1-heats!B9/setup!$B$2)</f>
        <v>0.00014777897324465</v>
      </c>
    </row>
    <row r="10" customFormat="false" ht="13.8" hidden="false" customHeight="false" outlineLevel="0" collapsed="false">
      <c r="A10" s="0" t="n">
        <v>0.000140521924325731</v>
      </c>
      <c r="B10" s="0" t="n">
        <f aca="false">_xlfn.ORG.LIBREOFFICE.ROUNDSIG(A10,4)</f>
        <v>0.0001405</v>
      </c>
      <c r="D10" s="0" t="n">
        <f aca="false">D9*(1-heats!B10/setup!$B$2)+heats!B10*$G$2</f>
        <v>0.000445066303593511</v>
      </c>
      <c r="E10" s="0" t="n">
        <f aca="false">E9*(1-heats!B10/setup!$B$2)</f>
        <v>0.00014910398269874</v>
      </c>
      <c r="J10" s="0" t="n">
        <f aca="false">J9*(1-heats!B10/setup!$B$2)+heats!B10*$G$5</f>
        <v>0.0004450663403397</v>
      </c>
      <c r="K10" s="0" t="n">
        <f aca="false">K9*(1-heats!B10/setup!$B$2)</f>
        <v>0.000146283234649057</v>
      </c>
    </row>
    <row r="11" customFormat="false" ht="13.8" hidden="false" customHeight="false" outlineLevel="0" collapsed="false">
      <c r="A11" s="0" t="n">
        <v>0.000138227683218485</v>
      </c>
      <c r="B11" s="0" t="n">
        <f aca="false">_xlfn.ORG.LIBREOFFICE.ROUNDSIG(A11,4)</f>
        <v>0.0001382</v>
      </c>
      <c r="D11" s="0" t="n">
        <f aca="false">D10*(1-heats!B11/setup!$B$2)+heats!B11*$G$2</f>
        <v>0.000492049433921512</v>
      </c>
      <c r="E11" s="0" t="n">
        <f aca="false">E10*(1-heats!B11/setup!$B$2)</f>
        <v>0.000147594833076284</v>
      </c>
      <c r="J11" s="0" t="n">
        <f aca="false">J10*(1-heats!B11/setup!$B$2)+heats!B11*$G$5</f>
        <v>0.000492049474546788</v>
      </c>
      <c r="K11" s="0" t="n">
        <f aca="false">K10*(1-heats!B11/setup!$B$2)</f>
        <v>0.000144802635108074</v>
      </c>
    </row>
    <row r="12" customFormat="false" ht="13.8" hidden="false" customHeight="false" outlineLevel="0" collapsed="false">
      <c r="A12" s="0" t="n">
        <v>0.000134469100835544</v>
      </c>
      <c r="B12" s="0" t="n">
        <f aca="false">_xlfn.ORG.LIBREOFFICE.ROUNDSIG(A12,4)</f>
        <v>0.0001345</v>
      </c>
      <c r="D12" s="0" t="n">
        <f aca="false">D11*(1-heats!B12/setup!$B$2)+heats!B12*$G$2</f>
        <v>0.000538557026493157</v>
      </c>
      <c r="E12" s="0" t="n">
        <f aca="false">E11*(1-heats!B12/setup!$B$2)</f>
        <v>0.000146100958247576</v>
      </c>
      <c r="J12" s="0" t="n">
        <f aca="false">J11*(1-heats!B12/setup!$B$2)+heats!B12*$G$5</f>
        <v>0.000538557070958258</v>
      </c>
      <c r="K12" s="0" t="n">
        <f aca="false">K11*(1-heats!B12/setup!$B$2)</f>
        <v>0.000143337021392405</v>
      </c>
    </row>
    <row r="13" customFormat="false" ht="13.8" hidden="false" customHeight="false" outlineLevel="0" collapsed="false">
      <c r="A13" s="0" t="n">
        <v>0.000131902338151592</v>
      </c>
      <c r="B13" s="0" t="n">
        <f aca="false">_xlfn.ORG.LIBREOFFICE.ROUNDSIG(A13,4)</f>
        <v>0.0001319</v>
      </c>
      <c r="D13" s="0" t="n">
        <f aca="false">D12*(1-heats!B13/setup!$B$2)+heats!B13*$G$2</f>
        <v>0.000584593894443631</v>
      </c>
      <c r="E13" s="0" t="n">
        <f aca="false">E12*(1-heats!B13/setup!$B$2)</f>
        <v>0.000144622203609443</v>
      </c>
      <c r="J13" s="0" t="n">
        <f aca="false">J12*(1-heats!B13/setup!$B$2)+heats!B13*$G$5</f>
        <v>0.000584593942709693</v>
      </c>
      <c r="K13" s="0" t="n">
        <f aca="false">K12*(1-heats!B13/setup!$B$2)</f>
        <v>0.000141886241823656</v>
      </c>
    </row>
    <row r="14" customFormat="false" ht="13.8" hidden="false" customHeight="false" outlineLevel="0" collapsed="false">
      <c r="A14" s="0" t="n">
        <v>0.000129932017369441</v>
      </c>
      <c r="B14" s="0" t="n">
        <f aca="false">_xlfn.ORG.LIBREOFFICE.ROUNDSIG(A14,4)</f>
        <v>0.0001299</v>
      </c>
      <c r="D14" s="0" t="n">
        <f aca="false">D13*(1-heats!B14/setup!$B$2)+heats!B14*$G$2</f>
        <v>0.000630164802192177</v>
      </c>
      <c r="E14" s="0" t="n">
        <f aca="false">E13*(1-heats!B14/setup!$B$2)</f>
        <v>0.000143158416123517</v>
      </c>
      <c r="J14" s="0" t="n">
        <f aca="false">J13*(1-heats!B14/setup!$B$2)+heats!B14*$G$5</f>
        <v>0.000630164854220728</v>
      </c>
      <c r="K14" s="0" t="n">
        <f aca="false">K13*(1-heats!B14/setup!$B$2)</f>
        <v>0.00014045014625864</v>
      </c>
    </row>
    <row r="15" customFormat="false" ht="13.8" hidden="false" customHeight="false" outlineLevel="0" collapsed="false">
      <c r="A15" s="0" t="n">
        <v>0.000125658951454205</v>
      </c>
      <c r="B15" s="0" t="n">
        <f aca="false">_xlfn.ORG.LIBREOFFICE.ROUNDSIG(A15,4)</f>
        <v>0.0001257</v>
      </c>
      <c r="D15" s="0" t="n">
        <f aca="false">D14*(1-heats!B15/setup!$B$2)+heats!B15*$G$2</f>
        <v>0.000675274465935171</v>
      </c>
      <c r="E15" s="0" t="n">
        <f aca="false">E14*(1-heats!B15/setup!$B$2)</f>
        <v>0.000141709444300405</v>
      </c>
      <c r="J15" s="0" t="n">
        <f aca="false">J14*(1-heats!B15/setup!$B$2)+heats!B15*$G$5</f>
        <v>0.00067527452168813</v>
      </c>
      <c r="K15" s="0" t="n">
        <f aca="false">K14*(1-heats!B15/setup!$B$2)</f>
        <v>0.000139028586073836</v>
      </c>
    </row>
    <row r="16" customFormat="false" ht="13.8" hidden="false" customHeight="false" outlineLevel="0" collapsed="false">
      <c r="A16" s="0" t="n">
        <v>0.000121930716306095</v>
      </c>
      <c r="B16" s="0" t="n">
        <f aca="false">_xlfn.ORG.LIBREOFFICE.ROUNDSIG(A16,4)</f>
        <v>0.0001219</v>
      </c>
      <c r="D16" s="0" t="n">
        <f aca="false">D15*(1-heats!B16/setup!$B$2)+heats!B16*$G$2</f>
        <v>0.000719927554134208</v>
      </c>
      <c r="E16" s="0" t="n">
        <f aca="false">E15*(1-heats!B16/setup!$B$2)</f>
        <v>0.000140275138184004</v>
      </c>
      <c r="J16" s="0" t="n">
        <f aca="false">J15*(1-heats!B16/setup!$B$2)+heats!B16*$G$5</f>
        <v>0.000719927613573877</v>
      </c>
      <c r="K16" s="0" t="n">
        <f aca="false">K15*(1-heats!B16/setup!$B$2)</f>
        <v>0.000137621414150011</v>
      </c>
    </row>
    <row r="17" customFormat="false" ht="13.8" hidden="false" customHeight="false" outlineLevel="0" collapsed="false">
      <c r="A17" s="0" t="n">
        <v>0.000119731498089042</v>
      </c>
      <c r="B17" s="0" t="n">
        <f aca="false">_xlfn.ORG.LIBREOFFICE.ROUNDSIG(A17,4)</f>
        <v>0.0001197</v>
      </c>
      <c r="D17" s="0" t="n">
        <f aca="false">D16*(1-heats!B17/setup!$B$2)+heats!B17*$G$2</f>
        <v>0.000764128687999246</v>
      </c>
      <c r="E17" s="0" t="n">
        <f aca="false">E16*(1-heats!B17/setup!$B$2)</f>
        <v>0.000138855349335988</v>
      </c>
      <c r="J17" s="0" t="n">
        <f aca="false">J16*(1-heats!B17/setup!$B$2)+heats!B17*$G$5</f>
        <v>0.000764128751088312</v>
      </c>
      <c r="K17" s="0" t="n">
        <f aca="false">K16*(1-heats!B17/setup!$B$2)</f>
        <v>0.000136228484856995</v>
      </c>
    </row>
    <row r="18" customFormat="false" ht="13.8" hidden="false" customHeight="false" outlineLevel="0" collapsed="false">
      <c r="A18" s="0" t="n">
        <v>0.000116859819817852</v>
      </c>
      <c r="B18" s="0" t="n">
        <f aca="false">_xlfn.ORG.LIBREOFFICE.ROUNDSIG(A18,4)</f>
        <v>0.0001169</v>
      </c>
      <c r="D18" s="0" t="n">
        <f aca="false">D17*(1-heats!B18/setup!$B$2)+heats!B18*$G$2</f>
        <v>0.000807882441966865</v>
      </c>
      <c r="E18" s="0" t="n">
        <f aca="false">E17*(1-heats!B18/setup!$B$2)</f>
        <v>0.000137449930820441</v>
      </c>
      <c r="J18" s="0" t="n">
        <f aca="false">J17*(1-heats!B18/setup!$B$2)+heats!B18*$G$5</f>
        <v>0.00080788250866839</v>
      </c>
      <c r="K18" s="0" t="n">
        <f aca="false">K17*(1-heats!B18/setup!$B$2)</f>
        <v>0.000134849654038604</v>
      </c>
    </row>
    <row r="19" customFormat="false" ht="13.8" hidden="false" customHeight="false" outlineLevel="0" collapsed="false">
      <c r="A19" s="0" t="n">
        <v>0.000113507286288302</v>
      </c>
      <c r="B19" s="0" t="n">
        <f aca="false">_xlfn.ORG.LIBREOFFICE.ROUNDSIG(A19,4)</f>
        <v>0.0001135</v>
      </c>
      <c r="D19" s="0" t="n">
        <f aca="false">D18*(1-heats!B19/setup!$B$2)+heats!B19*$G$2</f>
        <v>0.000851193344173678</v>
      </c>
      <c r="E19" s="0" t="n">
        <f aca="false">E18*(1-heats!B19/setup!$B$2)</f>
        <v>0.000136058737188655</v>
      </c>
      <c r="J19" s="0" t="n">
        <f aca="false">J18*(1-heats!B19/setup!$B$2)+heats!B19*$G$5</f>
        <v>0.000851193414451098</v>
      </c>
      <c r="K19" s="0" t="n">
        <f aca="false">K18*(1-heats!B19/setup!$B$2)</f>
        <v>0.000133484778997728</v>
      </c>
    </row>
    <row r="20" customFormat="false" ht="13.8" hidden="false" customHeight="false" outlineLevel="0" collapsed="false">
      <c r="A20" s="0" t="n">
        <v>0.000110154933531191</v>
      </c>
      <c r="B20" s="0" t="n">
        <f aca="false">_xlfn.ORG.LIBREOFFICE.ROUNDSIG(A20,4)</f>
        <v>0.0001102</v>
      </c>
      <c r="D20" s="0" t="n">
        <f aca="false">D19*(1-heats!B20/setup!$B$2)+heats!B20*$G$2</f>
        <v>0.000894065876924957</v>
      </c>
      <c r="E20" s="0" t="n">
        <f aca="false">E19*(1-heats!B20/setup!$B$2)</f>
        <v>0.000134681624464074</v>
      </c>
      <c r="J20" s="0" t="n">
        <f aca="false">J19*(1-heats!B20/setup!$B$2)+heats!B20*$G$5</f>
        <v>0.000894065950742079</v>
      </c>
      <c r="K20" s="0" t="n">
        <f aca="false">K19*(1-heats!B20/setup!$B$2)</f>
        <v>0.000132133718481556</v>
      </c>
    </row>
    <row r="21" customFormat="false" ht="13.8" hidden="false" customHeight="false" outlineLevel="0" collapsed="false">
      <c r="A21" s="0" t="n">
        <v>0.000109171976349646</v>
      </c>
      <c r="B21" s="0" t="n">
        <f aca="false">_xlfn.ORG.LIBREOFFICE.ROUNDSIG(A21,4)</f>
        <v>0.0001092</v>
      </c>
      <c r="D21" s="0" t="n">
        <f aca="false">D20*(1-heats!B21/setup!$B$2)+heats!B21*$G$2</f>
        <v>0.00093650447715851</v>
      </c>
      <c r="E21" s="0" t="n">
        <f aca="false">E20*(1-heats!B21/setup!$B$2)</f>
        <v>0.000133318450127393</v>
      </c>
      <c r="J21" s="0" t="n">
        <f aca="false">J20*(1-heats!B21/setup!$B$2)+heats!B21*$G$5</f>
        <v>0.000936504554479507</v>
      </c>
      <c r="K21" s="0" t="n">
        <f aca="false">K20*(1-heats!B21/setup!$B$2)</f>
        <v>0.000130796332666966</v>
      </c>
    </row>
    <row r="22" customFormat="false" ht="13.8" hidden="false" customHeight="false" outlineLevel="0" collapsed="false">
      <c r="A22" s="0" t="n">
        <v>0.000104884426597035</v>
      </c>
      <c r="B22" s="0" t="n">
        <f aca="false">_xlfn.ORG.LIBREOFFICE.ROUNDSIG(A22,4)</f>
        <v>0.0001049</v>
      </c>
      <c r="D22" s="0" t="n">
        <f aca="false">D21*(1-heats!B22/setup!$B$2)+heats!B22*$G$2</f>
        <v>0.000978513536903869</v>
      </c>
      <c r="E22" s="0" t="n">
        <f aca="false">E21*(1-heats!B22/setup!$B$2)</f>
        <v>0.000131969073101812</v>
      </c>
      <c r="J22" s="0" t="n">
        <f aca="false">J21*(1-heats!B22/setup!$B$2)+heats!B22*$G$5</f>
        <v>0.000978513617693277</v>
      </c>
      <c r="K22" s="0" t="n">
        <f aca="false">K21*(1-heats!B22/setup!$B$2)</f>
        <v>0.000129472483146045</v>
      </c>
    </row>
    <row r="23" customFormat="false" ht="13.8" hidden="false" customHeight="false" outlineLevel="0" collapsed="false">
      <c r="A23" s="0" t="n">
        <v>0.000103335196973618</v>
      </c>
      <c r="B23" s="0" t="n">
        <f aca="false">_xlfn.ORG.LIBREOFFICE.ROUNDSIG(A23,4)</f>
        <v>0.0001033</v>
      </c>
      <c r="D23" s="0" t="n">
        <f aca="false">D22*(1-heats!B23/setup!$B$2)+heats!B23*$G$2</f>
        <v>0.00102009740373683</v>
      </c>
      <c r="E23" s="0" t="n">
        <f aca="false">E22*(1-heats!B23/setup!$B$2)</f>
        <v>0.000130633353738433</v>
      </c>
      <c r="J23" s="0" t="n">
        <f aca="false">J22*(1-heats!B23/setup!$B$2)+heats!B23*$G$5</f>
        <v>0.00102009748795954</v>
      </c>
      <c r="K23" s="0" t="n">
        <f aca="false">K22*(1-heats!B23/setup!$B$2)</f>
        <v>0.000128162032911773</v>
      </c>
    </row>
    <row r="24" customFormat="false" ht="13.8" hidden="false" customHeight="false" outlineLevel="0" collapsed="false">
      <c r="A24" s="0" t="n">
        <v>0.00010013899930567</v>
      </c>
      <c r="B24" s="0" t="n">
        <f aca="false">_xlfn.ORG.LIBREOFFICE.ROUNDSIG(A24,4)</f>
        <v>0.0001001</v>
      </c>
      <c r="D24" s="0" t="n">
        <f aca="false">D23*(1-heats!B24/setup!$B$2)+heats!B24*$G$2</f>
        <v>0.00106126038122937</v>
      </c>
      <c r="E24" s="0" t="n">
        <f aca="false">E23*(1-heats!B24/setup!$B$2)</f>
        <v>0.00012931115380181</v>
      </c>
      <c r="J24" s="0" t="n">
        <f aca="false">J23*(1-heats!B24/setup!$B$2)+heats!B24*$G$5</f>
        <v>0.00106126046885064</v>
      </c>
      <c r="K24" s="0" t="n">
        <f aca="false">K23*(1-heats!B24/setup!$B$2)</f>
        <v>0.00012686484634384</v>
      </c>
    </row>
    <row r="25" customFormat="false" ht="13.8" hidden="false" customHeight="false" outlineLevel="0" collapsed="false">
      <c r="A25" s="0" t="n">
        <v>9.76601326246162E-005</v>
      </c>
      <c r="B25" s="0" t="n">
        <f aca="false">_xlfn.ORG.LIBREOFFICE.ROUNDSIG(A25,4)</f>
        <v>9.766E-005</v>
      </c>
      <c r="D25" s="0" t="n">
        <f aca="false">D24*(1-heats!B25/setup!$B$2)+heats!B25*$G$2</f>
        <v>0.00110200672939506</v>
      </c>
      <c r="E25" s="0" t="n">
        <f aca="false">E24*(1-heats!B25/setup!$B$2)</f>
        <v>0.000128002336455637</v>
      </c>
      <c r="J25" s="0" t="n">
        <f aca="false">J24*(1-heats!B25/setup!$B$2)+heats!B25*$G$5</f>
        <v>0.00110200682038049</v>
      </c>
      <c r="K25" s="0" t="n">
        <f aca="false">K24*(1-heats!B25/setup!$B$2)</f>
        <v>0.000125580789194611</v>
      </c>
    </row>
    <row r="26" customFormat="false" ht="13.8" hidden="false" customHeight="false" outlineLevel="0" collapsed="false">
      <c r="A26" s="0" t="n">
        <v>9.32732611303209E-005</v>
      </c>
      <c r="B26" s="0" t="n">
        <f aca="false">_xlfn.ORG.LIBREOFFICE.ROUNDSIG(A26,4)</f>
        <v>9.327E-005</v>
      </c>
      <c r="D26" s="0" t="n">
        <f aca="false">D25*(1-heats!B26/setup!$B$2)+heats!B26*$G$2</f>
        <v>0.00114234066512993</v>
      </c>
      <c r="E26" s="0" t="n">
        <f aca="false">E25*(1-heats!B26/setup!$B$2)</f>
        <v>0.000126706766248597</v>
      </c>
      <c r="J26" s="0" t="n">
        <f aca="false">J25*(1-heats!B26/setup!$B$2)+heats!B26*$G$5</f>
        <v>0.00114234075944546</v>
      </c>
      <c r="K26" s="0" t="n">
        <f aca="false">K25*(1-heats!B26/setup!$B$2)</f>
        <v>0.000124309728575233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2020-03-04T00:33:28Z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