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336" activeTab="2"/>
  </bookViews>
  <sheets>
    <sheet name="Benchmarks Results" sheetId="1" r:id="rId1"/>
    <sheet name="Space Budget" sheetId="2" r:id="rId2"/>
    <sheet name="Trace File Analysis" sheetId="3" r:id="rId3"/>
  </sheets>
  <calcPr calcId="125725"/>
</workbook>
</file>

<file path=xl/calcChain.xml><?xml version="1.0" encoding="utf-8"?>
<calcChain xmlns="http://schemas.openxmlformats.org/spreadsheetml/2006/main">
  <c r="F26" i="3"/>
  <c r="E26"/>
  <c r="O30" i="1"/>
  <c r="I30"/>
  <c r="R28"/>
  <c r="Q28"/>
  <c r="L28"/>
  <c r="K28"/>
  <c r="F28"/>
  <c r="E28"/>
  <c r="B9" i="2"/>
  <c r="B8"/>
  <c r="B7"/>
</calcChain>
</file>

<file path=xl/sharedStrings.xml><?xml version="1.0" encoding="utf-8"?>
<sst xmlns="http://schemas.openxmlformats.org/spreadsheetml/2006/main" count="194" uniqueCount="41">
  <si>
    <t>Benchmark</t>
  </si>
  <si>
    <t>Tracefile</t>
  </si>
  <si>
    <t>Floating Point</t>
  </si>
  <si>
    <t>DIST-FP-1.bz2</t>
  </si>
  <si>
    <t>Sr No</t>
  </si>
  <si>
    <t>Integer</t>
  </si>
  <si>
    <t>Multimedia</t>
  </si>
  <si>
    <t>Server</t>
  </si>
  <si>
    <t>DIST-INT-1.bz2</t>
  </si>
  <si>
    <t>DIST-MM-1.bz2</t>
  </si>
  <si>
    <t>DIST-SERV-1.bz2</t>
  </si>
  <si>
    <t>Total CC Mispredicts / 1000 insts</t>
  </si>
  <si>
    <t>Total Wrong T Predicts / 1000 insts</t>
  </si>
  <si>
    <t>16*30</t>
  </si>
  <si>
    <t>Results for target prediction only</t>
  </si>
  <si>
    <t>DIST-FP-2.bz2</t>
  </si>
  <si>
    <t>DIST-FP-3.bz2</t>
  </si>
  <si>
    <t>DIST-FP-4.bz2</t>
  </si>
  <si>
    <t>DIST-FP-5.bz2</t>
  </si>
  <si>
    <t>DIST-INT-2.bz2</t>
  </si>
  <si>
    <t>DIST-INT-3.bz2</t>
  </si>
  <si>
    <t>DIST-INT-4.bz2</t>
  </si>
  <si>
    <t>DIST-INT-5.bz2</t>
  </si>
  <si>
    <t>DIST-MM-2.bz2</t>
  </si>
  <si>
    <t>DIST-MM-3.bz2</t>
  </si>
  <si>
    <t>DIST-MM-4.bz2</t>
  </si>
  <si>
    <t>DIST-MM-5.bz2</t>
  </si>
  <si>
    <t>DIST-SERV-2.bz2</t>
  </si>
  <si>
    <t>DIST-SERV-3.bz2</t>
  </si>
  <si>
    <t>DIST-SERV-4.bz2</t>
  </si>
  <si>
    <t>DIST-SERV-5.bz2</t>
  </si>
  <si>
    <t>Total</t>
  </si>
  <si>
    <t>Results for target prediction stack size 16</t>
  </si>
  <si>
    <t>Results for target prediction stack size 8</t>
  </si>
  <si>
    <t>Memory</t>
  </si>
  <si>
    <t>Direct Instructions (Not calls)</t>
  </si>
  <si>
    <t>Direct Instructions (not calls) Offset</t>
  </si>
  <si>
    <t>Indirect and not returns instructions</t>
  </si>
  <si>
    <t>Indirect and not returns instructions offset</t>
  </si>
  <si>
    <t>Calls</t>
  </si>
  <si>
    <t>Calls offset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</si>
</sst>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1"/>
  </cellXfs>
  <cellStyles count="2">
    <cellStyle name="Normal" xfId="0" builtinId="0"/>
    <cellStyle name="Title" xfId="1" builtinId="15"/>
  </cellStyles>
  <dxfs count="56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7:F28" totalsRowCount="1" headerRowDxfId="55" dataDxfId="54">
  <autoFilter ref="B7:F27">
    <filterColumn colId="3"/>
    <filterColumn colId="4"/>
  </autoFilter>
  <tableColumns count="5">
    <tableColumn id="1" name="Sr No" totalsRowLabel="Total" dataDxfId="53" totalsRowDxfId="52"/>
    <tableColumn id="2" name="Benchmark" dataDxfId="51" totalsRowDxfId="50"/>
    <tableColumn id="3" name="Tracefile" dataDxfId="49" totalsRowDxfId="48"/>
    <tableColumn id="10" name="Total CC Mispredicts / 1000 insts" totalsRowFunction="custom" dataDxfId="47" totalsRowDxfId="46">
      <calculatedColumnFormula>1000 *#REF! /#REF!</calculatedColumnFormula>
      <totalsRowFormula>GEOMEAN([Total CC Mispredicts / 1000 insts])</totalsRowFormula>
    </tableColumn>
    <tableColumn id="11" name="Total Wrong T Predicts / 1000 insts" totalsRowFunction="custom" dataDxfId="45" totalsRowDxfId="44">
      <totalsRowFormula>GEOMEAN([Total Wrong T Predicts / 1000 insts])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H7:L28" totalsRowCount="1" headerRowDxfId="43" dataDxfId="42">
  <autoFilter ref="H7:L27"/>
  <tableColumns count="5">
    <tableColumn id="1" name="Sr No" totalsRowLabel="Total" dataDxfId="41" totalsRowDxfId="40"/>
    <tableColumn id="2" name="Benchmark" dataDxfId="39" totalsRowDxfId="38"/>
    <tableColumn id="3" name="Tracefile" dataDxfId="37" totalsRowDxfId="36"/>
    <tableColumn id="10" name="Total CC Mispredicts / 1000 insts" totalsRowFunction="custom" dataDxfId="35" totalsRowDxfId="34">
      <calculatedColumnFormula>1000 *#REF! /#REF!</calculatedColumnFormula>
      <totalsRowFormula>GEOMEAN([Total CC Mispredicts / 1000 insts])</totalsRowFormula>
    </tableColumn>
    <tableColumn id="11" name="Total Wrong T Predicts / 1000 insts" totalsRowFunction="custom" dataDxfId="33" totalsRowDxfId="32">
      <totalsRowFormula>GEOMEAN([Total Wrong T Predicts / 1000 insts])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N7:R28" totalsRowCount="1" headerRowDxfId="31" dataDxfId="30">
  <autoFilter ref="N7:R27"/>
  <tableColumns count="5">
    <tableColumn id="1" name="Sr No" totalsRowLabel="Total" dataDxfId="29" totalsRowDxfId="28"/>
    <tableColumn id="2" name="Benchmark" dataDxfId="27" totalsRowDxfId="26"/>
    <tableColumn id="3" name="Tracefile" dataDxfId="25" totalsRowDxfId="24"/>
    <tableColumn id="10" name="Total CC Mispredicts / 1000 insts" totalsRowFunction="custom" dataDxfId="23" totalsRowDxfId="22">
      <calculatedColumnFormula>1000 *#REF! /#REF!</calculatedColumnFormula>
      <totalsRowFormula>GEOMEAN([Total CC Mispredicts / 1000 insts])</totalsRowFormula>
    </tableColumn>
    <tableColumn id="11" name="Total Wrong T Predicts / 1000 insts" totalsRowFunction="custom" dataDxfId="21" totalsRowDxfId="20">
      <totalsRowFormula>GEOMEAN([Total Wrong T Predicts / 1000 insts])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B5:J26" totalsRowCount="1" headerRowDxfId="19" dataDxfId="18">
  <autoFilter ref="B5:J25">
    <filterColumn colId="5"/>
    <filterColumn colId="6"/>
    <filterColumn colId="7"/>
    <filterColumn colId="8"/>
  </autoFilter>
  <tableColumns count="9">
    <tableColumn id="1" name="Sr No" totalsRowLabel="Total" dataDxfId="17" totalsRowDxfId="8"/>
    <tableColumn id="2" name="Benchmark" dataDxfId="16" totalsRowDxfId="7"/>
    <tableColumn id="3" name="Tracefile" dataDxfId="15" totalsRowDxfId="6"/>
    <tableColumn id="10" name="Direct Instructions (Not calls)" totalsRowFunction="custom" dataDxfId="14" totalsRowDxfId="5">
      <totalsRowFormula>GEOMEAN([Direct Instructions (Not calls)])</totalsRowFormula>
    </tableColumn>
    <tableColumn id="11" name="Direct Instructions (not calls) Offset" totalsRowFunction="custom" dataDxfId="13" totalsRowDxfId="4">
      <totalsRowFormula>GEOMEAN([Direct Instructions (not calls) Offset])</totalsRowFormula>
    </tableColumn>
    <tableColumn id="5" name="Indirect and not returns instructions" dataDxfId="12" totalsRowDxfId="3"/>
    <tableColumn id="6" name="Indirect and not returns instructions offset" dataDxfId="11" totalsRowDxfId="2"/>
    <tableColumn id="7" name="Calls" dataDxfId="10" totalsRowDxfId="1"/>
    <tableColumn id="8" name="Calls offset" dataDxfId="9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R30"/>
  <sheetViews>
    <sheetView topLeftCell="G1" workbookViewId="0">
      <selection activeCell="H20" sqref="H20"/>
    </sheetView>
  </sheetViews>
  <sheetFormatPr defaultRowHeight="15"/>
  <cols>
    <col min="2" max="2" width="10.28515625" bestFit="1" customWidth="1"/>
    <col min="3" max="4" width="15.42578125" bestFit="1" customWidth="1"/>
    <col min="5" max="5" width="17.28515625" bestFit="1" customWidth="1"/>
    <col min="6" max="6" width="18.5703125" bestFit="1" customWidth="1"/>
    <col min="7" max="7" width="15.28515625" bestFit="1" customWidth="1"/>
    <col min="8" max="8" width="16.42578125" bestFit="1" customWidth="1"/>
    <col min="9" max="9" width="18.5703125" bestFit="1" customWidth="1"/>
    <col min="10" max="10" width="15.42578125" bestFit="1" customWidth="1"/>
    <col min="11" max="11" width="17.28515625" bestFit="1" customWidth="1"/>
    <col min="12" max="12" width="16.42578125" bestFit="1" customWidth="1"/>
    <col min="13" max="13" width="13.5703125" bestFit="1" customWidth="1"/>
    <col min="15" max="16" width="15.42578125" bestFit="1" customWidth="1"/>
    <col min="17" max="17" width="17.28515625" bestFit="1" customWidth="1"/>
    <col min="18" max="18" width="13" bestFit="1" customWidth="1"/>
  </cols>
  <sheetData>
    <row r="5" spans="2:18" ht="22.5">
      <c r="B5" s="7" t="s">
        <v>14</v>
      </c>
      <c r="H5" s="7" t="s">
        <v>32</v>
      </c>
      <c r="N5" s="7" t="s">
        <v>33</v>
      </c>
    </row>
    <row r="7" spans="2:18" ht="45">
      <c r="B7" s="4" t="s">
        <v>4</v>
      </c>
      <c r="C7" s="4" t="s">
        <v>0</v>
      </c>
      <c r="D7" s="4" t="s">
        <v>1</v>
      </c>
      <c r="E7" s="4" t="s">
        <v>11</v>
      </c>
      <c r="F7" s="4" t="s">
        <v>12</v>
      </c>
      <c r="H7" s="4" t="s">
        <v>4</v>
      </c>
      <c r="I7" s="4" t="s">
        <v>0</v>
      </c>
      <c r="J7" s="4" t="s">
        <v>1</v>
      </c>
      <c r="K7" s="4" t="s">
        <v>11</v>
      </c>
      <c r="L7" s="4" t="s">
        <v>12</v>
      </c>
      <c r="N7" s="4" t="s">
        <v>4</v>
      </c>
      <c r="O7" s="4" t="s">
        <v>0</v>
      </c>
      <c r="P7" s="4" t="s">
        <v>1</v>
      </c>
      <c r="Q7" s="4" t="s">
        <v>11</v>
      </c>
      <c r="R7" s="4" t="s">
        <v>12</v>
      </c>
    </row>
    <row r="8" spans="2:18">
      <c r="B8" s="1">
        <v>1</v>
      </c>
      <c r="C8" s="2" t="s">
        <v>2</v>
      </c>
      <c r="D8" s="2" t="s">
        <v>3</v>
      </c>
      <c r="E8" s="5">
        <v>3.3639999999999999</v>
      </c>
      <c r="F8" s="5">
        <v>23.518999999999998</v>
      </c>
      <c r="H8" s="1">
        <v>1</v>
      </c>
      <c r="I8" s="2" t="s">
        <v>2</v>
      </c>
      <c r="J8" s="2" t="s">
        <v>3</v>
      </c>
      <c r="K8" s="5">
        <v>3.3639999999999999</v>
      </c>
      <c r="L8" s="5">
        <v>18.646000000000001</v>
      </c>
      <c r="N8" s="1">
        <v>1</v>
      </c>
      <c r="O8" s="2" t="s">
        <v>2</v>
      </c>
      <c r="P8" s="2" t="s">
        <v>3</v>
      </c>
      <c r="Q8" s="5">
        <v>3.3639999999999999</v>
      </c>
      <c r="R8" s="5">
        <v>18.646999999999998</v>
      </c>
    </row>
    <row r="9" spans="2:18">
      <c r="B9" s="1">
        <v>2</v>
      </c>
      <c r="C9" s="2" t="s">
        <v>2</v>
      </c>
      <c r="D9" s="2" t="s">
        <v>15</v>
      </c>
      <c r="E9" s="5">
        <v>1.3340000000000001</v>
      </c>
      <c r="F9" s="5">
        <v>12.913</v>
      </c>
      <c r="H9" s="1">
        <v>2</v>
      </c>
      <c r="I9" s="2" t="s">
        <v>2</v>
      </c>
      <c r="J9" s="2" t="s">
        <v>15</v>
      </c>
      <c r="K9" s="5">
        <v>1.3340000000000001</v>
      </c>
      <c r="L9" s="5">
        <v>12.898999999999999</v>
      </c>
      <c r="N9" s="1">
        <v>2</v>
      </c>
      <c r="O9" s="2" t="s">
        <v>2</v>
      </c>
      <c r="P9" s="2" t="s">
        <v>15</v>
      </c>
      <c r="Q9" s="5">
        <v>1.3340000000000001</v>
      </c>
      <c r="R9" s="5">
        <v>12.898999999999999</v>
      </c>
    </row>
    <row r="10" spans="2:18">
      <c r="B10" s="1">
        <v>3</v>
      </c>
      <c r="C10" s="2" t="s">
        <v>2</v>
      </c>
      <c r="D10" s="2" t="s">
        <v>16</v>
      </c>
      <c r="E10" s="5">
        <v>0.51600000000000001</v>
      </c>
      <c r="F10" s="5">
        <v>7.3730000000000002</v>
      </c>
      <c r="H10" s="1">
        <v>3</v>
      </c>
      <c r="I10" s="2" t="s">
        <v>2</v>
      </c>
      <c r="J10" s="2" t="s">
        <v>16</v>
      </c>
      <c r="K10" s="5">
        <v>0.51600000000000001</v>
      </c>
      <c r="L10" s="5">
        <v>7.1689999999999996</v>
      </c>
      <c r="N10" s="1">
        <v>3</v>
      </c>
      <c r="O10" s="2" t="s">
        <v>2</v>
      </c>
      <c r="P10" s="2" t="s">
        <v>16</v>
      </c>
      <c r="Q10" s="5">
        <v>0.51600000000000001</v>
      </c>
      <c r="R10" s="5">
        <v>7.17</v>
      </c>
    </row>
    <row r="11" spans="2:18">
      <c r="B11" s="1">
        <v>4</v>
      </c>
      <c r="C11" s="2" t="s">
        <v>2</v>
      </c>
      <c r="D11" s="2" t="s">
        <v>17</v>
      </c>
      <c r="E11" s="5">
        <v>0.26400000000000001</v>
      </c>
      <c r="F11" s="5">
        <v>4.6440000000000001</v>
      </c>
      <c r="H11" s="1">
        <v>4</v>
      </c>
      <c r="I11" s="2" t="s">
        <v>2</v>
      </c>
      <c r="J11" s="2" t="s">
        <v>17</v>
      </c>
      <c r="K11" s="5">
        <v>0.26400000000000001</v>
      </c>
      <c r="L11" s="5">
        <v>4.3789999999999996</v>
      </c>
      <c r="N11" s="1">
        <v>4</v>
      </c>
      <c r="O11" s="2" t="s">
        <v>2</v>
      </c>
      <c r="P11" s="2" t="s">
        <v>17</v>
      </c>
      <c r="Q11" s="5">
        <v>0.26400000000000001</v>
      </c>
      <c r="R11" s="5">
        <v>4.3789999999999996</v>
      </c>
    </row>
    <row r="12" spans="2:18">
      <c r="B12" s="1">
        <v>5</v>
      </c>
      <c r="C12" s="2" t="s">
        <v>2</v>
      </c>
      <c r="D12" s="2" t="s">
        <v>18</v>
      </c>
      <c r="E12" s="5">
        <v>2.2450000000000001</v>
      </c>
      <c r="F12" s="5">
        <v>36.337000000000003</v>
      </c>
      <c r="H12" s="1">
        <v>5</v>
      </c>
      <c r="I12" s="2" t="s">
        <v>2</v>
      </c>
      <c r="J12" s="2" t="s">
        <v>18</v>
      </c>
      <c r="K12" s="5">
        <v>2.2450000000000001</v>
      </c>
      <c r="L12" s="5">
        <v>32.087000000000003</v>
      </c>
      <c r="N12" s="1">
        <v>5</v>
      </c>
      <c r="O12" s="2" t="s">
        <v>2</v>
      </c>
      <c r="P12" s="2" t="s">
        <v>18</v>
      </c>
      <c r="Q12" s="5">
        <v>2.2450000000000001</v>
      </c>
      <c r="R12" s="5">
        <v>32.087000000000003</v>
      </c>
    </row>
    <row r="13" spans="2:18">
      <c r="B13" s="1">
        <v>6</v>
      </c>
      <c r="C13" s="3" t="s">
        <v>5</v>
      </c>
      <c r="D13" s="3" t="s">
        <v>8</v>
      </c>
      <c r="E13" s="6">
        <v>8.5370000000000008</v>
      </c>
      <c r="F13" s="6">
        <v>64.701999999999998</v>
      </c>
      <c r="H13" s="1">
        <v>6</v>
      </c>
      <c r="I13" s="3" t="s">
        <v>5</v>
      </c>
      <c r="J13" s="3" t="s">
        <v>8</v>
      </c>
      <c r="K13" s="6">
        <v>8.5370000000000008</v>
      </c>
      <c r="L13" s="6">
        <v>56.988999999999997</v>
      </c>
      <c r="N13" s="1">
        <v>6</v>
      </c>
      <c r="O13" s="3" t="s">
        <v>5</v>
      </c>
      <c r="P13" s="3" t="s">
        <v>8</v>
      </c>
      <c r="Q13" s="6">
        <v>8.5370000000000008</v>
      </c>
      <c r="R13" s="6">
        <v>57.046999999999997</v>
      </c>
    </row>
    <row r="14" spans="2:18">
      <c r="B14" s="1">
        <v>7</v>
      </c>
      <c r="C14" s="3" t="s">
        <v>5</v>
      </c>
      <c r="D14" s="3" t="s">
        <v>19</v>
      </c>
      <c r="E14" s="6">
        <v>11.842000000000001</v>
      </c>
      <c r="F14" s="6">
        <v>56.588999999999999</v>
      </c>
      <c r="H14" s="1">
        <v>7</v>
      </c>
      <c r="I14" s="3" t="s">
        <v>5</v>
      </c>
      <c r="J14" s="3" t="s">
        <v>19</v>
      </c>
      <c r="K14" s="6">
        <v>11.842000000000001</v>
      </c>
      <c r="L14" s="6">
        <v>48.884</v>
      </c>
      <c r="N14" s="1">
        <v>7</v>
      </c>
      <c r="O14" s="3" t="s">
        <v>5</v>
      </c>
      <c r="P14" s="3" t="s">
        <v>19</v>
      </c>
      <c r="Q14" s="6">
        <v>11.842000000000001</v>
      </c>
      <c r="R14" s="6">
        <v>48.899000000000001</v>
      </c>
    </row>
    <row r="15" spans="2:18">
      <c r="B15" s="1">
        <v>8</v>
      </c>
      <c r="C15" s="3" t="s">
        <v>5</v>
      </c>
      <c r="D15" s="3" t="s">
        <v>20</v>
      </c>
      <c r="E15" s="6">
        <v>12.619</v>
      </c>
      <c r="F15" s="6">
        <v>54.216999999999999</v>
      </c>
      <c r="H15" s="1">
        <v>8</v>
      </c>
      <c r="I15" s="3" t="s">
        <v>5</v>
      </c>
      <c r="J15" s="3" t="s">
        <v>20</v>
      </c>
      <c r="K15" s="6">
        <v>12.619</v>
      </c>
      <c r="L15" s="6">
        <v>53.256</v>
      </c>
      <c r="N15" s="1">
        <v>8</v>
      </c>
      <c r="O15" s="3" t="s">
        <v>5</v>
      </c>
      <c r="P15" s="3" t="s">
        <v>20</v>
      </c>
      <c r="Q15" s="6">
        <v>12.619</v>
      </c>
      <c r="R15" s="6">
        <v>53.256999999999998</v>
      </c>
    </row>
    <row r="16" spans="2:18">
      <c r="B16" s="1">
        <v>9</v>
      </c>
      <c r="C16" s="3" t="s">
        <v>5</v>
      </c>
      <c r="D16" s="3" t="s">
        <v>21</v>
      </c>
      <c r="E16" s="6">
        <v>2.8980000000000001</v>
      </c>
      <c r="F16" s="6">
        <v>28.422000000000001</v>
      </c>
      <c r="H16" s="1">
        <v>9</v>
      </c>
      <c r="I16" s="3" t="s">
        <v>5</v>
      </c>
      <c r="J16" s="3" t="s">
        <v>21</v>
      </c>
      <c r="K16" s="6">
        <v>2.8980000000000001</v>
      </c>
      <c r="L16" s="6">
        <v>23.632999999999999</v>
      </c>
      <c r="N16" s="1">
        <v>9</v>
      </c>
      <c r="O16" s="3" t="s">
        <v>5</v>
      </c>
      <c r="P16" s="3" t="s">
        <v>21</v>
      </c>
      <c r="Q16" s="6">
        <v>2.8980000000000001</v>
      </c>
      <c r="R16" s="6">
        <v>23.637</v>
      </c>
    </row>
    <row r="17" spans="2:18">
      <c r="B17" s="1">
        <v>10</v>
      </c>
      <c r="C17" s="3" t="s">
        <v>5</v>
      </c>
      <c r="D17" s="3" t="s">
        <v>22</v>
      </c>
      <c r="E17" s="6">
        <v>0.48399999999999999</v>
      </c>
      <c r="F17" s="6">
        <v>4.9989999999999997</v>
      </c>
      <c r="H17" s="1">
        <v>10</v>
      </c>
      <c r="I17" s="3" t="s">
        <v>5</v>
      </c>
      <c r="J17" s="3" t="s">
        <v>22</v>
      </c>
      <c r="K17" s="6">
        <v>0.48399999999999999</v>
      </c>
      <c r="L17" s="6">
        <v>4.4160000000000004</v>
      </c>
      <c r="N17" s="1">
        <v>10</v>
      </c>
      <c r="O17" s="3" t="s">
        <v>5</v>
      </c>
      <c r="P17" s="3" t="s">
        <v>22</v>
      </c>
      <c r="Q17" s="6">
        <v>0.48399999999999999</v>
      </c>
      <c r="R17" s="6">
        <v>4.4160000000000004</v>
      </c>
    </row>
    <row r="18" spans="2:18">
      <c r="B18" s="1">
        <v>11</v>
      </c>
      <c r="C18" s="3" t="s">
        <v>6</v>
      </c>
      <c r="D18" s="3" t="s">
        <v>9</v>
      </c>
      <c r="E18" s="6">
        <v>8.8580000000000005</v>
      </c>
      <c r="F18" s="6">
        <v>41.29</v>
      </c>
      <c r="H18" s="1">
        <v>11</v>
      </c>
      <c r="I18" s="3" t="s">
        <v>6</v>
      </c>
      <c r="J18" s="3" t="s">
        <v>9</v>
      </c>
      <c r="K18" s="6">
        <v>8.8580000000000005</v>
      </c>
      <c r="L18" s="6">
        <v>36.39</v>
      </c>
      <c r="N18" s="1">
        <v>11</v>
      </c>
      <c r="O18" s="3" t="s">
        <v>6</v>
      </c>
      <c r="P18" s="3" t="s">
        <v>9</v>
      </c>
      <c r="Q18" s="6">
        <v>8.8580000000000005</v>
      </c>
      <c r="R18" s="6">
        <v>36.39</v>
      </c>
    </row>
    <row r="19" spans="2:18">
      <c r="B19" s="1">
        <v>12</v>
      </c>
      <c r="C19" s="3" t="s">
        <v>6</v>
      </c>
      <c r="D19" s="3" t="s">
        <v>23</v>
      </c>
      <c r="E19" s="6">
        <v>10.816000000000001</v>
      </c>
      <c r="F19" s="6">
        <v>91.962000000000003</v>
      </c>
      <c r="H19" s="1">
        <v>12</v>
      </c>
      <c r="I19" s="3" t="s">
        <v>6</v>
      </c>
      <c r="J19" s="3" t="s">
        <v>23</v>
      </c>
      <c r="K19" s="6">
        <v>10.816000000000001</v>
      </c>
      <c r="L19" s="6">
        <v>88.308999999999997</v>
      </c>
      <c r="N19" s="1">
        <v>12</v>
      </c>
      <c r="O19" s="3" t="s">
        <v>6</v>
      </c>
      <c r="P19" s="3" t="s">
        <v>23</v>
      </c>
      <c r="Q19" s="6">
        <v>10.816000000000001</v>
      </c>
      <c r="R19" s="6">
        <v>88.322000000000003</v>
      </c>
    </row>
    <row r="20" spans="2:18">
      <c r="B20" s="1">
        <v>13</v>
      </c>
      <c r="C20" s="3" t="s">
        <v>6</v>
      </c>
      <c r="D20" s="3" t="s">
        <v>24</v>
      </c>
      <c r="E20" s="6">
        <v>1.5980000000000001</v>
      </c>
      <c r="F20" s="6">
        <v>116.523</v>
      </c>
      <c r="H20" s="1">
        <v>13</v>
      </c>
      <c r="I20" s="3" t="s">
        <v>6</v>
      </c>
      <c r="J20" s="3" t="s">
        <v>24</v>
      </c>
      <c r="K20" s="6">
        <v>1.5980000000000001</v>
      </c>
      <c r="L20" s="6">
        <v>88.545000000000002</v>
      </c>
      <c r="N20" s="1">
        <v>13</v>
      </c>
      <c r="O20" s="3" t="s">
        <v>6</v>
      </c>
      <c r="P20" s="3" t="s">
        <v>24</v>
      </c>
      <c r="Q20" s="6">
        <v>1.5980000000000001</v>
      </c>
      <c r="R20" s="6">
        <v>88.727000000000004</v>
      </c>
    </row>
    <row r="21" spans="2:18">
      <c r="B21" s="1">
        <v>14</v>
      </c>
      <c r="C21" s="3" t="s">
        <v>6</v>
      </c>
      <c r="D21" s="3" t="s">
        <v>25</v>
      </c>
      <c r="E21" s="6">
        <v>2.141</v>
      </c>
      <c r="F21" s="6">
        <v>146.874</v>
      </c>
      <c r="H21" s="1">
        <v>14</v>
      </c>
      <c r="I21" s="3" t="s">
        <v>6</v>
      </c>
      <c r="J21" s="3" t="s">
        <v>25</v>
      </c>
      <c r="K21" s="6">
        <v>2.141</v>
      </c>
      <c r="L21" s="6">
        <v>144.255</v>
      </c>
      <c r="N21" s="1">
        <v>14</v>
      </c>
      <c r="O21" s="3" t="s">
        <v>6</v>
      </c>
      <c r="P21" s="3" t="s">
        <v>25</v>
      </c>
      <c r="Q21" s="6">
        <v>2.141</v>
      </c>
      <c r="R21" s="6">
        <v>144.279</v>
      </c>
    </row>
    <row r="22" spans="2:18">
      <c r="B22" s="1">
        <v>15</v>
      </c>
      <c r="C22" s="3" t="s">
        <v>6</v>
      </c>
      <c r="D22" s="3" t="s">
        <v>26</v>
      </c>
      <c r="E22" s="6">
        <v>6.3979999999999997</v>
      </c>
      <c r="F22" s="6">
        <v>67.251999999999995</v>
      </c>
      <c r="H22" s="1">
        <v>15</v>
      </c>
      <c r="I22" s="3" t="s">
        <v>6</v>
      </c>
      <c r="J22" s="3" t="s">
        <v>26</v>
      </c>
      <c r="K22" s="6">
        <v>6.3979999999999997</v>
      </c>
      <c r="L22" s="6">
        <v>57.14</v>
      </c>
      <c r="N22" s="1">
        <v>15</v>
      </c>
      <c r="O22" s="3" t="s">
        <v>6</v>
      </c>
      <c r="P22" s="3" t="s">
        <v>26</v>
      </c>
      <c r="Q22" s="6">
        <v>6.3979999999999997</v>
      </c>
      <c r="R22" s="6">
        <v>57.399000000000001</v>
      </c>
    </row>
    <row r="23" spans="2:18">
      <c r="B23" s="1">
        <v>16</v>
      </c>
      <c r="C23" s="3" t="s">
        <v>7</v>
      </c>
      <c r="D23" s="3" t="s">
        <v>10</v>
      </c>
      <c r="E23" s="6">
        <v>9.7929999999999993</v>
      </c>
      <c r="F23" s="6">
        <v>96.817999999999998</v>
      </c>
      <c r="H23" s="1">
        <v>16</v>
      </c>
      <c r="I23" s="3" t="s">
        <v>7</v>
      </c>
      <c r="J23" s="3" t="s">
        <v>10</v>
      </c>
      <c r="K23" s="6">
        <v>9.7929999999999993</v>
      </c>
      <c r="L23" s="6">
        <v>73.994</v>
      </c>
      <c r="N23" s="1">
        <v>16</v>
      </c>
      <c r="O23" s="3" t="s">
        <v>7</v>
      </c>
      <c r="P23" s="3" t="s">
        <v>10</v>
      </c>
      <c r="Q23" s="6">
        <v>9.7929999999999993</v>
      </c>
      <c r="R23" s="6">
        <v>74.566999999999993</v>
      </c>
    </row>
    <row r="24" spans="2:18">
      <c r="B24" s="1">
        <v>17</v>
      </c>
      <c r="C24" s="3" t="s">
        <v>7</v>
      </c>
      <c r="D24" s="3" t="s">
        <v>27</v>
      </c>
      <c r="E24" s="6">
        <v>10.170999999999999</v>
      </c>
      <c r="F24" s="6">
        <v>94.361000000000004</v>
      </c>
      <c r="H24" s="1">
        <v>17</v>
      </c>
      <c r="I24" s="3" t="s">
        <v>7</v>
      </c>
      <c r="J24" s="3" t="s">
        <v>27</v>
      </c>
      <c r="K24" s="6">
        <v>10.170999999999999</v>
      </c>
      <c r="L24" s="6">
        <v>72.343000000000004</v>
      </c>
      <c r="N24" s="1">
        <v>17</v>
      </c>
      <c r="O24" s="3" t="s">
        <v>7</v>
      </c>
      <c r="P24" s="3" t="s">
        <v>27</v>
      </c>
      <c r="Q24" s="6">
        <v>10.170999999999999</v>
      </c>
      <c r="R24" s="6">
        <v>72.924999999999997</v>
      </c>
    </row>
    <row r="25" spans="2:18">
      <c r="B25" s="1">
        <v>18</v>
      </c>
      <c r="C25" s="3" t="s">
        <v>7</v>
      </c>
      <c r="D25" s="3" t="s">
        <v>28</v>
      </c>
      <c r="E25" s="6">
        <v>8.1289999999999996</v>
      </c>
      <c r="F25" s="6">
        <v>93.975999999999999</v>
      </c>
      <c r="H25" s="1">
        <v>18</v>
      </c>
      <c r="I25" s="3" t="s">
        <v>7</v>
      </c>
      <c r="J25" s="3" t="s">
        <v>28</v>
      </c>
      <c r="K25" s="6">
        <v>8.1289999999999996</v>
      </c>
      <c r="L25" s="6">
        <v>79.081000000000003</v>
      </c>
      <c r="N25" s="1">
        <v>18</v>
      </c>
      <c r="O25" s="3" t="s">
        <v>7</v>
      </c>
      <c r="P25" s="3" t="s">
        <v>28</v>
      </c>
      <c r="Q25" s="6">
        <v>8.1289999999999996</v>
      </c>
      <c r="R25" s="6">
        <v>79.286000000000001</v>
      </c>
    </row>
    <row r="26" spans="2:18">
      <c r="B26" s="1">
        <v>19</v>
      </c>
      <c r="C26" s="3" t="s">
        <v>7</v>
      </c>
      <c r="D26" s="3" t="s">
        <v>29</v>
      </c>
      <c r="E26" s="6">
        <v>10.938000000000001</v>
      </c>
      <c r="F26" s="6">
        <v>113.355</v>
      </c>
      <c r="H26" s="1">
        <v>19</v>
      </c>
      <c r="I26" s="3" t="s">
        <v>7</v>
      </c>
      <c r="J26" s="3" t="s">
        <v>29</v>
      </c>
      <c r="K26" s="6">
        <v>10.938000000000001</v>
      </c>
      <c r="L26" s="6">
        <v>91.998999999999995</v>
      </c>
      <c r="N26" s="1">
        <v>19</v>
      </c>
      <c r="O26" s="3" t="s">
        <v>7</v>
      </c>
      <c r="P26" s="3" t="s">
        <v>29</v>
      </c>
      <c r="Q26" s="6">
        <v>10.938000000000001</v>
      </c>
      <c r="R26" s="6">
        <v>92.798000000000002</v>
      </c>
    </row>
    <row r="27" spans="2:18">
      <c r="B27" s="1">
        <v>20</v>
      </c>
      <c r="C27" s="3" t="s">
        <v>7</v>
      </c>
      <c r="D27" s="3" t="s">
        <v>30</v>
      </c>
      <c r="E27" s="6">
        <v>11.548999999999999</v>
      </c>
      <c r="F27" s="6">
        <v>115.392</v>
      </c>
      <c r="H27" s="1">
        <v>20</v>
      </c>
      <c r="I27" s="3" t="s">
        <v>7</v>
      </c>
      <c r="J27" s="3" t="s">
        <v>30</v>
      </c>
      <c r="K27" s="6">
        <v>11.548999999999999</v>
      </c>
      <c r="L27" s="6">
        <v>93.555000000000007</v>
      </c>
      <c r="N27" s="1">
        <v>20</v>
      </c>
      <c r="O27" s="3" t="s">
        <v>7</v>
      </c>
      <c r="P27" s="3" t="s">
        <v>30</v>
      </c>
      <c r="Q27" s="6">
        <v>11.548999999999999</v>
      </c>
      <c r="R27" s="6">
        <v>94.412000000000006</v>
      </c>
    </row>
    <row r="28" spans="2:18">
      <c r="B28" s="1" t="s">
        <v>31</v>
      </c>
      <c r="C28" s="2"/>
      <c r="D28" s="2"/>
      <c r="E28" s="1">
        <f>GEOMEAN([Total CC Mispredicts / 1000 insts])</f>
        <v>3.8555024537509701</v>
      </c>
      <c r="F28" s="1">
        <f>GEOMEAN([Total Wrong T Predicts / 1000 insts])</f>
        <v>43.24417115504626</v>
      </c>
      <c r="H28" s="1" t="s">
        <v>31</v>
      </c>
      <c r="I28" s="2"/>
      <c r="J28" s="2"/>
      <c r="K28" s="1">
        <f>GEOMEAN([Total CC Mispredicts / 1000 insts])</f>
        <v>3.8555024537509701</v>
      </c>
      <c r="L28" s="1">
        <f>GEOMEAN([Total Wrong T Predicts / 1000 insts])</f>
        <v>37.609347851878042</v>
      </c>
      <c r="N28" s="1" t="s">
        <v>31</v>
      </c>
      <c r="O28" s="2"/>
      <c r="P28" s="2"/>
      <c r="Q28" s="1">
        <f>GEOMEAN([Total CC Mispredicts / 1000 insts])</f>
        <v>3.8555024537509701</v>
      </c>
      <c r="R28" s="1">
        <f>GEOMEAN([Total Wrong T Predicts / 1000 insts])</f>
        <v>37.693454244809196</v>
      </c>
    </row>
    <row r="30" spans="2:18">
      <c r="H30" t="s">
        <v>34</v>
      </c>
      <c r="I30">
        <f>32*16</f>
        <v>512</v>
      </c>
      <c r="N30" t="s">
        <v>34</v>
      </c>
      <c r="O30">
        <f>32*8</f>
        <v>256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6:D9"/>
  <sheetViews>
    <sheetView topLeftCell="A2" workbookViewId="0">
      <selection activeCell="C8" sqref="C8"/>
    </sheetView>
  </sheetViews>
  <sheetFormatPr defaultRowHeight="15"/>
  <sheetData>
    <row r="6" spans="2:4">
      <c r="B6">
        <v>35828</v>
      </c>
      <c r="D6" t="s">
        <v>13</v>
      </c>
    </row>
    <row r="7" spans="2:4">
      <c r="B7">
        <f>65536/2</f>
        <v>32768</v>
      </c>
    </row>
    <row r="8" spans="2:4">
      <c r="B8">
        <f>B6-B7</f>
        <v>3060</v>
      </c>
    </row>
    <row r="9" spans="2:4">
      <c r="B9">
        <f>3060/30</f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J26"/>
  <sheetViews>
    <sheetView tabSelected="1" topLeftCell="B8" workbookViewId="0">
      <selection activeCell="E31" sqref="E31:E33"/>
    </sheetView>
  </sheetViews>
  <sheetFormatPr defaultRowHeight="15"/>
  <cols>
    <col min="3" max="3" width="13.7109375" bestFit="1" customWidth="1"/>
    <col min="4" max="4" width="15.42578125" bestFit="1" customWidth="1"/>
    <col min="5" max="5" width="58.140625" customWidth="1"/>
    <col min="6" max="6" width="20.28515625" bestFit="1" customWidth="1"/>
    <col min="7" max="8" width="16.140625" bestFit="1" customWidth="1"/>
    <col min="10" max="10" width="10.85546875" bestFit="1" customWidth="1"/>
  </cols>
  <sheetData>
    <row r="5" spans="2:10" ht="60">
      <c r="B5" s="4" t="s">
        <v>4</v>
      </c>
      <c r="C5" s="4" t="s">
        <v>0</v>
      </c>
      <c r="D5" s="4" t="s">
        <v>1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40</v>
      </c>
    </row>
    <row r="6" spans="2:10">
      <c r="B6" s="1">
        <v>1</v>
      </c>
      <c r="C6" s="2" t="s">
        <v>2</v>
      </c>
      <c r="D6" s="2" t="s">
        <v>3</v>
      </c>
      <c r="E6" s="5">
        <v>2328964</v>
      </c>
      <c r="F6" s="5">
        <v>300732</v>
      </c>
      <c r="G6" s="1">
        <v>192</v>
      </c>
      <c r="H6" s="1">
        <v>665894262</v>
      </c>
      <c r="I6" s="1">
        <v>143764</v>
      </c>
      <c r="J6" s="1">
        <v>925417</v>
      </c>
    </row>
    <row r="7" spans="2:10">
      <c r="B7" s="1">
        <v>2</v>
      </c>
      <c r="C7" s="2" t="s">
        <v>2</v>
      </c>
      <c r="D7" s="2" t="s">
        <v>15</v>
      </c>
      <c r="E7" s="5">
        <v>1804494</v>
      </c>
      <c r="F7" s="5">
        <v>2688</v>
      </c>
      <c r="G7" s="1">
        <v>291</v>
      </c>
      <c r="H7" s="1">
        <v>859421415</v>
      </c>
      <c r="I7" s="1">
        <v>452</v>
      </c>
      <c r="J7" s="1">
        <v>512140744</v>
      </c>
    </row>
    <row r="8" spans="2:10">
      <c r="B8" s="1">
        <v>3</v>
      </c>
      <c r="C8" s="2" t="s">
        <v>2</v>
      </c>
      <c r="D8" s="2" t="s">
        <v>16</v>
      </c>
      <c r="E8" s="5"/>
      <c r="F8" s="5"/>
      <c r="G8" s="1"/>
      <c r="H8" s="1"/>
      <c r="I8" s="1"/>
      <c r="J8" s="1"/>
    </row>
    <row r="9" spans="2:10">
      <c r="B9" s="1">
        <v>4</v>
      </c>
      <c r="C9" s="2" t="s">
        <v>2</v>
      </c>
      <c r="D9" s="2" t="s">
        <v>17</v>
      </c>
      <c r="E9" s="5"/>
      <c r="F9" s="5"/>
      <c r="G9" s="1"/>
      <c r="H9" s="1"/>
      <c r="I9" s="1"/>
      <c r="J9" s="1"/>
    </row>
    <row r="10" spans="2:10">
      <c r="B10" s="1">
        <v>5</v>
      </c>
      <c r="C10" s="2" t="s">
        <v>2</v>
      </c>
      <c r="D10" s="2" t="s">
        <v>18</v>
      </c>
      <c r="E10" s="5"/>
      <c r="F10" s="5"/>
      <c r="G10" s="1"/>
      <c r="H10" s="1"/>
      <c r="I10" s="1"/>
      <c r="J10" s="1"/>
    </row>
    <row r="11" spans="2:10">
      <c r="B11" s="1">
        <v>6</v>
      </c>
      <c r="C11" s="3" t="s">
        <v>5</v>
      </c>
      <c r="D11" s="3" t="s">
        <v>8</v>
      </c>
      <c r="E11" s="6"/>
      <c r="F11" s="6"/>
      <c r="G11" s="1"/>
      <c r="H11" s="1"/>
      <c r="I11" s="1"/>
      <c r="J11" s="1"/>
    </row>
    <row r="12" spans="2:10">
      <c r="B12" s="1">
        <v>7</v>
      </c>
      <c r="C12" s="3" t="s">
        <v>5</v>
      </c>
      <c r="D12" s="3" t="s">
        <v>19</v>
      </c>
      <c r="E12" s="6"/>
      <c r="F12" s="6"/>
      <c r="G12" s="1"/>
      <c r="H12" s="1"/>
      <c r="I12" s="1"/>
      <c r="J12" s="1"/>
    </row>
    <row r="13" spans="2:10">
      <c r="B13" s="1">
        <v>8</v>
      </c>
      <c r="C13" s="3" t="s">
        <v>5</v>
      </c>
      <c r="D13" s="3" t="s">
        <v>20</v>
      </c>
      <c r="E13" s="6"/>
      <c r="F13" s="6"/>
      <c r="G13" s="1"/>
      <c r="H13" s="1"/>
      <c r="I13" s="1"/>
      <c r="J13" s="1"/>
    </row>
    <row r="14" spans="2:10">
      <c r="B14" s="1">
        <v>9</v>
      </c>
      <c r="C14" s="3" t="s">
        <v>5</v>
      </c>
      <c r="D14" s="3" t="s">
        <v>21</v>
      </c>
      <c r="E14" s="6"/>
      <c r="F14" s="6"/>
      <c r="G14" s="1"/>
      <c r="H14" s="1"/>
      <c r="I14" s="1"/>
      <c r="J14" s="1"/>
    </row>
    <row r="15" spans="2:10">
      <c r="B15" s="1">
        <v>10</v>
      </c>
      <c r="C15" s="3" t="s">
        <v>5</v>
      </c>
      <c r="D15" s="3" t="s">
        <v>22</v>
      </c>
      <c r="E15" s="6"/>
      <c r="F15" s="6"/>
      <c r="G15" s="1"/>
      <c r="H15" s="1"/>
      <c r="I15" s="1"/>
      <c r="J15" s="1"/>
    </row>
    <row r="16" spans="2:10">
      <c r="B16" s="1">
        <v>11</v>
      </c>
      <c r="C16" s="3" t="s">
        <v>6</v>
      </c>
      <c r="D16" s="3" t="s">
        <v>9</v>
      </c>
      <c r="E16" s="6">
        <v>2495327</v>
      </c>
      <c r="F16" s="6">
        <v>272</v>
      </c>
      <c r="G16" s="1">
        <v>37108</v>
      </c>
      <c r="H16" s="1">
        <v>34450</v>
      </c>
      <c r="I16" s="1">
        <v>144563</v>
      </c>
      <c r="J16" s="1">
        <v>18292</v>
      </c>
    </row>
    <row r="17" spans="2:10">
      <c r="B17" s="1">
        <v>12</v>
      </c>
      <c r="C17" s="3" t="s">
        <v>6</v>
      </c>
      <c r="D17" s="3" t="s">
        <v>23</v>
      </c>
      <c r="E17" s="6">
        <v>3921941</v>
      </c>
      <c r="F17" s="6">
        <v>622</v>
      </c>
      <c r="G17" s="1">
        <v>86646</v>
      </c>
      <c r="H17" s="1">
        <v>41761115</v>
      </c>
      <c r="I17" s="1">
        <v>109400</v>
      </c>
      <c r="J17" s="1">
        <v>25610938</v>
      </c>
    </row>
    <row r="18" spans="2:10">
      <c r="B18" s="1">
        <v>13</v>
      </c>
      <c r="C18" s="3" t="s">
        <v>6</v>
      </c>
      <c r="D18" s="3" t="s">
        <v>24</v>
      </c>
      <c r="E18" s="6">
        <v>3297524</v>
      </c>
      <c r="F18" s="6">
        <v>3357</v>
      </c>
      <c r="G18" s="1">
        <v>201758</v>
      </c>
      <c r="H18" s="1">
        <v>79356035</v>
      </c>
      <c r="I18" s="1">
        <v>825754</v>
      </c>
      <c r="J18" s="1">
        <v>18949448</v>
      </c>
    </row>
    <row r="19" spans="2:10">
      <c r="B19" s="1">
        <v>14</v>
      </c>
      <c r="C19" s="3" t="s">
        <v>6</v>
      </c>
      <c r="D19" s="3" t="s">
        <v>25</v>
      </c>
      <c r="E19" s="6">
        <v>4919970</v>
      </c>
      <c r="F19" s="6">
        <v>340</v>
      </c>
      <c r="G19" s="1">
        <v>14430</v>
      </c>
      <c r="H19" s="1">
        <v>259552368</v>
      </c>
      <c r="I19" s="1">
        <v>78120</v>
      </c>
      <c r="J19" s="1">
        <v>48199394</v>
      </c>
    </row>
    <row r="20" spans="2:10">
      <c r="B20" s="1">
        <v>15</v>
      </c>
      <c r="C20" s="3" t="s">
        <v>6</v>
      </c>
      <c r="D20" s="3" t="s">
        <v>26</v>
      </c>
      <c r="E20" s="6">
        <v>2709224</v>
      </c>
      <c r="F20" s="6">
        <v>492</v>
      </c>
      <c r="G20" s="1">
        <v>175377</v>
      </c>
      <c r="H20" s="1">
        <v>256175500</v>
      </c>
      <c r="I20" s="1">
        <v>304648</v>
      </c>
      <c r="J20" s="1">
        <v>136477068</v>
      </c>
    </row>
    <row r="21" spans="2:10">
      <c r="B21" s="1">
        <v>16</v>
      </c>
      <c r="C21" s="3" t="s">
        <v>7</v>
      </c>
      <c r="D21" s="3" t="s">
        <v>10</v>
      </c>
      <c r="E21" s="6">
        <v>4199517</v>
      </c>
      <c r="F21" s="6">
        <v>43127</v>
      </c>
      <c r="G21" s="1">
        <v>281427</v>
      </c>
      <c r="H21" s="1">
        <v>450343017</v>
      </c>
      <c r="I21" s="1">
        <v>692707</v>
      </c>
      <c r="J21" s="1">
        <v>176608298</v>
      </c>
    </row>
    <row r="22" spans="2:10">
      <c r="B22" s="1">
        <v>17</v>
      </c>
      <c r="C22" s="3" t="s">
        <v>7</v>
      </c>
      <c r="D22" s="3" t="s">
        <v>27</v>
      </c>
      <c r="E22" s="6">
        <v>4081553</v>
      </c>
      <c r="F22" s="6">
        <v>48899</v>
      </c>
      <c r="G22" s="1">
        <v>273500</v>
      </c>
      <c r="H22" s="1">
        <v>448728367</v>
      </c>
      <c r="I22" s="1">
        <v>669964</v>
      </c>
      <c r="J22" s="1">
        <v>176599064</v>
      </c>
    </row>
    <row r="23" spans="2:10">
      <c r="B23" s="1">
        <v>18</v>
      </c>
      <c r="C23" s="3" t="s">
        <v>7</v>
      </c>
      <c r="D23" s="3" t="s">
        <v>28</v>
      </c>
      <c r="E23" s="6">
        <v>4455929</v>
      </c>
      <c r="F23" s="6">
        <v>805</v>
      </c>
      <c r="G23" s="1">
        <v>138619</v>
      </c>
      <c r="H23" s="1">
        <v>122804959</v>
      </c>
      <c r="I23" s="1">
        <v>445956</v>
      </c>
      <c r="J23" s="1">
        <v>280767283</v>
      </c>
    </row>
    <row r="24" spans="2:10">
      <c r="B24" s="1">
        <v>19</v>
      </c>
      <c r="C24" s="3" t="s">
        <v>7</v>
      </c>
      <c r="D24" s="3" t="s">
        <v>29</v>
      </c>
      <c r="E24" s="6">
        <v>4980655</v>
      </c>
      <c r="F24" s="6">
        <v>41019</v>
      </c>
      <c r="G24" s="1">
        <v>299498</v>
      </c>
      <c r="H24" s="1">
        <v>1044005694</v>
      </c>
      <c r="I24" s="1">
        <v>651172</v>
      </c>
      <c r="J24" s="1">
        <v>474715553</v>
      </c>
    </row>
    <row r="25" spans="2:10">
      <c r="B25" s="1">
        <v>20</v>
      </c>
      <c r="C25" s="3" t="s">
        <v>7</v>
      </c>
      <c r="D25" s="3" t="s">
        <v>30</v>
      </c>
      <c r="E25" s="6">
        <v>5059408</v>
      </c>
      <c r="F25" s="6">
        <v>80899</v>
      </c>
      <c r="G25" s="1">
        <v>313025</v>
      </c>
      <c r="H25" s="1">
        <v>1029560709</v>
      </c>
      <c r="I25" s="1">
        <v>667105</v>
      </c>
      <c r="J25" s="1">
        <v>477648046</v>
      </c>
    </row>
    <row r="26" spans="2:10">
      <c r="B26" s="1" t="s">
        <v>31</v>
      </c>
      <c r="C26" s="2"/>
      <c r="D26" s="2"/>
      <c r="E26" s="1">
        <f>GEOMEAN([Direct Instructions (Not calls)])</f>
        <v>3508522.5613742792</v>
      </c>
      <c r="F26" s="1">
        <f>GEOMEAN([Direct Instructions (not calls) Offset])</f>
        <v>5244.1858430849925</v>
      </c>
      <c r="G26" s="1"/>
      <c r="H26" s="1"/>
      <c r="I26" s="1"/>
      <c r="J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 Results</vt:lpstr>
      <vt:lpstr>Space Budget</vt:lpstr>
      <vt:lpstr>Trace File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2013-03-16T13:17:40Z</dcterms:modified>
</cp:coreProperties>
</file>