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44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Sheet1!$A$1:$N$172</definedName>
  </definedNames>
  <calcPr calcId="145621"/>
</workbook>
</file>

<file path=xl/calcChain.xml><?xml version="1.0" encoding="utf-8"?>
<calcChain xmlns="http://schemas.openxmlformats.org/spreadsheetml/2006/main">
  <c r="I205" i="1" l="1"/>
  <c r="I204" i="1"/>
  <c r="I203" i="1"/>
  <c r="I202" i="1"/>
  <c r="I201" i="1"/>
  <c r="I200" i="1"/>
  <c r="I199" i="1"/>
  <c r="I198" i="1"/>
  <c r="I197" i="1"/>
  <c r="I196" i="1"/>
  <c r="I195" i="1"/>
  <c r="I194" i="1"/>
  <c r="I193" i="1" l="1"/>
  <c r="I192" i="1"/>
  <c r="I191" i="1"/>
  <c r="I190" i="1"/>
  <c r="I189" i="1"/>
  <c r="I188" i="1"/>
  <c r="I187" i="1"/>
  <c r="G91" i="1"/>
  <c r="G90" i="1"/>
  <c r="E172" i="1"/>
  <c r="E171" i="1"/>
  <c r="E170" i="1"/>
  <c r="E169" i="1"/>
  <c r="E168" i="1"/>
  <c r="E167" i="1"/>
  <c r="F167" i="1" s="1"/>
  <c r="G167" i="1" s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F114" i="1" s="1"/>
  <c r="G114" i="1" s="1"/>
  <c r="E113" i="1"/>
  <c r="F113" i="1" s="1"/>
  <c r="G113" i="1" s="1"/>
  <c r="E112" i="1"/>
  <c r="F112" i="1" s="1"/>
  <c r="G112" i="1" s="1"/>
  <c r="E111" i="1"/>
  <c r="E110" i="1"/>
  <c r="E109" i="1"/>
  <c r="E108" i="1"/>
  <c r="F108" i="1" s="1"/>
  <c r="E107" i="1"/>
  <c r="E106" i="1"/>
  <c r="E105" i="1"/>
  <c r="E104" i="1"/>
  <c r="E103" i="1"/>
  <c r="E102" i="1"/>
  <c r="E101" i="1"/>
  <c r="F101" i="1" s="1"/>
  <c r="G101" i="1" s="1"/>
  <c r="E100" i="1"/>
  <c r="F100" i="1" s="1"/>
  <c r="G100" i="1" s="1"/>
  <c r="E99" i="1"/>
  <c r="F99" i="1" s="1"/>
  <c r="G99" i="1" s="1"/>
  <c r="E98" i="1"/>
  <c r="F98" i="1" s="1"/>
  <c r="G98" i="1" s="1"/>
  <c r="E97" i="1"/>
  <c r="E96" i="1"/>
  <c r="F96" i="1" s="1"/>
  <c r="G96" i="1" s="1"/>
  <c r="E95" i="1"/>
  <c r="F95" i="1" s="1"/>
  <c r="G95" i="1" s="1"/>
  <c r="E94" i="1"/>
  <c r="F94" i="1" s="1"/>
  <c r="G94" i="1" s="1"/>
  <c r="E93" i="1"/>
  <c r="F93" i="1" s="1"/>
  <c r="G93" i="1" s="1"/>
  <c r="E92" i="1"/>
  <c r="E91" i="1"/>
  <c r="E90" i="1"/>
  <c r="E89" i="1"/>
  <c r="E88" i="1"/>
  <c r="F88" i="1" s="1"/>
  <c r="G88" i="1" s="1"/>
  <c r="E87" i="1"/>
  <c r="E86" i="1"/>
  <c r="E85" i="1"/>
  <c r="F85" i="1" s="1"/>
  <c r="G85" i="1" s="1"/>
  <c r="E84" i="1"/>
  <c r="F84" i="1" s="1"/>
  <c r="G84" i="1" s="1"/>
  <c r="E83" i="1"/>
  <c r="F83" i="1" s="1"/>
  <c r="G83" i="1" s="1"/>
  <c r="E82" i="1"/>
  <c r="F82" i="1" s="1"/>
  <c r="G82" i="1" s="1"/>
  <c r="E81" i="1"/>
  <c r="E80" i="1"/>
  <c r="F80" i="1" s="1"/>
  <c r="G80" i="1" s="1"/>
  <c r="E77" i="1"/>
  <c r="F77" i="1" s="1"/>
  <c r="G77" i="1" s="1"/>
  <c r="E75" i="1"/>
  <c r="E74" i="1"/>
  <c r="F74" i="1" s="1"/>
  <c r="G74" i="1" s="1"/>
  <c r="E73" i="1"/>
  <c r="F73" i="1" s="1"/>
  <c r="G73" i="1" s="1"/>
  <c r="E72" i="1"/>
  <c r="E71" i="1"/>
  <c r="F71" i="1" s="1"/>
  <c r="G71" i="1" s="1"/>
  <c r="E70" i="1"/>
  <c r="E69" i="1"/>
  <c r="F69" i="1" s="1"/>
  <c r="G69" i="1" s="1"/>
  <c r="E68" i="1"/>
  <c r="E67" i="1"/>
  <c r="E66" i="1"/>
  <c r="F66" i="1" s="1"/>
  <c r="G66" i="1" s="1"/>
  <c r="E65" i="1"/>
  <c r="E64" i="1"/>
  <c r="E63" i="1"/>
  <c r="E62" i="1"/>
  <c r="F62" i="1" s="1"/>
  <c r="G62" i="1" s="1"/>
  <c r="E61" i="1"/>
  <c r="F61" i="1" s="1"/>
  <c r="G61" i="1" s="1"/>
  <c r="E60" i="1"/>
  <c r="E59" i="1"/>
  <c r="F59" i="1" s="1"/>
  <c r="G59" i="1" s="1"/>
  <c r="E58" i="1"/>
  <c r="F58" i="1" s="1"/>
  <c r="G58" i="1" s="1"/>
  <c r="E57" i="1"/>
  <c r="F57" i="1" s="1"/>
  <c r="G57" i="1" s="1"/>
  <c r="E56" i="1"/>
  <c r="F56" i="1" s="1"/>
  <c r="G56" i="1" s="1"/>
  <c r="E55" i="1"/>
  <c r="F55" i="1" s="1"/>
  <c r="G55" i="1" s="1"/>
  <c r="E54" i="1"/>
  <c r="F54" i="1" s="1"/>
  <c r="G54" i="1" s="1"/>
  <c r="E52" i="1"/>
  <c r="F52" i="1" s="1"/>
  <c r="G52" i="1" s="1"/>
  <c r="E51" i="1"/>
  <c r="F51" i="1" s="1"/>
  <c r="G51" i="1" s="1"/>
  <c r="E50" i="1"/>
  <c r="F50" i="1" s="1"/>
  <c r="G50" i="1" s="1"/>
  <c r="E49" i="1"/>
  <c r="F49" i="1" s="1"/>
  <c r="G49" i="1" s="1"/>
  <c r="E48" i="1"/>
  <c r="E47" i="1"/>
  <c r="E46" i="1"/>
  <c r="F46" i="1" s="1"/>
  <c r="G46" i="1" s="1"/>
  <c r="E45" i="1"/>
  <c r="F45" i="1" s="1"/>
  <c r="G45" i="1" s="1"/>
  <c r="E44" i="1"/>
  <c r="F44" i="1" s="1"/>
  <c r="G44" i="1" s="1"/>
  <c r="E43" i="1"/>
  <c r="F43" i="1" s="1"/>
  <c r="G43" i="1" s="1"/>
  <c r="E41" i="1"/>
  <c r="E40" i="1"/>
  <c r="E39" i="1"/>
  <c r="F39" i="1" s="1"/>
  <c r="G39" i="1" s="1"/>
  <c r="E38" i="1"/>
  <c r="F38" i="1" s="1"/>
  <c r="G38" i="1" s="1"/>
  <c r="E37" i="1"/>
  <c r="F37" i="1" s="1"/>
  <c r="G37" i="1" s="1"/>
  <c r="E35" i="1"/>
  <c r="F35" i="1" s="1"/>
  <c r="G35" i="1" s="1"/>
  <c r="E33" i="1"/>
  <c r="F33" i="1" s="1"/>
  <c r="G33" i="1" s="1"/>
  <c r="E32" i="1"/>
  <c r="E31" i="1"/>
  <c r="F31" i="1" s="1"/>
  <c r="G31" i="1" s="1"/>
  <c r="E30" i="1"/>
  <c r="E29" i="1"/>
  <c r="F29" i="1" s="1"/>
  <c r="G29" i="1" s="1"/>
  <c r="E28" i="1"/>
  <c r="F28" i="1" s="1"/>
  <c r="G28" i="1" s="1"/>
  <c r="E27" i="1"/>
  <c r="F27" i="1" s="1"/>
  <c r="G27" i="1" s="1"/>
  <c r="E26" i="1"/>
  <c r="E25" i="1"/>
  <c r="F25" i="1" s="1"/>
  <c r="G25" i="1" s="1"/>
  <c r="E24" i="1"/>
  <c r="E23" i="1"/>
  <c r="F23" i="1" s="1"/>
  <c r="G23" i="1" s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F9" i="1" s="1"/>
  <c r="G9" i="1" s="1"/>
  <c r="E8" i="1"/>
  <c r="E7" i="1"/>
  <c r="E6" i="1"/>
  <c r="E2" i="1"/>
  <c r="F2" i="1" s="1"/>
  <c r="E5" i="1"/>
  <c r="E4" i="1"/>
  <c r="E3" i="1"/>
  <c r="F3" i="1" s="1"/>
  <c r="G3" i="1" s="1"/>
  <c r="I207" i="1" l="1"/>
</calcChain>
</file>

<file path=xl/sharedStrings.xml><?xml version="1.0" encoding="utf-8"?>
<sst xmlns="http://schemas.openxmlformats.org/spreadsheetml/2006/main" count="1123" uniqueCount="274">
  <si>
    <t>activities</t>
  </si>
  <si>
    <t>USER_TABLE</t>
  </si>
  <si>
    <t>address_types</t>
  </si>
  <si>
    <t>adt_activities</t>
  </si>
  <si>
    <t>adt_assistant_services</t>
  </si>
  <si>
    <t>adt_castes</t>
  </si>
  <si>
    <t>adt_nationalities</t>
  </si>
  <si>
    <t>adt_qlfctn_subjects</t>
  </si>
  <si>
    <t>adt_qualifications</t>
  </si>
  <si>
    <t>adt_qualifications_qlfctn_subjects</t>
  </si>
  <si>
    <t>adt_religions</t>
  </si>
  <si>
    <t>adt_responsibility_types</t>
  </si>
  <si>
    <t>adt_satsang_session_types</t>
  </si>
  <si>
    <t>adt_satsang_sessions</t>
  </si>
  <si>
    <t>adt_scheduled_activities</t>
  </si>
  <si>
    <t>adt_setup_activities</t>
  </si>
  <si>
    <t>adt_working_unit_epabx_extensions</t>
  </si>
  <si>
    <t>adt_working_unit_fax_lines</t>
  </si>
  <si>
    <t>adt_working_unit_p_and_t_lines</t>
  </si>
  <si>
    <t>adt_working_unit_responsibilities</t>
  </si>
  <si>
    <t>adt_working_unit_sanctioned_strength</t>
  </si>
  <si>
    <t>adt_working_units</t>
  </si>
  <si>
    <t>alternate_address_component_names</t>
  </si>
  <si>
    <t>assistant_services</t>
  </si>
  <si>
    <t>audit_logs</t>
  </si>
  <si>
    <t>cameras</t>
  </si>
  <si>
    <t>castes</t>
  </si>
  <si>
    <t>countries</t>
  </si>
  <si>
    <t>currencies</t>
  </si>
  <si>
    <t>department_epabx_extensions</t>
  </si>
  <si>
    <t>department_groups</t>
  </si>
  <si>
    <t>department_p_and_t_lines</t>
  </si>
  <si>
    <t>department_persons</t>
  </si>
  <si>
    <t>departments</t>
  </si>
  <si>
    <t>designations</t>
  </si>
  <si>
    <t>districts_or_cities</t>
  </si>
  <si>
    <t>document_types</t>
  </si>
  <si>
    <t>epabx_lines</t>
  </si>
  <si>
    <t>FNVSupplier</t>
  </si>
  <si>
    <t>hospital_units</t>
  </si>
  <si>
    <t>hsn_code_from_excel</t>
  </si>
  <si>
    <t>hsn_codes</t>
  </si>
  <si>
    <t>hsn_gst_rates</t>
  </si>
  <si>
    <t>initiation_places</t>
  </si>
  <si>
    <t>Languages</t>
  </si>
  <si>
    <t>level_1_address_components</t>
  </si>
  <si>
    <t>level_2_address_components</t>
  </si>
  <si>
    <t>level_3_address_components</t>
  </si>
  <si>
    <t>marital_status</t>
  </si>
  <si>
    <t>md_entities</t>
  </si>
  <si>
    <t>md_entities_operations_instances_log</t>
  </si>
  <si>
    <t>md_entities_operations_log</t>
  </si>
  <si>
    <t>md_entities_references</t>
  </si>
  <si>
    <t>md_entities_references_pk_columns</t>
  </si>
  <si>
    <t>md_preceding_entities</t>
  </si>
  <si>
    <t>md_user_roles_entities</t>
  </si>
  <si>
    <t>measuring_units</t>
  </si>
  <si>
    <t>nationalities</t>
  </si>
  <si>
    <t>new_gst</t>
  </si>
  <si>
    <t>occupations</t>
  </si>
  <si>
    <t>org_role_applicability</t>
  </si>
  <si>
    <t>org_roles</t>
  </si>
  <si>
    <t>p_and_t_lines</t>
  </si>
  <si>
    <t>parties</t>
  </si>
  <si>
    <t>party_addresses</t>
  </si>
  <si>
    <t>party_role_applications</t>
  </si>
  <si>
    <t>party_roles</t>
  </si>
  <si>
    <t>patrons</t>
  </si>
  <si>
    <t>person_titles</t>
  </si>
  <si>
    <t>persons</t>
  </si>
  <si>
    <t>phone_types</t>
  </si>
  <si>
    <t>post_offices</t>
  </si>
  <si>
    <t>qlfctn_subjects</t>
  </si>
  <si>
    <t>qualification_types</t>
  </si>
  <si>
    <t>qualifications</t>
  </si>
  <si>
    <t>qualifications_qlfctn_subjects</t>
  </si>
  <si>
    <t>relations</t>
  </si>
  <si>
    <t>religions</t>
  </si>
  <si>
    <t>representatives</t>
  </si>
  <si>
    <t>responsibility_types</t>
  </si>
  <si>
    <t>roles</t>
  </si>
  <si>
    <t>roles_application_controls</t>
  </si>
  <si>
    <t>satsang_centre_types</t>
  </si>
  <si>
    <t>satsang_centres</t>
  </si>
  <si>
    <t>satsang_programmes</t>
  </si>
  <si>
    <t>satsang_session_types</t>
  </si>
  <si>
    <t>satsang_sessions</t>
  </si>
  <si>
    <t>scheduled_activities</t>
  </si>
  <si>
    <t>setup_activities</t>
  </si>
  <si>
    <t>Sewadar_Status</t>
  </si>
  <si>
    <t>Sewadar_types</t>
  </si>
  <si>
    <t>skills</t>
  </si>
  <si>
    <t>societies</t>
  </si>
  <si>
    <t>states</t>
  </si>
  <si>
    <t>sync_add_type</t>
  </si>
  <si>
    <t>sync_city</t>
  </si>
  <si>
    <t>sync_city_manually</t>
  </si>
  <si>
    <t>sync_party</t>
  </si>
  <si>
    <t>temppersons</t>
  </si>
  <si>
    <t>unsync_address</t>
  </si>
  <si>
    <t>working_unit_entities</t>
  </si>
  <si>
    <t>working_unit_epabx_extensions</t>
  </si>
  <si>
    <t>working_unit_fax_lines</t>
  </si>
  <si>
    <t>working_unit_p_and_t_lines</t>
  </si>
  <si>
    <t>working_unit_responsibilities</t>
  </si>
  <si>
    <t>working_unit_sanctioned_strength</t>
  </si>
  <si>
    <t>working_units</t>
  </si>
  <si>
    <t>v_level_1_address_components</t>
  </si>
  <si>
    <t>VIEW</t>
  </si>
  <si>
    <t>v_level_2_address_components</t>
  </si>
  <si>
    <t>v_level_3_address_components</t>
  </si>
  <si>
    <t>v_parshadi_sewadars</t>
  </si>
  <si>
    <t>view_activities</t>
  </si>
  <si>
    <t>view_address_types</t>
  </si>
  <si>
    <t>view_alternate_address_component_names</t>
  </si>
  <si>
    <t>view_assistant_services</t>
  </si>
  <si>
    <t>view_castes</t>
  </si>
  <si>
    <t>view_countries</t>
  </si>
  <si>
    <t>view_currencies</t>
  </si>
  <si>
    <t>view_designations</t>
  </si>
  <si>
    <t>view_document_types</t>
  </si>
  <si>
    <t>view_hospital_units</t>
  </si>
  <si>
    <t>view_initiation_places</t>
  </si>
  <si>
    <t>view_languages</t>
  </si>
  <si>
    <t>view_level_1_address_components</t>
  </si>
  <si>
    <t>view_level_2_address_components</t>
  </si>
  <si>
    <t>view_level_3_address_components</t>
  </si>
  <si>
    <t>view_marital_status</t>
  </si>
  <si>
    <t>view_measuring_units</t>
  </si>
  <si>
    <t>view_nationalities</t>
  </si>
  <si>
    <t>view_new_sci_satsang_centres</t>
  </si>
  <si>
    <t>view_occupations</t>
  </si>
  <si>
    <t>view_org_role_applicability</t>
  </si>
  <si>
    <t>view_org_roles</t>
  </si>
  <si>
    <t>view_patrons</t>
  </si>
  <si>
    <t>view_personaddress</t>
  </si>
  <si>
    <t>view_persons</t>
  </si>
  <si>
    <t>view_qlfctn_subjects</t>
  </si>
  <si>
    <t>view_qualification_types</t>
  </si>
  <si>
    <t>view_qualifications</t>
  </si>
  <si>
    <t>view_relations</t>
  </si>
  <si>
    <t>view_religions</t>
  </si>
  <si>
    <t>view_representatives</t>
  </si>
  <si>
    <t>view_responsibility_types</t>
  </si>
  <si>
    <t>view_satsang_centre_types</t>
  </si>
  <si>
    <t>view_satsang_centres</t>
  </si>
  <si>
    <t>view_satsang_session_types</t>
  </si>
  <si>
    <t>view_satsang_sessions</t>
  </si>
  <si>
    <t>view_scheduled_activities</t>
  </si>
  <si>
    <t>view_setup_activities</t>
  </si>
  <si>
    <t>view_sewadar_status</t>
  </si>
  <si>
    <t>view_sewadar_types</t>
  </si>
  <si>
    <t>view_skills</t>
  </si>
  <si>
    <t>view_societies</t>
  </si>
  <si>
    <t>view_working_unit_entities</t>
  </si>
  <si>
    <t>view_working_units</t>
  </si>
  <si>
    <t>ViewCountrie</t>
  </si>
  <si>
    <t>ViewLevel1AddressComponent</t>
  </si>
  <si>
    <t>ViewLevel2AddressComponent</t>
  </si>
  <si>
    <t>ViewLevel3AddressComponent</t>
  </si>
  <si>
    <t>Viewqualifications</t>
  </si>
  <si>
    <t>ViewQualificationSubjects</t>
  </si>
  <si>
    <t>ViewRelations</t>
  </si>
  <si>
    <t>ViewSatsangCentres</t>
  </si>
  <si>
    <t>ViewWorkingUnit</t>
  </si>
  <si>
    <t>ViewWorkingUnitEntities</t>
  </si>
  <si>
    <t>Table or View</t>
  </si>
  <si>
    <t>Type</t>
  </si>
  <si>
    <t>Created on</t>
  </si>
  <si>
    <t>Modified on</t>
  </si>
  <si>
    <t>Script</t>
  </si>
  <si>
    <t>15 Schema</t>
  </si>
  <si>
    <t>Action</t>
  </si>
  <si>
    <t>Drop</t>
  </si>
  <si>
    <t>Keep</t>
  </si>
  <si>
    <t>Remarks</t>
  </si>
  <si>
    <t>No data</t>
  </si>
  <si>
    <t>Used in SIM; drop after MMS</t>
  </si>
  <si>
    <t>Was used in RMS</t>
  </si>
  <si>
    <t>5 records (M,S,D,S,W)</t>
  </si>
  <si>
    <t>Used in CPS; drop after MMS</t>
  </si>
  <si>
    <t>We have a newer version (level_1_address_components); used in Party Addresses (CPS)</t>
  </si>
  <si>
    <t>We have a newer version (level_3_address_components); used in Party Addresses (CPS)</t>
  </si>
  <si>
    <t>We have a newer version (level_2_address_components); used in Party Addresses (CPS)</t>
  </si>
  <si>
    <t>adt_countries</t>
  </si>
  <si>
    <t>18 Audit</t>
  </si>
  <si>
    <t>adt_states</t>
  </si>
  <si>
    <t>adt_districts_or_cities</t>
  </si>
  <si>
    <t>adt_skills</t>
  </si>
  <si>
    <t>adt_occupations</t>
  </si>
  <si>
    <t>adt_relations</t>
  </si>
  <si>
    <t>adt_satsang_centres</t>
  </si>
  <si>
    <t>Table and Column Names have initial capitals; the definition has lower-case</t>
  </si>
  <si>
    <t>25 Schema</t>
  </si>
  <si>
    <t>Only 1 record</t>
  </si>
  <si>
    <t>28 Audit</t>
  </si>
  <si>
    <t>We can drop column qualification_id</t>
  </si>
  <si>
    <t>+ 1 Index definition</t>
  </si>
  <si>
    <t>40 Views</t>
  </si>
  <si>
    <t>35 GeoLoc</t>
  </si>
  <si>
    <t>38 M D</t>
  </si>
  <si>
    <t>Table has an additional column state_id</t>
  </si>
  <si>
    <t>Table has an additional column district_id</t>
  </si>
  <si>
    <t>Table has an additional column post_office_id</t>
  </si>
  <si>
    <t>Has data</t>
  </si>
  <si>
    <t>COLUMNS: address_type, mps_type_id, cdb_type_id</t>
  </si>
  <si>
    <t>COLUMNS: mps_party_nm, mps_city_id, mps_city_nm, cdb_city_id, cdb_city_nm</t>
  </si>
  <si>
    <t>COLUMNS: mps_city_id, mps_city_nm, cdb_city_id, cdb_city_nm, post_office_id</t>
  </si>
  <si>
    <t>COLUMNS: party_nm, mps_party_id, cdb_party_id</t>
  </si>
  <si>
    <t>COLUMNS: mps_party_id, mps_add_type_id</t>
  </si>
  <si>
    <t>42 SSN ACT</t>
  </si>
  <si>
    <t>Following tables are defined, but do not exist in DB</t>
  </si>
  <si>
    <t>18 Audit Schema</t>
  </si>
  <si>
    <t>RV.12</t>
  </si>
  <si>
    <t>patron_representatives</t>
  </si>
  <si>
    <t>tolerance_short?, tolerance_overage? + review data</t>
  </si>
  <si>
    <t>\CDB\CDBWeb\DCC.UMB.CDB.DB\300_AppObjects\20_ProcsAndViews\Entities</t>
  </si>
  <si>
    <t>F1</t>
  </si>
  <si>
    <t>F2</t>
  </si>
  <si>
    <t>\CDB\CDBWeb\DCC.UMB.CDB.DB\300_AppObjects\20_ProcsAndViews\SatsangCentres; Refers MSC</t>
  </si>
  <si>
    <t>45 HSN GST</t>
  </si>
  <si>
    <t>48 HRM</t>
  </si>
  <si>
    <t>50 Audit</t>
  </si>
  <si>
    <t>F3</t>
  </si>
  <si>
    <t>CDR\DCC.UMB.CDR.DB\300_AppObjects\ENT\</t>
  </si>
  <si>
    <t>F4</t>
  </si>
  <si>
    <t>CDR\DCC.UMB.CDR.DB\300_AppObjects\GEO</t>
  </si>
  <si>
    <t>F5</t>
  </si>
  <si>
    <t>CDR\DCC.UMB.CDR.DB\300_AppObjects\NEW_SCI</t>
  </si>
  <si>
    <t>CDR\DCC.UMB.CDR.DB\300_AppObjects\SAT</t>
  </si>
  <si>
    <t>F6</t>
  </si>
  <si>
    <t>F7</t>
  </si>
  <si>
    <t>CDR\DCC.UMB.CDR.DB\300_AppObjects\SCI</t>
  </si>
  <si>
    <t>F8</t>
  </si>
  <si>
    <t>CDR\DCC.UMB.CDR.DB\300_AppObjects\WRK</t>
  </si>
  <si>
    <t>Supplier Name, Address, supplier_id are columns; 247 rows</t>
  </si>
  <si>
    <t>hsn_id, hsn_code, hsn_desc are columns; 1449 rows</t>
  </si>
  <si>
    <t>Heading, Description, effective_from, igst are columns; 170 rows</t>
  </si>
  <si>
    <t>satsang_centre_id, satsang_date are columns; 19 rows for 2010 for Beas</t>
  </si>
  <si>
    <t>DROP</t>
  </si>
  <si>
    <t>KEEP</t>
  </si>
  <si>
    <t>Perhaps was used in RMS/School</t>
  </si>
  <si>
    <t>Used in AIS</t>
  </si>
  <si>
    <t>PAS</t>
  </si>
  <si>
    <t>SSM\PAS\DCC.SSM.PAS.DB\300_AppObjects\20_ProcsAndViews\Common_Views\01_v_parshadi_sewadars.sql</t>
  </si>
  <si>
    <t>PAS is not using these views</t>
  </si>
  <si>
    <t>Not found</t>
  </si>
  <si>
    <t>CDR\DCC.UMB.CDR.DB\300_AppObjects\ENT\qualifications\view_qualifications.sql</t>
  </si>
  <si>
    <t>Used in Department Persons; will be dropped when SIM's usage stop</t>
  </si>
  <si>
    <t>Used in SIM/School</t>
  </si>
  <si>
    <t>Audit Log</t>
  </si>
  <si>
    <t>Single Column Primary Key</t>
  </si>
  <si>
    <t>Y</t>
  </si>
  <si>
    <t>N</t>
  </si>
  <si>
    <t xml:space="preserve">txn ts </t>
  </si>
  <si>
    <t>department_sub_units</t>
  </si>
  <si>
    <t>Used in OPM for Badge Sewadars</t>
  </si>
  <si>
    <t>designation_for_professions</t>
  </si>
  <si>
    <t>Added for ARM</t>
  </si>
  <si>
    <t>gst_states</t>
  </si>
  <si>
    <t>?????</t>
  </si>
  <si>
    <t>profession_designations</t>
  </si>
  <si>
    <t>professions</t>
  </si>
  <si>
    <t>Added a key is_consumed to match and provide for audit triggers</t>
  </si>
  <si>
    <t>Audit Table</t>
  </si>
  <si>
    <t>View</t>
  </si>
  <si>
    <t>Comments</t>
  </si>
  <si>
    <t>Used in SIM; drop after MMS; USED IN OIA - don't drop till both are done</t>
  </si>
  <si>
    <t>LEAVE IT</t>
  </si>
  <si>
    <t>DO THIS</t>
  </si>
  <si>
    <t>SIM</t>
  </si>
  <si>
    <t>ALREADY HAS IT</t>
  </si>
  <si>
    <t>master_satsangs</t>
  </si>
  <si>
    <t>pincodes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</si>
</sst>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-mmm\-yyyy\ h:mm:ss"/>
    <numFmt numFmtId="165" formatCode="_(* #,##0.000000000_);_(* \(#,##0.0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center" vertical="top"/>
    </xf>
    <xf numFmtId="165" fontId="3" fillId="0" borderId="0" xfId="1" applyNumberFormat="1" applyFont="1" applyAlignment="1">
      <alignment vertical="top"/>
    </xf>
    <xf numFmtId="164" fontId="3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top"/>
    </xf>
    <xf numFmtId="165" fontId="0" fillId="0" borderId="0" xfId="1" applyNumberFormat="1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3" fontId="0" fillId="0" borderId="0" xfId="0" applyNumberFormat="1" applyAlignment="1">
      <alignment vertical="top"/>
    </xf>
    <xf numFmtId="0" fontId="0" fillId="2" borderId="0" xfId="0" applyFill="1" applyAlignment="1">
      <alignment vertical="top"/>
    </xf>
    <xf numFmtId="164" fontId="0" fillId="2" borderId="0" xfId="0" applyNumberFormat="1" applyFill="1" applyAlignment="1">
      <alignment horizontal="center" vertical="top"/>
    </xf>
    <xf numFmtId="165" fontId="0" fillId="2" borderId="0" xfId="1" applyNumberFormat="1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 wrapText="1"/>
    </xf>
    <xf numFmtId="43" fontId="0" fillId="2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164" fontId="0" fillId="3" borderId="0" xfId="0" applyNumberFormat="1" applyFill="1" applyAlignment="1">
      <alignment horizontal="center" vertical="top"/>
    </xf>
    <xf numFmtId="165" fontId="0" fillId="3" borderId="0" xfId="1" applyNumberFormat="1" applyFont="1" applyFill="1" applyAlignment="1">
      <alignment vertical="top"/>
    </xf>
    <xf numFmtId="0" fontId="0" fillId="3" borderId="0" xfId="0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vertical="top" wrapText="1"/>
    </xf>
    <xf numFmtId="0" fontId="2" fillId="0" borderId="0" xfId="0" applyFont="1" applyAlignment="1">
      <alignment horizontal="center" vertical="top"/>
    </xf>
    <xf numFmtId="43" fontId="0" fillId="3" borderId="0" xfId="0" applyNumberFormat="1" applyFill="1" applyAlignment="1">
      <alignment vertical="top"/>
    </xf>
    <xf numFmtId="0" fontId="2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2" fillId="3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4" fillId="0" borderId="3" xfId="0" applyFont="1" applyBorder="1" applyAlignment="1">
      <alignment horizontal="right" vertical="top"/>
    </xf>
    <xf numFmtId="0" fontId="2" fillId="0" borderId="8" xfId="0" applyFont="1" applyBorder="1" applyAlignment="1">
      <alignment vertical="top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2" fillId="0" borderId="9" xfId="0" applyFont="1" applyBorder="1" applyAlignment="1">
      <alignment vertical="top" wrapText="1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0" fontId="0" fillId="0" borderId="11" xfId="0" applyBorder="1" applyAlignment="1">
      <alignment horizontal="center" vertical="top"/>
    </xf>
    <xf numFmtId="0" fontId="4" fillId="0" borderId="12" xfId="0" applyFont="1" applyBorder="1" applyAlignment="1">
      <alignment horizontal="right" vertical="top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abSelected="1" zoomScale="130" zoomScaleNormal="13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N82" sqref="N82"/>
    </sheetView>
  </sheetViews>
  <sheetFormatPr defaultRowHeight="15" x14ac:dyDescent="0.25"/>
  <cols>
    <col min="1" max="1" width="41.28515625" style="5" bestFit="1" customWidth="1"/>
    <col min="2" max="2" width="11.7109375" style="5" hidden="1" customWidth="1"/>
    <col min="3" max="3" width="21" style="6" hidden="1" customWidth="1"/>
    <col min="4" max="4" width="20" style="6" hidden="1" customWidth="1"/>
    <col min="5" max="5" width="21" style="6" hidden="1" customWidth="1"/>
    <col min="6" max="6" width="16.7109375" style="7" hidden="1" customWidth="1"/>
    <col min="7" max="7" width="8.140625" style="5" hidden="1" customWidth="1"/>
    <col min="8" max="8" width="10.28515625" style="8" hidden="1" customWidth="1"/>
    <col min="9" max="9" width="10.5703125" style="8" bestFit="1" customWidth="1"/>
    <col min="10" max="10" width="19.28515625" style="9" customWidth="1"/>
    <col min="11" max="11" width="14.28515625" style="8" customWidth="1"/>
    <col min="12" max="12" width="7.5703125" style="8" customWidth="1"/>
    <col min="13" max="13" width="10.85546875" style="8" bestFit="1" customWidth="1"/>
    <col min="14" max="14" width="24.28515625" style="9" customWidth="1"/>
    <col min="15" max="16384" width="9.140625" style="5"/>
  </cols>
  <sheetData>
    <row r="1" spans="1:14" ht="30.75" customHeight="1" x14ac:dyDescent="0.25">
      <c r="A1" s="1" t="s">
        <v>166</v>
      </c>
      <c r="B1" s="1" t="s">
        <v>167</v>
      </c>
      <c r="C1" s="2" t="s">
        <v>168</v>
      </c>
      <c r="D1" s="2" t="s">
        <v>169</v>
      </c>
      <c r="E1" s="2" t="s">
        <v>169</v>
      </c>
      <c r="F1" s="3"/>
      <c r="G1" s="2"/>
      <c r="H1" s="2" t="s">
        <v>170</v>
      </c>
      <c r="I1" s="2" t="s">
        <v>172</v>
      </c>
      <c r="J1" s="4" t="s">
        <v>175</v>
      </c>
      <c r="K1" s="4" t="s">
        <v>251</v>
      </c>
      <c r="L1" s="2" t="s">
        <v>250</v>
      </c>
      <c r="M1" s="2" t="s">
        <v>254</v>
      </c>
      <c r="N1" s="9" t="s">
        <v>266</v>
      </c>
    </row>
    <row r="2" spans="1:14" x14ac:dyDescent="0.25">
      <c r="A2" s="5" t="s">
        <v>0</v>
      </c>
      <c r="B2" s="5" t="s">
        <v>1</v>
      </c>
      <c r="C2" s="6">
        <v>42156.430351388888</v>
      </c>
      <c r="D2" s="6">
        <v>42156.430352280091</v>
      </c>
      <c r="E2" s="6">
        <f t="shared" ref="E2:E68" si="0">IF(C2=D2,"",D2)</f>
        <v>42156.430352280091</v>
      </c>
      <c r="F2" s="7">
        <f>E2-C2</f>
        <v>8.9120294433087111E-7</v>
      </c>
      <c r="H2" s="8" t="s">
        <v>210</v>
      </c>
      <c r="I2" s="8" t="s">
        <v>240</v>
      </c>
      <c r="K2" s="8" t="s">
        <v>252</v>
      </c>
      <c r="L2" s="8" t="s">
        <v>252</v>
      </c>
      <c r="M2" s="8" t="s">
        <v>252</v>
      </c>
      <c r="N2" s="9" t="s">
        <v>271</v>
      </c>
    </row>
    <row r="3" spans="1:14" x14ac:dyDescent="0.25">
      <c r="A3" s="5" t="s">
        <v>2</v>
      </c>
      <c r="B3" s="5" t="s">
        <v>1</v>
      </c>
      <c r="C3" s="6">
        <v>38609.800034722219</v>
      </c>
      <c r="D3" s="6">
        <v>41099.179005752318</v>
      </c>
      <c r="E3" s="6">
        <f t="shared" si="0"/>
        <v>41099.179005752318</v>
      </c>
      <c r="F3" s="7">
        <f>E3-C3</f>
        <v>2489.3789710300989</v>
      </c>
      <c r="G3" s="10">
        <f>F3/365</f>
        <v>6.8202163589865723</v>
      </c>
      <c r="H3" s="8" t="s">
        <v>171</v>
      </c>
      <c r="I3" s="8" t="s">
        <v>174</v>
      </c>
      <c r="K3" s="8" t="s">
        <v>252</v>
      </c>
      <c r="L3" s="8" t="s">
        <v>253</v>
      </c>
      <c r="M3" s="8" t="s">
        <v>252</v>
      </c>
      <c r="N3" s="9" t="s">
        <v>268</v>
      </c>
    </row>
    <row r="4" spans="1:14" x14ac:dyDescent="0.25">
      <c r="A4" s="11" t="s">
        <v>3</v>
      </c>
      <c r="B4" s="11" t="s">
        <v>1</v>
      </c>
      <c r="C4" s="12">
        <v>42956.867979363429</v>
      </c>
      <c r="D4" s="12">
        <v>42956.867979363429</v>
      </c>
      <c r="E4" s="12" t="str">
        <f t="shared" si="0"/>
        <v/>
      </c>
      <c r="F4" s="13"/>
      <c r="G4" s="11"/>
      <c r="H4" s="14" t="s">
        <v>222</v>
      </c>
      <c r="I4" s="14" t="s">
        <v>264</v>
      </c>
      <c r="J4" s="15" t="s">
        <v>176</v>
      </c>
      <c r="K4" s="14"/>
      <c r="L4" s="14"/>
    </row>
    <row r="5" spans="1:14" x14ac:dyDescent="0.25">
      <c r="A5" s="11" t="s">
        <v>4</v>
      </c>
      <c r="B5" s="11" t="s">
        <v>1</v>
      </c>
      <c r="C5" s="12">
        <v>40238.774110763887</v>
      </c>
      <c r="D5" s="12">
        <v>40238.774110763887</v>
      </c>
      <c r="E5" s="12" t="str">
        <f t="shared" si="0"/>
        <v/>
      </c>
      <c r="F5" s="13"/>
      <c r="G5" s="11"/>
      <c r="H5" s="14" t="s">
        <v>195</v>
      </c>
      <c r="I5" s="14" t="s">
        <v>264</v>
      </c>
      <c r="J5" s="15" t="s">
        <v>176</v>
      </c>
      <c r="K5" s="14"/>
      <c r="L5" s="14"/>
    </row>
    <row r="6" spans="1:14" x14ac:dyDescent="0.25">
      <c r="A6" s="11" t="s">
        <v>5</v>
      </c>
      <c r="B6" s="11" t="s">
        <v>1</v>
      </c>
      <c r="C6" s="12">
        <v>42956.867979479168</v>
      </c>
      <c r="D6" s="12">
        <v>42956.867979479168</v>
      </c>
      <c r="E6" s="12" t="str">
        <f t="shared" si="0"/>
        <v/>
      </c>
      <c r="F6" s="13"/>
      <c r="G6" s="11"/>
      <c r="H6" s="14" t="s">
        <v>222</v>
      </c>
      <c r="I6" s="14" t="s">
        <v>264</v>
      </c>
      <c r="J6" s="15" t="s">
        <v>176</v>
      </c>
      <c r="K6" s="14"/>
      <c r="L6" s="14"/>
    </row>
    <row r="7" spans="1:14" x14ac:dyDescent="0.25">
      <c r="A7" s="11" t="s">
        <v>6</v>
      </c>
      <c r="B7" s="11" t="s">
        <v>1</v>
      </c>
      <c r="C7" s="12">
        <v>42956.86797954861</v>
      </c>
      <c r="D7" s="12">
        <v>42956.86797954861</v>
      </c>
      <c r="E7" s="12" t="str">
        <f t="shared" si="0"/>
        <v/>
      </c>
      <c r="F7" s="13"/>
      <c r="G7" s="11"/>
      <c r="H7" s="14" t="s">
        <v>222</v>
      </c>
      <c r="I7" s="14" t="s">
        <v>264</v>
      </c>
      <c r="J7" s="15" t="s">
        <v>176</v>
      </c>
      <c r="K7" s="14"/>
      <c r="L7" s="14"/>
    </row>
    <row r="8" spans="1:14" x14ac:dyDescent="0.25">
      <c r="A8" s="11" t="s">
        <v>7</v>
      </c>
      <c r="B8" s="11" t="s">
        <v>1</v>
      </c>
      <c r="C8" s="12">
        <v>40238.77411056713</v>
      </c>
      <c r="D8" s="12">
        <v>40238.77411056713</v>
      </c>
      <c r="E8" s="12" t="str">
        <f t="shared" si="0"/>
        <v/>
      </c>
      <c r="F8" s="13"/>
      <c r="G8" s="11"/>
      <c r="H8" s="14" t="s">
        <v>195</v>
      </c>
      <c r="I8" s="14" t="s">
        <v>264</v>
      </c>
      <c r="J8" s="15" t="s">
        <v>176</v>
      </c>
      <c r="K8" s="14"/>
      <c r="L8" s="14"/>
    </row>
    <row r="9" spans="1:14" x14ac:dyDescent="0.25">
      <c r="A9" s="11" t="s">
        <v>8</v>
      </c>
      <c r="B9" s="11" t="s">
        <v>1</v>
      </c>
      <c r="C9" s="12">
        <v>40238.77411056713</v>
      </c>
      <c r="D9" s="12">
        <v>43065.454371874999</v>
      </c>
      <c r="E9" s="12">
        <f t="shared" si="0"/>
        <v>43065.454371874999</v>
      </c>
      <c r="F9" s="13">
        <f>E9-C9</f>
        <v>2826.6802613078689</v>
      </c>
      <c r="G9" s="16">
        <f>F9/365</f>
        <v>7.7443294830352576</v>
      </c>
      <c r="H9" s="14" t="s">
        <v>195</v>
      </c>
      <c r="I9" s="14" t="s">
        <v>264</v>
      </c>
      <c r="J9" s="15" t="s">
        <v>176</v>
      </c>
      <c r="K9" s="14"/>
      <c r="L9" s="14"/>
    </row>
    <row r="10" spans="1:14" x14ac:dyDescent="0.25">
      <c r="A10" s="11" t="s">
        <v>9</v>
      </c>
      <c r="B10" s="11" t="s">
        <v>1</v>
      </c>
      <c r="C10" s="12">
        <v>40238.77411056713</v>
      </c>
      <c r="D10" s="12">
        <v>40238.77411056713</v>
      </c>
      <c r="E10" s="12" t="str">
        <f t="shared" si="0"/>
        <v/>
      </c>
      <c r="F10" s="13"/>
      <c r="G10" s="11"/>
      <c r="H10" s="14" t="s">
        <v>195</v>
      </c>
      <c r="I10" s="14" t="s">
        <v>264</v>
      </c>
      <c r="J10" s="15" t="s">
        <v>176</v>
      </c>
      <c r="K10" s="14"/>
      <c r="L10" s="14"/>
    </row>
    <row r="11" spans="1:14" x14ac:dyDescent="0.25">
      <c r="A11" s="11" t="s">
        <v>10</v>
      </c>
      <c r="B11" s="11" t="s">
        <v>1</v>
      </c>
      <c r="C11" s="12">
        <v>42956.867979664348</v>
      </c>
      <c r="D11" s="12">
        <v>42956.867979664348</v>
      </c>
      <c r="E11" s="12" t="str">
        <f t="shared" si="0"/>
        <v/>
      </c>
      <c r="F11" s="13"/>
      <c r="G11" s="11"/>
      <c r="H11" s="14" t="s">
        <v>222</v>
      </c>
      <c r="I11" s="14" t="s">
        <v>264</v>
      </c>
      <c r="J11" s="15" t="s">
        <v>176</v>
      </c>
      <c r="K11" s="14"/>
      <c r="L11" s="14"/>
    </row>
    <row r="12" spans="1:14" x14ac:dyDescent="0.25">
      <c r="A12" s="11" t="s">
        <v>11</v>
      </c>
      <c r="B12" s="11" t="s">
        <v>1</v>
      </c>
      <c r="C12" s="12">
        <v>40238.774110763887</v>
      </c>
      <c r="D12" s="12">
        <v>40238.774110763887</v>
      </c>
      <c r="E12" s="12" t="str">
        <f t="shared" si="0"/>
        <v/>
      </c>
      <c r="F12" s="13"/>
      <c r="G12" s="11"/>
      <c r="H12" s="14" t="s">
        <v>195</v>
      </c>
      <c r="I12" s="14" t="s">
        <v>264</v>
      </c>
      <c r="J12" s="15" t="s">
        <v>176</v>
      </c>
      <c r="K12" s="14"/>
      <c r="L12" s="14"/>
    </row>
    <row r="13" spans="1:14" x14ac:dyDescent="0.25">
      <c r="A13" s="11" t="s">
        <v>12</v>
      </c>
      <c r="B13" s="11" t="s">
        <v>1</v>
      </c>
      <c r="C13" s="12">
        <v>42956.867979826391</v>
      </c>
      <c r="D13" s="12">
        <v>42956.867979826391</v>
      </c>
      <c r="E13" s="12" t="str">
        <f t="shared" si="0"/>
        <v/>
      </c>
      <c r="F13" s="13"/>
      <c r="G13" s="11"/>
      <c r="H13" s="14" t="s">
        <v>222</v>
      </c>
      <c r="I13" s="14" t="s">
        <v>264</v>
      </c>
      <c r="J13" s="15" t="s">
        <v>176</v>
      </c>
      <c r="K13" s="14"/>
      <c r="L13" s="14"/>
    </row>
    <row r="14" spans="1:14" x14ac:dyDescent="0.25">
      <c r="A14" s="11" t="s">
        <v>13</v>
      </c>
      <c r="B14" s="11" t="s">
        <v>1</v>
      </c>
      <c r="C14" s="12">
        <v>42956.867980555558</v>
      </c>
      <c r="D14" s="12">
        <v>42956.867980555558</v>
      </c>
      <c r="E14" s="12" t="str">
        <f t="shared" si="0"/>
        <v/>
      </c>
      <c r="F14" s="13"/>
      <c r="G14" s="11"/>
      <c r="H14" s="14" t="s">
        <v>222</v>
      </c>
      <c r="I14" s="14" t="s">
        <v>264</v>
      </c>
      <c r="J14" s="15" t="s">
        <v>176</v>
      </c>
      <c r="K14" s="14"/>
      <c r="L14" s="14"/>
    </row>
    <row r="15" spans="1:14" x14ac:dyDescent="0.25">
      <c r="A15" s="11" t="s">
        <v>14</v>
      </c>
      <c r="B15" s="11" t="s">
        <v>1</v>
      </c>
      <c r="C15" s="12">
        <v>42956.867981215277</v>
      </c>
      <c r="D15" s="12">
        <v>42956.867981215277</v>
      </c>
      <c r="E15" s="12" t="str">
        <f t="shared" si="0"/>
        <v/>
      </c>
      <c r="F15" s="13"/>
      <c r="G15" s="11"/>
      <c r="H15" s="14" t="s">
        <v>222</v>
      </c>
      <c r="I15" s="14" t="s">
        <v>264</v>
      </c>
      <c r="J15" s="15" t="s">
        <v>176</v>
      </c>
      <c r="K15" s="14"/>
      <c r="L15" s="14"/>
    </row>
    <row r="16" spans="1:14" x14ac:dyDescent="0.25">
      <c r="A16" s="11" t="s">
        <v>15</v>
      </c>
      <c r="B16" s="11" t="s">
        <v>1</v>
      </c>
      <c r="C16" s="12">
        <v>42956.867981365744</v>
      </c>
      <c r="D16" s="12">
        <v>42956.867981365744</v>
      </c>
      <c r="E16" s="12" t="str">
        <f t="shared" si="0"/>
        <v/>
      </c>
      <c r="F16" s="13"/>
      <c r="G16" s="11"/>
      <c r="H16" s="14" t="s">
        <v>222</v>
      </c>
      <c r="I16" s="14" t="s">
        <v>264</v>
      </c>
      <c r="J16" s="15" t="s">
        <v>176</v>
      </c>
      <c r="K16" s="14"/>
      <c r="L16" s="14"/>
    </row>
    <row r="17" spans="1:14" x14ac:dyDescent="0.25">
      <c r="A17" s="11" t="s">
        <v>16</v>
      </c>
      <c r="B17" s="11" t="s">
        <v>1</v>
      </c>
      <c r="C17" s="12">
        <v>40238.774110914354</v>
      </c>
      <c r="D17" s="12">
        <v>40238.774110914354</v>
      </c>
      <c r="E17" s="12" t="str">
        <f t="shared" si="0"/>
        <v/>
      </c>
      <c r="F17" s="13"/>
      <c r="G17" s="11"/>
      <c r="H17" s="14" t="s">
        <v>195</v>
      </c>
      <c r="I17" s="14" t="s">
        <v>264</v>
      </c>
      <c r="J17" s="15" t="s">
        <v>176</v>
      </c>
      <c r="K17" s="14"/>
      <c r="L17" s="14"/>
    </row>
    <row r="18" spans="1:14" x14ac:dyDescent="0.25">
      <c r="A18" s="11" t="s">
        <v>17</v>
      </c>
      <c r="B18" s="11" t="s">
        <v>1</v>
      </c>
      <c r="C18" s="12">
        <v>40238.774110914354</v>
      </c>
      <c r="D18" s="12">
        <v>40238.774110914354</v>
      </c>
      <c r="E18" s="12" t="str">
        <f t="shared" si="0"/>
        <v/>
      </c>
      <c r="F18" s="13"/>
      <c r="G18" s="11"/>
      <c r="H18" s="14" t="s">
        <v>195</v>
      </c>
      <c r="I18" s="14" t="s">
        <v>264</v>
      </c>
      <c r="J18" s="15" t="s">
        <v>176</v>
      </c>
      <c r="K18" s="14"/>
      <c r="L18" s="14"/>
    </row>
    <row r="19" spans="1:14" x14ac:dyDescent="0.25">
      <c r="A19" s="11" t="s">
        <v>18</v>
      </c>
      <c r="B19" s="11" t="s">
        <v>1</v>
      </c>
      <c r="C19" s="12">
        <v>40238.774110914354</v>
      </c>
      <c r="D19" s="12">
        <v>40238.774110914354</v>
      </c>
      <c r="E19" s="12" t="str">
        <f t="shared" si="0"/>
        <v/>
      </c>
      <c r="F19" s="13"/>
      <c r="G19" s="11"/>
      <c r="H19" s="14" t="s">
        <v>195</v>
      </c>
      <c r="I19" s="14" t="s">
        <v>264</v>
      </c>
      <c r="J19" s="15" t="s">
        <v>176</v>
      </c>
      <c r="K19" s="14"/>
      <c r="L19" s="14"/>
    </row>
    <row r="20" spans="1:14" x14ac:dyDescent="0.25">
      <c r="A20" s="11" t="s">
        <v>19</v>
      </c>
      <c r="B20" s="11" t="s">
        <v>1</v>
      </c>
      <c r="C20" s="12">
        <v>40238.774110763887</v>
      </c>
      <c r="D20" s="12">
        <v>40238.774110763887</v>
      </c>
      <c r="E20" s="12" t="str">
        <f t="shared" si="0"/>
        <v/>
      </c>
      <c r="F20" s="13"/>
      <c r="G20" s="11"/>
      <c r="H20" s="14" t="s">
        <v>195</v>
      </c>
      <c r="I20" s="14" t="s">
        <v>264</v>
      </c>
      <c r="J20" s="15" t="s">
        <v>176</v>
      </c>
      <c r="K20" s="14"/>
      <c r="L20" s="14"/>
    </row>
    <row r="21" spans="1:14" x14ac:dyDescent="0.25">
      <c r="A21" s="11" t="s">
        <v>20</v>
      </c>
      <c r="B21" s="11" t="s">
        <v>1</v>
      </c>
      <c r="C21" s="12">
        <v>40238.774110763887</v>
      </c>
      <c r="D21" s="12">
        <v>40238.774110763887</v>
      </c>
      <c r="E21" s="12" t="str">
        <f t="shared" si="0"/>
        <v/>
      </c>
      <c r="F21" s="13"/>
      <c r="G21" s="11"/>
      <c r="H21" s="14" t="s">
        <v>195</v>
      </c>
      <c r="I21" s="14" t="s">
        <v>264</v>
      </c>
      <c r="J21" s="15" t="s">
        <v>176</v>
      </c>
      <c r="K21" s="14"/>
      <c r="L21" s="14"/>
    </row>
    <row r="22" spans="1:14" x14ac:dyDescent="0.25">
      <c r="A22" s="11" t="s">
        <v>21</v>
      </c>
      <c r="B22" s="11" t="s">
        <v>1</v>
      </c>
      <c r="C22" s="12">
        <v>40238.774110763887</v>
      </c>
      <c r="D22" s="12">
        <v>40238.774110763887</v>
      </c>
      <c r="E22" s="12" t="str">
        <f t="shared" si="0"/>
        <v/>
      </c>
      <c r="F22" s="13"/>
      <c r="G22" s="11"/>
      <c r="H22" s="14" t="s">
        <v>195</v>
      </c>
      <c r="I22" s="14" t="s">
        <v>264</v>
      </c>
      <c r="J22" s="15" t="s">
        <v>176</v>
      </c>
      <c r="K22" s="14"/>
      <c r="L22" s="14"/>
    </row>
    <row r="23" spans="1:14" x14ac:dyDescent="0.25">
      <c r="A23" s="5" t="s">
        <v>22</v>
      </c>
      <c r="B23" s="5" t="s">
        <v>1</v>
      </c>
      <c r="C23" s="6">
        <v>42152.670970949075</v>
      </c>
      <c r="D23" s="6">
        <v>42152.670971527776</v>
      </c>
      <c r="E23" s="6">
        <f t="shared" si="0"/>
        <v>42152.670971527776</v>
      </c>
      <c r="F23" s="7">
        <f>E23-C23</f>
        <v>5.7870056480169296E-7</v>
      </c>
      <c r="G23" s="10">
        <f>F23/365</f>
        <v>1.585480999456693E-9</v>
      </c>
      <c r="H23" s="8" t="s">
        <v>199</v>
      </c>
      <c r="I23" s="8" t="s">
        <v>174</v>
      </c>
      <c r="K23" s="8" t="s">
        <v>253</v>
      </c>
      <c r="L23" s="8" t="s">
        <v>252</v>
      </c>
      <c r="M23" s="8" t="s">
        <v>252</v>
      </c>
      <c r="N23" s="9" t="s">
        <v>268</v>
      </c>
    </row>
    <row r="24" spans="1:14" s="17" customFormat="1" x14ac:dyDescent="0.25">
      <c r="A24" s="17" t="s">
        <v>23</v>
      </c>
      <c r="B24" s="17" t="s">
        <v>1</v>
      </c>
      <c r="C24" s="18">
        <v>40238.773980902777</v>
      </c>
      <c r="D24" s="18">
        <v>40238.773980902777</v>
      </c>
      <c r="E24" s="18" t="str">
        <f t="shared" si="0"/>
        <v/>
      </c>
      <c r="F24" s="19"/>
      <c r="H24" s="20" t="s">
        <v>193</v>
      </c>
      <c r="I24" s="21" t="s">
        <v>239</v>
      </c>
      <c r="J24" s="22"/>
      <c r="K24" s="20"/>
      <c r="L24" s="20"/>
      <c r="M24" s="20"/>
      <c r="N24" s="22"/>
    </row>
    <row r="25" spans="1:14" ht="45" x14ac:dyDescent="0.25">
      <c r="A25" s="5" t="s">
        <v>24</v>
      </c>
      <c r="B25" s="5" t="s">
        <v>1</v>
      </c>
      <c r="C25" s="6">
        <v>40238.77411056713</v>
      </c>
      <c r="D25" s="6">
        <v>42956.867981365744</v>
      </c>
      <c r="E25" s="6">
        <f t="shared" si="0"/>
        <v>42956.867981365744</v>
      </c>
      <c r="F25" s="7">
        <f>E25-C25</f>
        <v>2718.0938707986134</v>
      </c>
      <c r="G25" s="10">
        <f>F25/365</f>
        <v>7.4468325227359271</v>
      </c>
      <c r="H25" s="8" t="s">
        <v>195</v>
      </c>
      <c r="I25" s="8" t="s">
        <v>174</v>
      </c>
      <c r="J25" s="9" t="s">
        <v>196</v>
      </c>
      <c r="K25" s="44"/>
      <c r="N25" s="45" t="s">
        <v>263</v>
      </c>
    </row>
    <row r="26" spans="1:14" s="17" customFormat="1" x14ac:dyDescent="0.25">
      <c r="A26" s="17" t="s">
        <v>25</v>
      </c>
      <c r="B26" s="17" t="s">
        <v>1</v>
      </c>
      <c r="C26" s="18">
        <v>38609.6298193287</v>
      </c>
      <c r="D26" s="18">
        <v>38609.6298193287</v>
      </c>
      <c r="E26" s="18" t="str">
        <f t="shared" si="0"/>
        <v/>
      </c>
      <c r="F26" s="19"/>
      <c r="H26" s="20" t="s">
        <v>171</v>
      </c>
      <c r="I26" s="21" t="s">
        <v>173</v>
      </c>
      <c r="J26" s="22"/>
      <c r="K26" s="20"/>
      <c r="L26" s="20"/>
      <c r="M26" s="20"/>
      <c r="N26" s="22"/>
    </row>
    <row r="27" spans="1:14" x14ac:dyDescent="0.25">
      <c r="A27" s="5" t="s">
        <v>26</v>
      </c>
      <c r="B27" s="5" t="s">
        <v>1</v>
      </c>
      <c r="C27" s="6">
        <v>42956.867323379629</v>
      </c>
      <c r="D27" s="6">
        <v>42956.86732341435</v>
      </c>
      <c r="E27" s="6">
        <f t="shared" si="0"/>
        <v>42956.86732341435</v>
      </c>
      <c r="F27" s="7">
        <f>E27-C27</f>
        <v>3.4720869734883308E-8</v>
      </c>
      <c r="G27" s="10">
        <f t="shared" ref="G27:G29" si="1">F27/365</f>
        <v>9.5125670506529612E-11</v>
      </c>
      <c r="H27" s="8" t="s">
        <v>221</v>
      </c>
      <c r="I27" s="8" t="s">
        <v>174</v>
      </c>
      <c r="K27" s="8" t="s">
        <v>252</v>
      </c>
      <c r="L27" s="8" t="s">
        <v>252</v>
      </c>
      <c r="M27" s="8" t="s">
        <v>252</v>
      </c>
      <c r="N27" s="9" t="s">
        <v>271</v>
      </c>
    </row>
    <row r="28" spans="1:14" x14ac:dyDescent="0.25">
      <c r="A28" s="5" t="s">
        <v>27</v>
      </c>
      <c r="B28" s="5" t="s">
        <v>1</v>
      </c>
      <c r="C28" s="6">
        <v>38609.629819525464</v>
      </c>
      <c r="D28" s="6">
        <v>42152.670971678242</v>
      </c>
      <c r="E28" s="6">
        <f t="shared" si="0"/>
        <v>42152.670971678242</v>
      </c>
      <c r="F28" s="7">
        <f>E28-C28</f>
        <v>3543.0411521527785</v>
      </c>
      <c r="G28" s="10">
        <f t="shared" si="1"/>
        <v>9.7069620606925433</v>
      </c>
      <c r="H28" s="8" t="s">
        <v>171</v>
      </c>
      <c r="I28" s="8" t="s">
        <v>174</v>
      </c>
      <c r="K28" s="8" t="s">
        <v>252</v>
      </c>
      <c r="L28" s="8" t="s">
        <v>253</v>
      </c>
      <c r="M28" s="8" t="s">
        <v>252</v>
      </c>
      <c r="N28" s="9" t="s">
        <v>269</v>
      </c>
    </row>
    <row r="29" spans="1:14" x14ac:dyDescent="0.25">
      <c r="A29" s="5" t="s">
        <v>28</v>
      </c>
      <c r="B29" s="5" t="s">
        <v>1</v>
      </c>
      <c r="C29" s="6">
        <v>40238.773979826386</v>
      </c>
      <c r="D29" s="6">
        <v>41600.464775810186</v>
      </c>
      <c r="E29" s="6">
        <f t="shared" si="0"/>
        <v>41600.464775810186</v>
      </c>
      <c r="F29" s="7">
        <f>E29-C29</f>
        <v>1361.690795983799</v>
      </c>
      <c r="G29" s="10">
        <f t="shared" si="1"/>
        <v>3.7306597150241068</v>
      </c>
      <c r="H29" s="8" t="s">
        <v>193</v>
      </c>
      <c r="I29" s="8" t="s">
        <v>174</v>
      </c>
      <c r="K29" s="8" t="s">
        <v>252</v>
      </c>
      <c r="L29" s="8" t="s">
        <v>253</v>
      </c>
      <c r="M29" s="8" t="s">
        <v>253</v>
      </c>
      <c r="N29" s="9" t="s">
        <v>268</v>
      </c>
    </row>
    <row r="30" spans="1:14" ht="30" x14ac:dyDescent="0.25">
      <c r="A30" s="5" t="s">
        <v>29</v>
      </c>
      <c r="B30" s="5" t="s">
        <v>1</v>
      </c>
      <c r="C30" s="6">
        <v>38609.629820798611</v>
      </c>
      <c r="D30" s="6">
        <v>38609.629820798611</v>
      </c>
      <c r="E30" s="6" t="str">
        <f t="shared" si="0"/>
        <v/>
      </c>
      <c r="H30" s="8" t="s">
        <v>171</v>
      </c>
      <c r="I30" s="8" t="s">
        <v>174</v>
      </c>
      <c r="J30" s="9" t="s">
        <v>177</v>
      </c>
      <c r="K30" s="8" t="s">
        <v>253</v>
      </c>
      <c r="L30" s="8" t="s">
        <v>253</v>
      </c>
      <c r="M30" s="8" t="s">
        <v>253</v>
      </c>
      <c r="N30" s="9" t="s">
        <v>268</v>
      </c>
    </row>
    <row r="31" spans="1:14" ht="30" x14ac:dyDescent="0.25">
      <c r="A31" s="5" t="s">
        <v>30</v>
      </c>
      <c r="B31" s="5" t="s">
        <v>1</v>
      </c>
      <c r="C31" s="6">
        <v>38609.629820254631</v>
      </c>
      <c r="D31" s="6">
        <v>41099.179005752318</v>
      </c>
      <c r="E31" s="6">
        <f t="shared" si="0"/>
        <v>41099.179005752318</v>
      </c>
      <c r="F31" s="7">
        <f>E31-C31</f>
        <v>2489.5491854976863</v>
      </c>
      <c r="G31" s="10">
        <f>F31/365</f>
        <v>6.8206826999936609</v>
      </c>
      <c r="H31" s="8" t="s">
        <v>171</v>
      </c>
      <c r="I31" s="8" t="s">
        <v>174</v>
      </c>
      <c r="J31" s="9" t="s">
        <v>177</v>
      </c>
      <c r="K31" s="8" t="s">
        <v>252</v>
      </c>
      <c r="L31" s="8" t="s">
        <v>253</v>
      </c>
      <c r="M31" s="8" t="s">
        <v>252</v>
      </c>
      <c r="N31" s="9" t="s">
        <v>268</v>
      </c>
    </row>
    <row r="32" spans="1:14" ht="30" x14ac:dyDescent="0.25">
      <c r="A32" s="5" t="s">
        <v>31</v>
      </c>
      <c r="B32" s="5" t="s">
        <v>1</v>
      </c>
      <c r="C32" s="6">
        <v>38609.629820601855</v>
      </c>
      <c r="D32" s="6">
        <v>38609.629820601855</v>
      </c>
      <c r="E32" s="6" t="str">
        <f t="shared" si="0"/>
        <v/>
      </c>
      <c r="H32" s="8" t="s">
        <v>171</v>
      </c>
      <c r="I32" s="8" t="s">
        <v>174</v>
      </c>
      <c r="J32" s="9" t="s">
        <v>177</v>
      </c>
      <c r="K32" s="8" t="s">
        <v>253</v>
      </c>
      <c r="L32" s="8" t="s">
        <v>253</v>
      </c>
      <c r="M32" s="8" t="s">
        <v>253</v>
      </c>
      <c r="N32" s="9" t="s">
        <v>268</v>
      </c>
    </row>
    <row r="33" spans="1:14" ht="30" x14ac:dyDescent="0.25">
      <c r="A33" s="5" t="s">
        <v>32</v>
      </c>
      <c r="B33" s="5" t="s">
        <v>1</v>
      </c>
      <c r="C33" s="6">
        <v>38609.629821678238</v>
      </c>
      <c r="D33" s="6">
        <v>41099.179006053244</v>
      </c>
      <c r="E33" s="6">
        <f t="shared" si="0"/>
        <v>41099.179006053244</v>
      </c>
      <c r="F33" s="7">
        <f>E33-C33</f>
        <v>2489.549184375006</v>
      </c>
      <c r="G33" s="10">
        <f t="shared" ref="G33:G39" si="2">F33/365</f>
        <v>6.8206826969178245</v>
      </c>
      <c r="H33" s="8" t="s">
        <v>171</v>
      </c>
      <c r="I33" s="8" t="s">
        <v>174</v>
      </c>
      <c r="J33" s="9" t="s">
        <v>177</v>
      </c>
      <c r="K33" s="8" t="s">
        <v>253</v>
      </c>
      <c r="L33" s="8" t="s">
        <v>253</v>
      </c>
      <c r="M33" s="8" t="s">
        <v>253</v>
      </c>
      <c r="N33" s="9" t="s">
        <v>268</v>
      </c>
    </row>
    <row r="34" spans="1:14" ht="30" x14ac:dyDescent="0.25">
      <c r="A34" s="5" t="s">
        <v>255</v>
      </c>
      <c r="B34" s="5" t="s">
        <v>1</v>
      </c>
      <c r="G34" s="10"/>
      <c r="I34" s="8" t="s">
        <v>240</v>
      </c>
      <c r="J34" s="9" t="s">
        <v>256</v>
      </c>
      <c r="K34" s="8" t="s">
        <v>252</v>
      </c>
      <c r="L34" s="8" t="s">
        <v>252</v>
      </c>
      <c r="M34" s="8" t="s">
        <v>252</v>
      </c>
      <c r="N34" s="9" t="s">
        <v>271</v>
      </c>
    </row>
    <row r="35" spans="1:14" ht="30" x14ac:dyDescent="0.25">
      <c r="A35" s="5" t="s">
        <v>33</v>
      </c>
      <c r="B35" s="5" t="s">
        <v>1</v>
      </c>
      <c r="C35" s="6">
        <v>38609.629820451388</v>
      </c>
      <c r="D35" s="6">
        <v>41099.17900640046</v>
      </c>
      <c r="E35" s="6">
        <f t="shared" si="0"/>
        <v>41099.17900640046</v>
      </c>
      <c r="F35" s="7">
        <f>E35-C35</f>
        <v>2489.5491859490721</v>
      </c>
      <c r="G35" s="10">
        <f t="shared" si="2"/>
        <v>6.8206827012303348</v>
      </c>
      <c r="H35" s="8" t="s">
        <v>171</v>
      </c>
      <c r="I35" s="8" t="s">
        <v>174</v>
      </c>
      <c r="J35" s="9" t="s">
        <v>177</v>
      </c>
      <c r="K35" s="8" t="s">
        <v>252</v>
      </c>
      <c r="L35" s="8" t="s">
        <v>253</v>
      </c>
      <c r="M35" s="8" t="s">
        <v>252</v>
      </c>
      <c r="N35" s="9" t="s">
        <v>268</v>
      </c>
    </row>
    <row r="36" spans="1:14" x14ac:dyDescent="0.25">
      <c r="A36" s="5" t="s">
        <v>257</v>
      </c>
      <c r="G36" s="10"/>
      <c r="I36" s="8" t="s">
        <v>240</v>
      </c>
      <c r="J36" s="9" t="s">
        <v>258</v>
      </c>
      <c r="K36" s="8" t="s">
        <v>252</v>
      </c>
      <c r="L36" s="8" t="s">
        <v>252</v>
      </c>
      <c r="M36" s="8" t="s">
        <v>252</v>
      </c>
      <c r="N36" s="9" t="s">
        <v>271</v>
      </c>
    </row>
    <row r="37" spans="1:14" x14ac:dyDescent="0.25">
      <c r="A37" s="5" t="s">
        <v>34</v>
      </c>
      <c r="B37" s="5" t="s">
        <v>1</v>
      </c>
      <c r="C37" s="6">
        <v>40238.774344409721</v>
      </c>
      <c r="D37" s="6">
        <v>42956.867323611114</v>
      </c>
      <c r="E37" s="6">
        <f t="shared" si="0"/>
        <v>42956.867323611114</v>
      </c>
      <c r="F37" s="7">
        <f>E37-C37</f>
        <v>2718.0929792013922</v>
      </c>
      <c r="G37" s="10">
        <f t="shared" si="2"/>
        <v>7.4468300800038145</v>
      </c>
      <c r="H37" s="8" t="s">
        <v>193</v>
      </c>
      <c r="I37" s="8" t="s">
        <v>174</v>
      </c>
      <c r="K37" s="8" t="s">
        <v>252</v>
      </c>
      <c r="L37" s="8" t="s">
        <v>253</v>
      </c>
      <c r="M37" s="8" t="s">
        <v>252</v>
      </c>
      <c r="N37" s="9" t="s">
        <v>269</v>
      </c>
    </row>
    <row r="38" spans="1:14" ht="90" x14ac:dyDescent="0.25">
      <c r="A38" s="5" t="s">
        <v>35</v>
      </c>
      <c r="B38" s="5" t="s">
        <v>1</v>
      </c>
      <c r="C38" s="6">
        <v>38609.629819907408</v>
      </c>
      <c r="D38" s="6">
        <v>41099.179005821759</v>
      </c>
      <c r="E38" s="6">
        <f t="shared" si="0"/>
        <v>41099.179005821759</v>
      </c>
      <c r="F38" s="7">
        <f>E38-C38</f>
        <v>2489.5491859143513</v>
      </c>
      <c r="G38" s="10">
        <f t="shared" si="2"/>
        <v>6.8206827011352091</v>
      </c>
      <c r="H38" s="8" t="s">
        <v>171</v>
      </c>
      <c r="I38" s="8" t="s">
        <v>174</v>
      </c>
      <c r="J38" s="9" t="s">
        <v>183</v>
      </c>
      <c r="K38" s="8" t="s">
        <v>252</v>
      </c>
      <c r="L38" s="8" t="s">
        <v>253</v>
      </c>
      <c r="M38" s="8" t="s">
        <v>252</v>
      </c>
      <c r="N38" s="9" t="s">
        <v>268</v>
      </c>
    </row>
    <row r="39" spans="1:14" x14ac:dyDescent="0.25">
      <c r="A39" s="5" t="s">
        <v>36</v>
      </c>
      <c r="B39" s="5" t="s">
        <v>1</v>
      </c>
      <c r="C39" s="6">
        <v>40238.773979976853</v>
      </c>
      <c r="D39" s="6">
        <v>41099.178967905093</v>
      </c>
      <c r="E39" s="6">
        <f t="shared" si="0"/>
        <v>41099.178967905093</v>
      </c>
      <c r="F39" s="7">
        <f>E39-C39</f>
        <v>860.40498792823928</v>
      </c>
      <c r="G39" s="10">
        <f t="shared" si="2"/>
        <v>2.3572739395294229</v>
      </c>
      <c r="H39" s="8" t="s">
        <v>193</v>
      </c>
      <c r="I39" s="8" t="s">
        <v>174</v>
      </c>
      <c r="K39" s="8" t="s">
        <v>252</v>
      </c>
      <c r="L39" s="8" t="s">
        <v>253</v>
      </c>
      <c r="M39" s="8" t="s">
        <v>253</v>
      </c>
      <c r="N39" s="9" t="s">
        <v>268</v>
      </c>
    </row>
    <row r="40" spans="1:14" x14ac:dyDescent="0.25">
      <c r="A40" s="5" t="s">
        <v>37</v>
      </c>
      <c r="B40" s="5" t="s">
        <v>1</v>
      </c>
      <c r="C40" s="6">
        <v>38609.629820451388</v>
      </c>
      <c r="D40" s="6">
        <v>38609.629820451388</v>
      </c>
      <c r="E40" s="6" t="str">
        <f t="shared" si="0"/>
        <v/>
      </c>
      <c r="H40" s="8" t="s">
        <v>171</v>
      </c>
      <c r="I40" s="8" t="s">
        <v>174</v>
      </c>
      <c r="K40" s="8" t="s">
        <v>252</v>
      </c>
      <c r="L40" s="8" t="s">
        <v>253</v>
      </c>
      <c r="M40" s="8" t="s">
        <v>252</v>
      </c>
      <c r="N40" s="9" t="s">
        <v>268</v>
      </c>
    </row>
    <row r="41" spans="1:14" s="17" customFormat="1" ht="60" x14ac:dyDescent="0.25">
      <c r="A41" s="17" t="s">
        <v>38</v>
      </c>
      <c r="B41" s="17" t="s">
        <v>1</v>
      </c>
      <c r="C41" s="18">
        <v>42651.743758530094</v>
      </c>
      <c r="D41" s="18">
        <v>42651.743758530094</v>
      </c>
      <c r="E41" s="18" t="str">
        <f t="shared" si="0"/>
        <v/>
      </c>
      <c r="F41" s="19"/>
      <c r="H41" s="20"/>
      <c r="I41" s="21" t="s">
        <v>173</v>
      </c>
      <c r="J41" s="22" t="s">
        <v>235</v>
      </c>
      <c r="K41" s="20"/>
      <c r="L41" s="20"/>
      <c r="M41" s="20"/>
      <c r="N41" s="22"/>
    </row>
    <row r="42" spans="1:14" x14ac:dyDescent="0.25">
      <c r="A42" s="5" t="s">
        <v>259</v>
      </c>
      <c r="G42" s="10"/>
      <c r="I42" s="23" t="s">
        <v>260</v>
      </c>
    </row>
    <row r="43" spans="1:14" x14ac:dyDescent="0.25">
      <c r="A43" s="5" t="s">
        <v>39</v>
      </c>
      <c r="B43" s="5" t="s">
        <v>1</v>
      </c>
      <c r="C43" s="6">
        <v>38609.629823344905</v>
      </c>
      <c r="D43" s="6">
        <v>41099.179005439815</v>
      </c>
      <c r="E43" s="6">
        <f t="shared" si="0"/>
        <v>41099.179005439815</v>
      </c>
      <c r="F43" s="7">
        <f>E43-C43</f>
        <v>2489.5491820949101</v>
      </c>
      <c r="G43" s="10">
        <f t="shared" ref="G43:G46" si="3">F43/365</f>
        <v>6.8206826906709868</v>
      </c>
      <c r="H43" s="8" t="s">
        <v>171</v>
      </c>
      <c r="I43" s="23" t="s">
        <v>174</v>
      </c>
      <c r="J43" s="9" t="s">
        <v>249</v>
      </c>
      <c r="K43" s="8" t="s">
        <v>252</v>
      </c>
      <c r="L43" s="8" t="s">
        <v>253</v>
      </c>
      <c r="M43" s="8" t="s">
        <v>253</v>
      </c>
      <c r="N43" s="9" t="s">
        <v>268</v>
      </c>
    </row>
    <row r="44" spans="1:14" s="17" customFormat="1" ht="45" x14ac:dyDescent="0.25">
      <c r="A44" s="17" t="s">
        <v>40</v>
      </c>
      <c r="B44" s="17" t="s">
        <v>1</v>
      </c>
      <c r="C44" s="18">
        <v>43020.752515277774</v>
      </c>
      <c r="D44" s="18">
        <v>43020.753061921299</v>
      </c>
      <c r="E44" s="18">
        <f t="shared" si="0"/>
        <v>43020.753061921299</v>
      </c>
      <c r="F44" s="19">
        <f>E44-C44</f>
        <v>5.4664352501276881E-4</v>
      </c>
      <c r="G44" s="24">
        <f t="shared" si="3"/>
        <v>1.497653493185668E-6</v>
      </c>
      <c r="H44" s="20"/>
      <c r="I44" s="21" t="s">
        <v>239</v>
      </c>
      <c r="J44" s="22" t="s">
        <v>236</v>
      </c>
      <c r="K44" s="20"/>
      <c r="L44" s="20"/>
      <c r="M44" s="20"/>
      <c r="N44" s="22"/>
    </row>
    <row r="45" spans="1:14" x14ac:dyDescent="0.25">
      <c r="A45" s="5" t="s">
        <v>41</v>
      </c>
      <c r="B45" s="5" t="s">
        <v>1</v>
      </c>
      <c r="C45" s="6">
        <v>43020.752854166669</v>
      </c>
      <c r="D45" s="6">
        <v>43020.753062534721</v>
      </c>
      <c r="E45" s="6">
        <f t="shared" si="0"/>
        <v>43020.753062534721</v>
      </c>
      <c r="F45" s="7">
        <f>E45-C45</f>
        <v>2.0836805197177455E-4</v>
      </c>
      <c r="G45" s="10">
        <f t="shared" si="3"/>
        <v>5.7087137526513575E-7</v>
      </c>
      <c r="H45" s="8" t="s">
        <v>220</v>
      </c>
      <c r="I45" s="8" t="s">
        <v>174</v>
      </c>
      <c r="K45" s="8" t="s">
        <v>252</v>
      </c>
      <c r="L45" s="8" t="s">
        <v>253</v>
      </c>
      <c r="M45" s="8" t="s">
        <v>253</v>
      </c>
      <c r="N45" s="9" t="s">
        <v>268</v>
      </c>
    </row>
    <row r="46" spans="1:14" x14ac:dyDescent="0.25">
      <c r="A46" s="5" t="s">
        <v>42</v>
      </c>
      <c r="B46" s="5" t="s">
        <v>1</v>
      </c>
      <c r="C46" s="6">
        <v>43020.752854247687</v>
      </c>
      <c r="D46" s="6">
        <v>43216.639011423613</v>
      </c>
      <c r="E46" s="6">
        <f t="shared" si="0"/>
        <v>43216.639011423613</v>
      </c>
      <c r="F46" s="7">
        <f>E46-C46</f>
        <v>195.8861571759262</v>
      </c>
      <c r="G46" s="10">
        <f t="shared" si="3"/>
        <v>0.53667440322171567</v>
      </c>
      <c r="H46" s="8" t="s">
        <v>220</v>
      </c>
      <c r="I46" s="8" t="s">
        <v>174</v>
      </c>
      <c r="K46" s="8" t="s">
        <v>252</v>
      </c>
      <c r="L46" s="8" t="s">
        <v>253</v>
      </c>
      <c r="M46" s="8" t="s">
        <v>253</v>
      </c>
      <c r="N46" s="9" t="s">
        <v>268</v>
      </c>
    </row>
    <row r="47" spans="1:14" x14ac:dyDescent="0.25">
      <c r="A47" s="5" t="s">
        <v>43</v>
      </c>
      <c r="B47" s="5" t="s">
        <v>1</v>
      </c>
      <c r="C47" s="6">
        <v>38609.629824571763</v>
      </c>
      <c r="D47" s="6">
        <v>38609.629824571763</v>
      </c>
      <c r="E47" s="6" t="str">
        <f t="shared" si="0"/>
        <v/>
      </c>
      <c r="H47" s="8" t="s">
        <v>171</v>
      </c>
      <c r="I47" s="8" t="s">
        <v>174</v>
      </c>
      <c r="K47" s="8" t="s">
        <v>252</v>
      </c>
      <c r="L47" s="8" t="s">
        <v>253</v>
      </c>
      <c r="M47" s="8" t="s">
        <v>252</v>
      </c>
      <c r="N47" s="9" t="s">
        <v>268</v>
      </c>
    </row>
    <row r="48" spans="1:14" ht="75" x14ac:dyDescent="0.25">
      <c r="A48" s="5" t="s">
        <v>44</v>
      </c>
      <c r="B48" s="5" t="s">
        <v>1</v>
      </c>
      <c r="C48" s="6">
        <v>38609.629822604169</v>
      </c>
      <c r="D48" s="6">
        <v>38609.629822604169</v>
      </c>
      <c r="E48" s="6" t="str">
        <f t="shared" si="0"/>
        <v/>
      </c>
      <c r="H48" s="8" t="s">
        <v>171</v>
      </c>
      <c r="I48" s="8" t="s">
        <v>174</v>
      </c>
      <c r="J48" s="25" t="s">
        <v>192</v>
      </c>
      <c r="K48" s="8" t="s">
        <v>252</v>
      </c>
      <c r="L48" s="8" t="s">
        <v>253</v>
      </c>
      <c r="M48" s="8" t="s">
        <v>252</v>
      </c>
      <c r="N48" s="9" t="s">
        <v>268</v>
      </c>
    </row>
    <row r="49" spans="1:14" ht="45" x14ac:dyDescent="0.25">
      <c r="A49" s="5" t="s">
        <v>45</v>
      </c>
      <c r="B49" s="5" t="s">
        <v>1</v>
      </c>
      <c r="C49" s="6">
        <v>41667.722509027779</v>
      </c>
      <c r="D49" s="6">
        <v>42152.670971678242</v>
      </c>
      <c r="E49" s="6">
        <f t="shared" si="0"/>
        <v>42152.670971678242</v>
      </c>
      <c r="F49" s="7">
        <f>E49-C49</f>
        <v>484.94846265046363</v>
      </c>
      <c r="G49" s="10">
        <f t="shared" ref="G49:G59" si="4">F49/365</f>
        <v>1.3286259250697634</v>
      </c>
      <c r="H49" s="8" t="s">
        <v>199</v>
      </c>
      <c r="I49" s="8" t="s">
        <v>174</v>
      </c>
      <c r="J49" s="25" t="s">
        <v>201</v>
      </c>
      <c r="K49" s="8" t="s">
        <v>252</v>
      </c>
      <c r="L49" s="8" t="s">
        <v>253</v>
      </c>
      <c r="M49" s="8" t="s">
        <v>252</v>
      </c>
      <c r="N49" s="9" t="s">
        <v>269</v>
      </c>
    </row>
    <row r="50" spans="1:14" ht="45" x14ac:dyDescent="0.25">
      <c r="A50" s="5" t="s">
        <v>46</v>
      </c>
      <c r="B50" s="5" t="s">
        <v>1</v>
      </c>
      <c r="C50" s="6">
        <v>41667.72250945602</v>
      </c>
      <c r="D50" s="6">
        <v>42330.671427233799</v>
      </c>
      <c r="E50" s="6">
        <f t="shared" si="0"/>
        <v>42330.671427233799</v>
      </c>
      <c r="F50" s="7">
        <f>E50-C50</f>
        <v>662.94891777777957</v>
      </c>
      <c r="G50" s="10">
        <f t="shared" si="4"/>
        <v>1.816298404870629</v>
      </c>
      <c r="H50" s="8" t="s">
        <v>199</v>
      </c>
      <c r="I50" s="8" t="s">
        <v>174</v>
      </c>
      <c r="J50" s="25" t="s">
        <v>202</v>
      </c>
      <c r="K50" s="8" t="s">
        <v>252</v>
      </c>
      <c r="L50" s="8" t="s">
        <v>253</v>
      </c>
      <c r="M50" s="8" t="s">
        <v>252</v>
      </c>
      <c r="N50" s="9" t="s">
        <v>269</v>
      </c>
    </row>
    <row r="51" spans="1:14" ht="45" x14ac:dyDescent="0.25">
      <c r="A51" s="5" t="s">
        <v>47</v>
      </c>
      <c r="B51" s="5" t="s">
        <v>1</v>
      </c>
      <c r="C51" s="6">
        <v>41667.722509525462</v>
      </c>
      <c r="D51" s="6">
        <v>42152.670971678242</v>
      </c>
      <c r="E51" s="6">
        <f t="shared" si="0"/>
        <v>42152.670971678242</v>
      </c>
      <c r="F51" s="7">
        <f t="shared" ref="F51:F59" si="5">E51-C51</f>
        <v>484.94846215278085</v>
      </c>
      <c r="G51" s="10">
        <f t="shared" si="4"/>
        <v>1.328625923706249</v>
      </c>
      <c r="H51" s="8" t="s">
        <v>199</v>
      </c>
      <c r="I51" s="8" t="s">
        <v>174</v>
      </c>
      <c r="J51" s="25" t="s">
        <v>203</v>
      </c>
      <c r="K51" s="8" t="s">
        <v>252</v>
      </c>
      <c r="L51" s="8" t="s">
        <v>253</v>
      </c>
      <c r="M51" s="8" t="s">
        <v>252</v>
      </c>
      <c r="N51" s="9" t="s">
        <v>269</v>
      </c>
    </row>
    <row r="52" spans="1:14" ht="30" x14ac:dyDescent="0.25">
      <c r="A52" s="5" t="s">
        <v>48</v>
      </c>
      <c r="B52" s="5" t="s">
        <v>1</v>
      </c>
      <c r="C52" s="6">
        <v>40238.773981099534</v>
      </c>
      <c r="D52" s="6">
        <v>41099.178967824075</v>
      </c>
      <c r="E52" s="6">
        <f t="shared" si="0"/>
        <v>41099.178967824075</v>
      </c>
      <c r="F52" s="7">
        <f t="shared" si="5"/>
        <v>860.40498672454123</v>
      </c>
      <c r="G52" s="10">
        <f t="shared" si="4"/>
        <v>2.35727393623162</v>
      </c>
      <c r="H52" s="8" t="s">
        <v>193</v>
      </c>
      <c r="I52" s="8" t="s">
        <v>174</v>
      </c>
      <c r="J52" s="9" t="s">
        <v>179</v>
      </c>
      <c r="K52" s="8" t="s">
        <v>252</v>
      </c>
      <c r="L52" s="8" t="s">
        <v>253</v>
      </c>
      <c r="M52" s="8" t="s">
        <v>253</v>
      </c>
      <c r="N52" s="9" t="s">
        <v>268</v>
      </c>
    </row>
    <row r="53" spans="1:14" x14ac:dyDescent="0.25">
      <c r="A53" s="5" t="s">
        <v>272</v>
      </c>
      <c r="G53" s="10"/>
      <c r="I53" s="8" t="s">
        <v>174</v>
      </c>
      <c r="J53" s="9" t="s">
        <v>258</v>
      </c>
      <c r="K53" s="8" t="s">
        <v>252</v>
      </c>
      <c r="L53" s="8" t="s">
        <v>252</v>
      </c>
      <c r="M53" s="8" t="s">
        <v>252</v>
      </c>
      <c r="N53" s="9" t="s">
        <v>271</v>
      </c>
    </row>
    <row r="54" spans="1:14" s="17" customFormat="1" x14ac:dyDescent="0.25">
      <c r="A54" s="17" t="s">
        <v>49</v>
      </c>
      <c r="B54" s="17" t="s">
        <v>1</v>
      </c>
      <c r="C54" s="18">
        <v>41667.722539699076</v>
      </c>
      <c r="D54" s="18">
        <v>41667.72254047454</v>
      </c>
      <c r="E54" s="18">
        <f t="shared" si="0"/>
        <v>41667.72254047454</v>
      </c>
      <c r="F54" s="19">
        <f t="shared" si="5"/>
        <v>7.7546428656205535E-7</v>
      </c>
      <c r="G54" s="24">
        <f t="shared" si="4"/>
        <v>2.1245596892111104E-9</v>
      </c>
      <c r="H54" s="20" t="s">
        <v>200</v>
      </c>
      <c r="I54" s="21" t="s">
        <v>239</v>
      </c>
      <c r="J54" s="26" t="s">
        <v>204</v>
      </c>
      <c r="K54" s="20"/>
      <c r="L54" s="20"/>
      <c r="M54" s="20"/>
      <c r="N54" s="22"/>
    </row>
    <row r="55" spans="1:14" s="17" customFormat="1" x14ac:dyDescent="0.25">
      <c r="A55" s="17" t="s">
        <v>50</v>
      </c>
      <c r="B55" s="17" t="s">
        <v>1</v>
      </c>
      <c r="C55" s="18">
        <v>41667.722540162038</v>
      </c>
      <c r="D55" s="18">
        <v>41667.722540358795</v>
      </c>
      <c r="E55" s="18">
        <f t="shared" si="0"/>
        <v>41667.722540358795</v>
      </c>
      <c r="F55" s="19">
        <f t="shared" si="5"/>
        <v>1.967564458027482E-7</v>
      </c>
      <c r="G55" s="24">
        <f t="shared" si="4"/>
        <v>5.390587556239677E-10</v>
      </c>
      <c r="H55" s="20" t="s">
        <v>200</v>
      </c>
      <c r="I55" s="21" t="s">
        <v>239</v>
      </c>
      <c r="J55" s="22" t="s">
        <v>176</v>
      </c>
      <c r="K55" s="20"/>
      <c r="L55" s="20"/>
      <c r="M55" s="20"/>
      <c r="N55" s="22"/>
    </row>
    <row r="56" spans="1:14" s="17" customFormat="1" x14ac:dyDescent="0.25">
      <c r="A56" s="17" t="s">
        <v>51</v>
      </c>
      <c r="B56" s="17" t="s">
        <v>1</v>
      </c>
      <c r="C56" s="18">
        <v>41667.722539965274</v>
      </c>
      <c r="D56" s="18">
        <v>41667.722540358795</v>
      </c>
      <c r="E56" s="18">
        <f t="shared" si="0"/>
        <v>41667.722540358795</v>
      </c>
      <c r="F56" s="19">
        <f t="shared" si="5"/>
        <v>3.9352016756311059E-7</v>
      </c>
      <c r="G56" s="24">
        <f t="shared" si="4"/>
        <v>1.0781374453783851E-9</v>
      </c>
      <c r="H56" s="20" t="s">
        <v>200</v>
      </c>
      <c r="I56" s="21" t="s">
        <v>239</v>
      </c>
      <c r="J56" s="22" t="s">
        <v>176</v>
      </c>
      <c r="K56" s="20"/>
      <c r="L56" s="20"/>
      <c r="M56" s="20"/>
      <c r="N56" s="22"/>
    </row>
    <row r="57" spans="1:14" s="17" customFormat="1" x14ac:dyDescent="0.25">
      <c r="A57" s="17" t="s">
        <v>52</v>
      </c>
      <c r="B57" s="17" t="s">
        <v>1</v>
      </c>
      <c r="C57" s="18">
        <v>41667.722539780094</v>
      </c>
      <c r="D57" s="18">
        <v>41667.722540358795</v>
      </c>
      <c r="E57" s="18">
        <f t="shared" si="0"/>
        <v>41667.722540358795</v>
      </c>
      <c r="F57" s="19">
        <f t="shared" si="5"/>
        <v>5.7870056480169296E-7</v>
      </c>
      <c r="G57" s="24">
        <f t="shared" si="4"/>
        <v>1.585480999456693E-9</v>
      </c>
      <c r="H57" s="20" t="s">
        <v>200</v>
      </c>
      <c r="I57" s="21" t="s">
        <v>239</v>
      </c>
      <c r="J57" s="26" t="s">
        <v>204</v>
      </c>
      <c r="K57" s="20"/>
      <c r="L57" s="20"/>
      <c r="M57" s="20"/>
      <c r="N57" s="22"/>
    </row>
    <row r="58" spans="1:14" s="17" customFormat="1" x14ac:dyDescent="0.25">
      <c r="A58" s="17" t="s">
        <v>53</v>
      </c>
      <c r="B58" s="17" t="s">
        <v>1</v>
      </c>
      <c r="C58" s="18">
        <v>41667.722539849536</v>
      </c>
      <c r="D58" s="18">
        <v>41667.722539895833</v>
      </c>
      <c r="E58" s="18">
        <f t="shared" si="0"/>
        <v>41667.722539895833</v>
      </c>
      <c r="F58" s="19">
        <f t="shared" si="5"/>
        <v>4.6296918299049139E-8</v>
      </c>
      <c r="G58" s="24">
        <f t="shared" si="4"/>
        <v>1.2684087205218942E-10</v>
      </c>
      <c r="H58" s="20" t="s">
        <v>200</v>
      </c>
      <c r="I58" s="21" t="s">
        <v>239</v>
      </c>
      <c r="J58" s="26" t="s">
        <v>204</v>
      </c>
      <c r="K58" s="20"/>
      <c r="L58" s="20"/>
      <c r="M58" s="20"/>
      <c r="N58" s="22"/>
    </row>
    <row r="59" spans="1:14" s="17" customFormat="1" x14ac:dyDescent="0.25">
      <c r="A59" s="17" t="s">
        <v>54</v>
      </c>
      <c r="B59" s="17" t="s">
        <v>1</v>
      </c>
      <c r="C59" s="18">
        <v>41667.722539895833</v>
      </c>
      <c r="D59" s="18">
        <v>41667.722539965274</v>
      </c>
      <c r="E59" s="18">
        <f t="shared" si="0"/>
        <v>41667.722539965274</v>
      </c>
      <c r="F59" s="19">
        <f t="shared" si="5"/>
        <v>6.9441739469766617E-8</v>
      </c>
      <c r="G59" s="24">
        <f t="shared" si="4"/>
        <v>1.9025134101305922E-10</v>
      </c>
      <c r="H59" s="20" t="s">
        <v>200</v>
      </c>
      <c r="I59" s="21" t="s">
        <v>239</v>
      </c>
      <c r="J59" s="26" t="s">
        <v>204</v>
      </c>
      <c r="K59" s="20"/>
      <c r="L59" s="20"/>
      <c r="M59" s="20"/>
      <c r="N59" s="22"/>
    </row>
    <row r="60" spans="1:14" s="17" customFormat="1" x14ac:dyDescent="0.25">
      <c r="A60" s="17" t="s">
        <v>55</v>
      </c>
      <c r="B60" s="17" t="s">
        <v>1</v>
      </c>
      <c r="C60" s="18">
        <v>41667.722540358795</v>
      </c>
      <c r="D60" s="18">
        <v>41667.722540358795</v>
      </c>
      <c r="E60" s="18" t="str">
        <f t="shared" si="0"/>
        <v/>
      </c>
      <c r="F60" s="19"/>
      <c r="H60" s="20" t="s">
        <v>200</v>
      </c>
      <c r="I60" s="21" t="s">
        <v>239</v>
      </c>
      <c r="J60" s="22" t="s">
        <v>176</v>
      </c>
      <c r="K60" s="20"/>
      <c r="L60" s="20"/>
      <c r="M60" s="20"/>
      <c r="N60" s="22"/>
    </row>
    <row r="61" spans="1:14" ht="45" x14ac:dyDescent="0.25">
      <c r="A61" s="5" t="s">
        <v>56</v>
      </c>
      <c r="B61" s="5" t="s">
        <v>1</v>
      </c>
      <c r="C61" s="6">
        <v>38609.629823344905</v>
      </c>
      <c r="D61" s="6">
        <v>41099.179006053244</v>
      </c>
      <c r="E61" s="6">
        <f t="shared" si="0"/>
        <v>41099.179006053244</v>
      </c>
      <c r="F61" s="7">
        <f t="shared" ref="F61:F62" si="6">E61-C61</f>
        <v>2489.5491827083388</v>
      </c>
      <c r="G61" s="10">
        <f t="shared" ref="G61:G62" si="7">F61/365</f>
        <v>6.8206826923516131</v>
      </c>
      <c r="H61" s="8" t="s">
        <v>171</v>
      </c>
      <c r="I61" s="8" t="s">
        <v>174</v>
      </c>
      <c r="J61" s="27" t="s">
        <v>215</v>
      </c>
      <c r="K61" s="8" t="s">
        <v>252</v>
      </c>
      <c r="L61" s="8" t="s">
        <v>253</v>
      </c>
      <c r="M61" s="8" t="s">
        <v>252</v>
      </c>
      <c r="N61" s="9" t="s">
        <v>268</v>
      </c>
    </row>
    <row r="62" spans="1:14" x14ac:dyDescent="0.25">
      <c r="A62" s="5" t="s">
        <v>57</v>
      </c>
      <c r="B62" s="5" t="s">
        <v>1</v>
      </c>
      <c r="C62" s="6">
        <v>42956.867322685182</v>
      </c>
      <c r="D62" s="6">
        <v>42956.8673227662</v>
      </c>
      <c r="E62" s="6">
        <f t="shared" si="0"/>
        <v>42956.8673227662</v>
      </c>
      <c r="F62" s="7">
        <f t="shared" si="6"/>
        <v>8.1017788033932447E-8</v>
      </c>
      <c r="G62" s="10">
        <f t="shared" si="7"/>
        <v>2.2196654255871903E-10</v>
      </c>
      <c r="H62" s="8" t="s">
        <v>221</v>
      </c>
      <c r="I62" s="8" t="s">
        <v>174</v>
      </c>
      <c r="K62" s="8" t="s">
        <v>252</v>
      </c>
      <c r="L62" s="8" t="s">
        <v>252</v>
      </c>
      <c r="M62" s="8" t="s">
        <v>252</v>
      </c>
      <c r="N62" s="9" t="s">
        <v>271</v>
      </c>
    </row>
    <row r="63" spans="1:14" s="17" customFormat="1" ht="75" x14ac:dyDescent="0.25">
      <c r="A63" s="17" t="s">
        <v>58</v>
      </c>
      <c r="B63" s="17" t="s">
        <v>1</v>
      </c>
      <c r="C63" s="18">
        <v>43059.676700150463</v>
      </c>
      <c r="D63" s="18">
        <v>43059.676700150463</v>
      </c>
      <c r="E63" s="18" t="str">
        <f t="shared" si="0"/>
        <v/>
      </c>
      <c r="F63" s="19"/>
      <c r="H63" s="20"/>
      <c r="I63" s="21" t="s">
        <v>239</v>
      </c>
      <c r="J63" s="22" t="s">
        <v>237</v>
      </c>
      <c r="K63" s="20"/>
      <c r="L63" s="20"/>
      <c r="M63" s="20"/>
      <c r="N63" s="22"/>
    </row>
    <row r="64" spans="1:14" ht="30" x14ac:dyDescent="0.25">
      <c r="A64" s="5" t="s">
        <v>59</v>
      </c>
      <c r="B64" s="5" t="s">
        <v>1</v>
      </c>
      <c r="C64" s="6">
        <v>38609.629822071758</v>
      </c>
      <c r="D64" s="6">
        <v>38609.629822071758</v>
      </c>
      <c r="E64" s="6" t="str">
        <f t="shared" si="0"/>
        <v/>
      </c>
      <c r="H64" s="8" t="s">
        <v>171</v>
      </c>
      <c r="I64" s="8" t="s">
        <v>174</v>
      </c>
      <c r="J64" s="9" t="s">
        <v>241</v>
      </c>
      <c r="K64" s="8" t="s">
        <v>252</v>
      </c>
      <c r="L64" s="8" t="s">
        <v>253</v>
      </c>
      <c r="M64" s="8" t="s">
        <v>252</v>
      </c>
      <c r="N64" s="9" t="s">
        <v>268</v>
      </c>
    </row>
    <row r="65" spans="1:14" x14ac:dyDescent="0.25">
      <c r="A65" s="5" t="s">
        <v>60</v>
      </c>
      <c r="B65" s="5" t="s">
        <v>1</v>
      </c>
      <c r="C65" s="6">
        <v>42956.867323692131</v>
      </c>
      <c r="D65" s="6">
        <v>42956.867323692131</v>
      </c>
      <c r="E65" s="6" t="str">
        <f t="shared" si="0"/>
        <v/>
      </c>
      <c r="H65" s="8" t="s">
        <v>221</v>
      </c>
      <c r="I65" s="8" t="s">
        <v>174</v>
      </c>
      <c r="K65" s="8" t="s">
        <v>252</v>
      </c>
      <c r="L65" s="8" t="s">
        <v>253</v>
      </c>
      <c r="M65" s="8" t="s">
        <v>252</v>
      </c>
      <c r="N65" s="9" t="s">
        <v>271</v>
      </c>
    </row>
    <row r="66" spans="1:14" x14ac:dyDescent="0.25">
      <c r="A66" s="5" t="s">
        <v>61</v>
      </c>
      <c r="B66" s="5" t="s">
        <v>1</v>
      </c>
      <c r="C66" s="6">
        <v>42956.867323576385</v>
      </c>
      <c r="D66" s="6">
        <v>42956.867355208335</v>
      </c>
      <c r="E66" s="6">
        <f t="shared" si="0"/>
        <v>42956.867355208335</v>
      </c>
      <c r="F66" s="7">
        <f>E66-C66</f>
        <v>3.1631949241273105E-5</v>
      </c>
      <c r="G66" s="10">
        <f>F66/365</f>
        <v>8.6662874633624948E-8</v>
      </c>
      <c r="H66" s="8" t="s">
        <v>221</v>
      </c>
      <c r="I66" s="8" t="s">
        <v>174</v>
      </c>
      <c r="K66" s="8" t="s">
        <v>252</v>
      </c>
      <c r="L66" s="8" t="s">
        <v>253</v>
      </c>
      <c r="M66" s="8" t="s">
        <v>252</v>
      </c>
      <c r="N66" s="9" t="s">
        <v>271</v>
      </c>
    </row>
    <row r="67" spans="1:14" x14ac:dyDescent="0.25">
      <c r="A67" s="5" t="s">
        <v>62</v>
      </c>
      <c r="B67" s="5" t="s">
        <v>1</v>
      </c>
      <c r="C67" s="6">
        <v>38609.629820254631</v>
      </c>
      <c r="D67" s="6">
        <v>38609.629820254631</v>
      </c>
      <c r="E67" s="6" t="str">
        <f t="shared" si="0"/>
        <v/>
      </c>
      <c r="H67" s="8" t="s">
        <v>171</v>
      </c>
      <c r="I67" s="28" t="s">
        <v>174</v>
      </c>
      <c r="K67" s="8" t="s">
        <v>252</v>
      </c>
      <c r="L67" s="8" t="s">
        <v>253</v>
      </c>
      <c r="M67" s="8" t="s">
        <v>252</v>
      </c>
      <c r="N67" s="9" t="s">
        <v>268</v>
      </c>
    </row>
    <row r="68" spans="1:14" ht="30" x14ac:dyDescent="0.25">
      <c r="A68" s="5" t="s">
        <v>63</v>
      </c>
      <c r="B68" s="5" t="s">
        <v>1</v>
      </c>
      <c r="C68" s="6">
        <v>38609.629823842595</v>
      </c>
      <c r="D68" s="6">
        <v>38609.629823842595</v>
      </c>
      <c r="E68" s="6" t="str">
        <f t="shared" si="0"/>
        <v/>
      </c>
      <c r="H68" s="8" t="s">
        <v>171</v>
      </c>
      <c r="I68" s="8" t="s">
        <v>174</v>
      </c>
      <c r="J68" s="9" t="s">
        <v>180</v>
      </c>
      <c r="K68" s="8" t="s">
        <v>252</v>
      </c>
      <c r="L68" s="8" t="s">
        <v>253</v>
      </c>
      <c r="M68" s="8" t="s">
        <v>252</v>
      </c>
      <c r="N68" s="9" t="s">
        <v>268</v>
      </c>
    </row>
    <row r="69" spans="1:14" x14ac:dyDescent="0.25">
      <c r="A69" s="5" t="s">
        <v>64</v>
      </c>
      <c r="B69" s="5" t="s">
        <v>1</v>
      </c>
      <c r="C69" s="6">
        <v>38609.800034872686</v>
      </c>
      <c r="D69" s="6">
        <v>42984.516780324077</v>
      </c>
      <c r="E69" s="6">
        <f t="shared" ref="E69:E135" si="8">IF(C69=D69,"",D69)</f>
        <v>42984.516780324077</v>
      </c>
      <c r="F69" s="7">
        <f>E69-C69</f>
        <v>4374.716745451391</v>
      </c>
      <c r="G69" s="10">
        <f>F69/365</f>
        <v>11.985525330003812</v>
      </c>
      <c r="H69" s="8" t="s">
        <v>171</v>
      </c>
      <c r="I69" s="8" t="s">
        <v>174</v>
      </c>
      <c r="J69" s="25"/>
      <c r="K69" s="8" t="s">
        <v>252</v>
      </c>
      <c r="L69" s="8" t="s">
        <v>253</v>
      </c>
      <c r="M69" s="8" t="s">
        <v>253</v>
      </c>
      <c r="N69" s="9" t="s">
        <v>268</v>
      </c>
    </row>
    <row r="70" spans="1:14" ht="30" x14ac:dyDescent="0.25">
      <c r="A70" s="5" t="s">
        <v>65</v>
      </c>
      <c r="B70" s="5" t="s">
        <v>1</v>
      </c>
      <c r="C70" s="6">
        <v>38609.800035069442</v>
      </c>
      <c r="D70" s="6">
        <v>38609.800035069442</v>
      </c>
      <c r="E70" s="6" t="str">
        <f t="shared" si="8"/>
        <v/>
      </c>
      <c r="H70" s="8" t="s">
        <v>171</v>
      </c>
      <c r="I70" s="8" t="s">
        <v>174</v>
      </c>
      <c r="J70" s="9" t="s">
        <v>180</v>
      </c>
      <c r="K70" s="8" t="s">
        <v>253</v>
      </c>
      <c r="L70" s="8" t="s">
        <v>253</v>
      </c>
      <c r="M70" s="8" t="s">
        <v>253</v>
      </c>
      <c r="N70" s="9" t="s">
        <v>268</v>
      </c>
    </row>
    <row r="71" spans="1:14" ht="30" x14ac:dyDescent="0.25">
      <c r="A71" s="5" t="s">
        <v>66</v>
      </c>
      <c r="B71" s="5" t="s">
        <v>1</v>
      </c>
      <c r="C71" s="6">
        <v>38609.800035069442</v>
      </c>
      <c r="D71" s="6">
        <v>41099.179005983795</v>
      </c>
      <c r="E71" s="6">
        <f t="shared" si="8"/>
        <v>41099.179005983795</v>
      </c>
      <c r="F71" s="7">
        <f>E71-C71</f>
        <v>2489.378970914353</v>
      </c>
      <c r="G71" s="10">
        <f>F71/365</f>
        <v>6.8202163586694606</v>
      </c>
      <c r="H71" s="8" t="s">
        <v>171</v>
      </c>
      <c r="I71" s="8" t="s">
        <v>174</v>
      </c>
      <c r="J71" s="9" t="s">
        <v>180</v>
      </c>
      <c r="K71" s="8" t="s">
        <v>253</v>
      </c>
      <c r="L71" s="8" t="s">
        <v>253</v>
      </c>
      <c r="M71" s="8" t="s">
        <v>253</v>
      </c>
      <c r="N71" s="9" t="s">
        <v>268</v>
      </c>
    </row>
    <row r="72" spans="1:14" x14ac:dyDescent="0.25">
      <c r="A72" s="5" t="s">
        <v>67</v>
      </c>
      <c r="B72" s="5" t="s">
        <v>1</v>
      </c>
      <c r="C72" s="6">
        <v>38609.629821875002</v>
      </c>
      <c r="D72" s="6">
        <v>38609.629821875002</v>
      </c>
      <c r="E72" s="6" t="str">
        <f t="shared" si="8"/>
        <v/>
      </c>
      <c r="H72" s="8" t="s">
        <v>171</v>
      </c>
      <c r="I72" s="8" t="s">
        <v>174</v>
      </c>
      <c r="K72" s="8" t="s">
        <v>252</v>
      </c>
      <c r="L72" s="8" t="s">
        <v>253</v>
      </c>
      <c r="M72" s="8" t="s">
        <v>253</v>
      </c>
      <c r="N72" s="9" t="s">
        <v>268</v>
      </c>
    </row>
    <row r="73" spans="1:14" ht="30" x14ac:dyDescent="0.25">
      <c r="A73" s="5" t="s">
        <v>68</v>
      </c>
      <c r="B73" s="5" t="s">
        <v>1</v>
      </c>
      <c r="C73" s="6">
        <v>38609.629820949071</v>
      </c>
      <c r="D73" s="6">
        <v>41099.17900517361</v>
      </c>
      <c r="E73" s="6">
        <f t="shared" si="8"/>
        <v>41099.17900517361</v>
      </c>
      <c r="F73" s="7">
        <f t="shared" ref="F73:F74" si="9">E73-C73</f>
        <v>2489.5491842245392</v>
      </c>
      <c r="G73" s="10">
        <f t="shared" ref="G73:G74" si="10">F73/365</f>
        <v>6.8206826965055871</v>
      </c>
      <c r="H73" s="8" t="s">
        <v>171</v>
      </c>
      <c r="I73" s="8" t="s">
        <v>174</v>
      </c>
      <c r="J73" s="9" t="s">
        <v>177</v>
      </c>
      <c r="K73" s="8" t="s">
        <v>252</v>
      </c>
      <c r="L73" s="8" t="s">
        <v>253</v>
      </c>
      <c r="M73" s="8" t="s">
        <v>253</v>
      </c>
      <c r="N73" s="9" t="s">
        <v>268</v>
      </c>
    </row>
    <row r="74" spans="1:14" ht="60" x14ac:dyDescent="0.25">
      <c r="A74" s="5" t="s">
        <v>69</v>
      </c>
      <c r="B74" s="5" t="s">
        <v>1</v>
      </c>
      <c r="C74" s="6">
        <v>38609.629821145834</v>
      </c>
      <c r="D74" s="6">
        <v>41138.671644479167</v>
      </c>
      <c r="E74" s="6">
        <f t="shared" si="8"/>
        <v>41138.671644479167</v>
      </c>
      <c r="F74" s="7">
        <f t="shared" si="9"/>
        <v>2529.041823333333</v>
      </c>
      <c r="G74" s="10">
        <f t="shared" si="10"/>
        <v>6.9288817077625566</v>
      </c>
      <c r="H74" s="8" t="s">
        <v>171</v>
      </c>
      <c r="I74" s="8" t="s">
        <v>174</v>
      </c>
      <c r="J74" s="9" t="s">
        <v>267</v>
      </c>
      <c r="K74" s="8" t="s">
        <v>252</v>
      </c>
      <c r="L74" s="8" t="s">
        <v>253</v>
      </c>
      <c r="M74" s="8" t="s">
        <v>252</v>
      </c>
      <c r="N74" s="9" t="s">
        <v>268</v>
      </c>
    </row>
    <row r="75" spans="1:14" s="17" customFormat="1" x14ac:dyDescent="0.25">
      <c r="A75" s="17" t="s">
        <v>70</v>
      </c>
      <c r="B75" s="17" t="s">
        <v>1</v>
      </c>
      <c r="C75" s="18">
        <v>40238.77398017361</v>
      </c>
      <c r="D75" s="18">
        <v>40238.77398017361</v>
      </c>
      <c r="E75" s="18" t="str">
        <f t="shared" si="8"/>
        <v/>
      </c>
      <c r="F75" s="19"/>
      <c r="H75" s="20" t="s">
        <v>193</v>
      </c>
      <c r="I75" s="21" t="s">
        <v>239</v>
      </c>
      <c r="J75" s="22"/>
      <c r="K75" s="20"/>
      <c r="L75" s="20"/>
      <c r="M75" s="20"/>
      <c r="N75" s="22"/>
    </row>
    <row r="76" spans="1:14" x14ac:dyDescent="0.25">
      <c r="A76" s="5" t="s">
        <v>273</v>
      </c>
      <c r="G76" s="10"/>
      <c r="I76" s="8" t="s">
        <v>174</v>
      </c>
      <c r="J76" s="9" t="s">
        <v>258</v>
      </c>
      <c r="K76" s="8" t="s">
        <v>252</v>
      </c>
      <c r="L76" s="8" t="s">
        <v>252</v>
      </c>
      <c r="M76" s="8" t="s">
        <v>252</v>
      </c>
      <c r="N76" s="9" t="s">
        <v>271</v>
      </c>
    </row>
    <row r="77" spans="1:14" ht="90" x14ac:dyDescent="0.25">
      <c r="A77" s="5" t="s">
        <v>71</v>
      </c>
      <c r="B77" s="5" t="s">
        <v>1</v>
      </c>
      <c r="C77" s="6">
        <v>38609.629820057868</v>
      </c>
      <c r="D77" s="6">
        <v>41667.722275115739</v>
      </c>
      <c r="E77" s="6">
        <f t="shared" si="8"/>
        <v>41667.722275115739</v>
      </c>
      <c r="F77" s="7">
        <f t="shared" ref="F77:F80" si="11">E77-C77</f>
        <v>3058.0924550578711</v>
      </c>
      <c r="G77" s="10">
        <f t="shared" ref="G77:G80" si="12">F77/365</f>
        <v>8.3783354933092351</v>
      </c>
      <c r="H77" s="8" t="s">
        <v>171</v>
      </c>
      <c r="I77" s="8" t="s">
        <v>174</v>
      </c>
      <c r="J77" s="9" t="s">
        <v>182</v>
      </c>
      <c r="K77" s="8" t="s">
        <v>252</v>
      </c>
      <c r="L77" s="8" t="s">
        <v>253</v>
      </c>
      <c r="M77" s="8" t="s">
        <v>252</v>
      </c>
      <c r="N77" s="9" t="s">
        <v>268</v>
      </c>
    </row>
    <row r="78" spans="1:14" x14ac:dyDescent="0.25">
      <c r="A78" s="5" t="s">
        <v>261</v>
      </c>
      <c r="G78" s="10"/>
      <c r="I78" s="8" t="s">
        <v>174</v>
      </c>
      <c r="J78" s="9" t="s">
        <v>258</v>
      </c>
      <c r="K78" s="8" t="s">
        <v>252</v>
      </c>
      <c r="L78" s="8" t="s">
        <v>252</v>
      </c>
      <c r="M78" s="8" t="s">
        <v>252</v>
      </c>
      <c r="N78" s="9" t="s">
        <v>271</v>
      </c>
    </row>
    <row r="79" spans="1:14" x14ac:dyDescent="0.25">
      <c r="A79" s="5" t="s">
        <v>262</v>
      </c>
      <c r="G79" s="10"/>
      <c r="I79" s="8" t="s">
        <v>174</v>
      </c>
      <c r="J79" s="9" t="s">
        <v>258</v>
      </c>
      <c r="K79" s="8" t="s">
        <v>252</v>
      </c>
      <c r="L79" s="8" t="s">
        <v>252</v>
      </c>
      <c r="M79" s="8" t="s">
        <v>252</v>
      </c>
      <c r="N79" s="9" t="s">
        <v>271</v>
      </c>
    </row>
    <row r="80" spans="1:14" x14ac:dyDescent="0.25">
      <c r="A80" s="5" t="s">
        <v>72</v>
      </c>
      <c r="B80" s="5" t="s">
        <v>1</v>
      </c>
      <c r="C80" s="6">
        <v>40238.773980358797</v>
      </c>
      <c r="D80" s="6">
        <v>41099.178967974534</v>
      </c>
      <c r="E80" s="6">
        <f t="shared" si="8"/>
        <v>41099.178967974534</v>
      </c>
      <c r="F80" s="7">
        <f t="shared" si="11"/>
        <v>860.4049876157369</v>
      </c>
      <c r="G80" s="10">
        <f t="shared" si="12"/>
        <v>2.3572739386732517</v>
      </c>
      <c r="H80" s="8" t="s">
        <v>193</v>
      </c>
      <c r="I80" s="8" t="s">
        <v>174</v>
      </c>
      <c r="K80" s="8" t="s">
        <v>252</v>
      </c>
      <c r="L80" s="8" t="s">
        <v>253</v>
      </c>
      <c r="M80" s="8" t="s">
        <v>253</v>
      </c>
      <c r="N80" s="9" t="s">
        <v>269</v>
      </c>
    </row>
    <row r="81" spans="1:14" x14ac:dyDescent="0.25">
      <c r="A81" s="5" t="s">
        <v>73</v>
      </c>
      <c r="B81" s="5" t="s">
        <v>1</v>
      </c>
      <c r="C81" s="6">
        <v>40238.77398017361</v>
      </c>
      <c r="D81" s="6">
        <v>40238.77398017361</v>
      </c>
      <c r="E81" s="6" t="str">
        <f t="shared" si="8"/>
        <v/>
      </c>
      <c r="H81" s="8" t="s">
        <v>193</v>
      </c>
      <c r="I81" s="8" t="s">
        <v>174</v>
      </c>
      <c r="K81" s="8" t="s">
        <v>252</v>
      </c>
      <c r="L81" s="8" t="s">
        <v>253</v>
      </c>
      <c r="M81" s="8" t="s">
        <v>253</v>
      </c>
      <c r="N81" s="9" t="s">
        <v>268</v>
      </c>
    </row>
    <row r="82" spans="1:14" x14ac:dyDescent="0.25">
      <c r="A82" s="5" t="s">
        <v>74</v>
      </c>
      <c r="B82" s="5" t="s">
        <v>1</v>
      </c>
      <c r="C82" s="6">
        <v>40238.773980555554</v>
      </c>
      <c r="D82" s="6">
        <v>43065.452128668985</v>
      </c>
      <c r="E82" s="6">
        <f t="shared" si="8"/>
        <v>43065.452128668985</v>
      </c>
      <c r="F82" s="7">
        <f t="shared" ref="F82:F85" si="13">E82-C82</f>
        <v>2826.6781481134312</v>
      </c>
      <c r="G82" s="10">
        <f t="shared" ref="G82:G85" si="14">F82/365</f>
        <v>7.744323693461455</v>
      </c>
      <c r="H82" s="8" t="s">
        <v>193</v>
      </c>
      <c r="I82" s="8" t="s">
        <v>174</v>
      </c>
      <c r="J82" s="25"/>
      <c r="K82" s="8" t="s">
        <v>252</v>
      </c>
      <c r="L82" s="8" t="s">
        <v>253</v>
      </c>
      <c r="M82" s="8" t="s">
        <v>252</v>
      </c>
      <c r="N82" s="9" t="s">
        <v>269</v>
      </c>
    </row>
    <row r="83" spans="1:14" x14ac:dyDescent="0.25">
      <c r="A83" s="5" t="s">
        <v>75</v>
      </c>
      <c r="B83" s="5" t="s">
        <v>1</v>
      </c>
      <c r="C83" s="6">
        <v>40238.773980902777</v>
      </c>
      <c r="D83" s="6">
        <v>41099.178968171298</v>
      </c>
      <c r="E83" s="6">
        <f t="shared" si="8"/>
        <v>41099.178968171298</v>
      </c>
      <c r="F83" s="7">
        <f t="shared" si="13"/>
        <v>860.40498726852093</v>
      </c>
      <c r="G83" s="10">
        <f t="shared" si="14"/>
        <v>2.3572739377219754</v>
      </c>
      <c r="H83" s="8" t="s">
        <v>193</v>
      </c>
      <c r="I83" s="8" t="s">
        <v>174</v>
      </c>
      <c r="K83" s="8" t="s">
        <v>253</v>
      </c>
      <c r="L83" s="8" t="s">
        <v>253</v>
      </c>
      <c r="M83" s="8" t="s">
        <v>253</v>
      </c>
      <c r="N83" s="9" t="s">
        <v>268</v>
      </c>
    </row>
    <row r="84" spans="1:14" x14ac:dyDescent="0.25">
      <c r="A84" s="5" t="s">
        <v>76</v>
      </c>
      <c r="B84" s="5" t="s">
        <v>1</v>
      </c>
      <c r="C84" s="6">
        <v>38609.629822604169</v>
      </c>
      <c r="D84" s="6">
        <v>41099.178967905093</v>
      </c>
      <c r="E84" s="6">
        <f t="shared" si="8"/>
        <v>41099.178967905093</v>
      </c>
      <c r="F84" s="7">
        <f t="shared" si="13"/>
        <v>2489.5491453009236</v>
      </c>
      <c r="G84" s="10">
        <f t="shared" si="14"/>
        <v>6.8206825898655437</v>
      </c>
      <c r="H84" s="8" t="s">
        <v>171</v>
      </c>
      <c r="I84" s="8" t="s">
        <v>174</v>
      </c>
      <c r="K84" s="8" t="s">
        <v>252</v>
      </c>
      <c r="L84" s="8" t="s">
        <v>253</v>
      </c>
      <c r="M84" s="8" t="s">
        <v>252</v>
      </c>
      <c r="N84" s="9" t="s">
        <v>268</v>
      </c>
    </row>
    <row r="85" spans="1:14" x14ac:dyDescent="0.25">
      <c r="A85" s="5" t="s">
        <v>77</v>
      </c>
      <c r="B85" s="5" t="s">
        <v>1</v>
      </c>
      <c r="C85" s="6">
        <v>42956.86732326389</v>
      </c>
      <c r="D85" s="6">
        <v>42956.867323344908</v>
      </c>
      <c r="E85" s="6">
        <f t="shared" si="8"/>
        <v>42956.867323344908</v>
      </c>
      <c r="F85" s="7">
        <f t="shared" si="13"/>
        <v>8.1017788033932447E-8</v>
      </c>
      <c r="G85" s="10">
        <f t="shared" si="14"/>
        <v>2.2196654255871903E-10</v>
      </c>
      <c r="H85" s="8" t="s">
        <v>221</v>
      </c>
      <c r="I85" s="8" t="s">
        <v>174</v>
      </c>
      <c r="K85" s="8" t="s">
        <v>252</v>
      </c>
      <c r="L85" s="8" t="s">
        <v>252</v>
      </c>
      <c r="M85" s="8" t="s">
        <v>252</v>
      </c>
      <c r="N85" s="9" t="s">
        <v>271</v>
      </c>
    </row>
    <row r="86" spans="1:14" x14ac:dyDescent="0.25">
      <c r="A86" s="5" t="s">
        <v>78</v>
      </c>
      <c r="B86" s="5" t="s">
        <v>1</v>
      </c>
      <c r="C86" s="6">
        <v>38609.629822800925</v>
      </c>
      <c r="D86" s="6">
        <v>38609.629822800925</v>
      </c>
      <c r="E86" s="6" t="str">
        <f t="shared" si="8"/>
        <v/>
      </c>
      <c r="H86" s="8" t="s">
        <v>171</v>
      </c>
      <c r="I86" s="8" t="s">
        <v>174</v>
      </c>
      <c r="K86" s="8" t="s">
        <v>252</v>
      </c>
      <c r="L86" s="8" t="s">
        <v>253</v>
      </c>
      <c r="M86" s="8" t="s">
        <v>252</v>
      </c>
      <c r="N86" s="9" t="s">
        <v>268</v>
      </c>
    </row>
    <row r="87" spans="1:14" x14ac:dyDescent="0.25">
      <c r="A87" s="5" t="s">
        <v>79</v>
      </c>
      <c r="B87" s="5" t="s">
        <v>1</v>
      </c>
      <c r="C87" s="6">
        <v>40238.773981446757</v>
      </c>
      <c r="D87" s="6">
        <v>40238.773981446757</v>
      </c>
      <c r="E87" s="6" t="str">
        <f t="shared" si="8"/>
        <v/>
      </c>
      <c r="H87" s="8" t="s">
        <v>193</v>
      </c>
      <c r="I87" s="8" t="s">
        <v>174</v>
      </c>
      <c r="K87" s="8" t="s">
        <v>252</v>
      </c>
      <c r="L87" s="8" t="s">
        <v>253</v>
      </c>
      <c r="M87" s="8" t="s">
        <v>253</v>
      </c>
      <c r="N87" s="9" t="s">
        <v>268</v>
      </c>
    </row>
    <row r="88" spans="1:14" ht="30" x14ac:dyDescent="0.25">
      <c r="A88" s="5" t="s">
        <v>80</v>
      </c>
      <c r="B88" s="5" t="s">
        <v>1</v>
      </c>
      <c r="C88" s="6">
        <v>38609.629823495372</v>
      </c>
      <c r="D88" s="6">
        <v>41099.179005821759</v>
      </c>
      <c r="E88" s="6">
        <f t="shared" si="8"/>
        <v>41099.179005821759</v>
      </c>
      <c r="F88" s="7">
        <f>E88-C88</f>
        <v>2489.5491823263874</v>
      </c>
      <c r="G88" s="10">
        <f>F88/365</f>
        <v>6.820682691305171</v>
      </c>
      <c r="H88" s="8" t="s">
        <v>171</v>
      </c>
      <c r="I88" s="8" t="s">
        <v>174</v>
      </c>
      <c r="J88" s="9" t="s">
        <v>180</v>
      </c>
      <c r="K88" s="8" t="s">
        <v>252</v>
      </c>
      <c r="L88" s="8" t="s">
        <v>253</v>
      </c>
      <c r="M88" s="8" t="s">
        <v>252</v>
      </c>
      <c r="N88" s="9" t="s">
        <v>268</v>
      </c>
    </row>
    <row r="89" spans="1:14" ht="30" x14ac:dyDescent="0.25">
      <c r="A89" s="5" t="s">
        <v>81</v>
      </c>
      <c r="B89" s="5" t="s">
        <v>1</v>
      </c>
      <c r="C89" s="6">
        <v>38609.629823692128</v>
      </c>
      <c r="D89" s="6">
        <v>38609.629823692128</v>
      </c>
      <c r="E89" s="6" t="str">
        <f t="shared" si="8"/>
        <v/>
      </c>
      <c r="H89" s="8" t="s">
        <v>171</v>
      </c>
      <c r="I89" s="8" t="s">
        <v>174</v>
      </c>
      <c r="J89" s="9" t="s">
        <v>180</v>
      </c>
      <c r="K89" s="8" t="s">
        <v>253</v>
      </c>
      <c r="L89" s="8" t="s">
        <v>253</v>
      </c>
      <c r="M89" s="8" t="s">
        <v>253</v>
      </c>
      <c r="N89" s="9" t="s">
        <v>268</v>
      </c>
    </row>
    <row r="90" spans="1:14" x14ac:dyDescent="0.25">
      <c r="A90" s="5" t="s">
        <v>82</v>
      </c>
      <c r="B90" s="5" t="s">
        <v>1</v>
      </c>
      <c r="C90" s="6">
        <v>38609.629822951392</v>
      </c>
      <c r="D90" s="6">
        <v>41099.179005092592</v>
      </c>
      <c r="E90" s="6">
        <f t="shared" si="8"/>
        <v>41099.179005092592</v>
      </c>
      <c r="F90" s="7">
        <v>2826.6802613078689</v>
      </c>
      <c r="G90" s="10">
        <f t="shared" ref="G90:G91" si="15">F90/365</f>
        <v>7.7443294830352576</v>
      </c>
      <c r="H90" s="8" t="s">
        <v>171</v>
      </c>
      <c r="I90" s="8" t="s">
        <v>174</v>
      </c>
      <c r="K90" s="8" t="s">
        <v>252</v>
      </c>
      <c r="L90" s="8" t="s">
        <v>253</v>
      </c>
      <c r="M90" s="8" t="s">
        <v>253</v>
      </c>
      <c r="N90" s="9" t="s">
        <v>268</v>
      </c>
    </row>
    <row r="91" spans="1:14" x14ac:dyDescent="0.25">
      <c r="A91" s="5" t="s">
        <v>83</v>
      </c>
      <c r="B91" s="5" t="s">
        <v>1</v>
      </c>
      <c r="C91" s="6">
        <v>39215.530032175928</v>
      </c>
      <c r="D91" s="6">
        <v>41690.545220335647</v>
      </c>
      <c r="E91" s="6">
        <f t="shared" si="8"/>
        <v>41690.545220335647</v>
      </c>
      <c r="F91" s="7">
        <v>2826.6802613078689</v>
      </c>
      <c r="G91" s="10">
        <f t="shared" si="15"/>
        <v>7.7443294830352576</v>
      </c>
      <c r="H91" s="8" t="s">
        <v>171</v>
      </c>
      <c r="I91" s="8" t="s">
        <v>174</v>
      </c>
      <c r="J91" s="9" t="s">
        <v>270</v>
      </c>
      <c r="K91" s="8" t="s">
        <v>252</v>
      </c>
      <c r="L91" s="8" t="s">
        <v>253</v>
      </c>
      <c r="M91" s="8" t="s">
        <v>252</v>
      </c>
      <c r="N91" s="9" t="s">
        <v>268</v>
      </c>
    </row>
    <row r="92" spans="1:14" s="17" customFormat="1" ht="60" x14ac:dyDescent="0.25">
      <c r="A92" s="17" t="s">
        <v>84</v>
      </c>
      <c r="B92" s="17" t="s">
        <v>1</v>
      </c>
      <c r="C92" s="18">
        <v>41099.193640196761</v>
      </c>
      <c r="D92" s="18">
        <v>41099.193640196761</v>
      </c>
      <c r="E92" s="18" t="str">
        <f t="shared" si="8"/>
        <v/>
      </c>
      <c r="F92" s="19"/>
      <c r="H92" s="20"/>
      <c r="I92" s="21" t="s">
        <v>239</v>
      </c>
      <c r="J92" s="22" t="s">
        <v>238</v>
      </c>
      <c r="K92" s="20"/>
      <c r="L92" s="20"/>
      <c r="M92" s="20"/>
      <c r="N92" s="22"/>
    </row>
    <row r="93" spans="1:14" x14ac:dyDescent="0.25">
      <c r="A93" s="5" t="s">
        <v>85</v>
      </c>
      <c r="B93" s="5" t="s">
        <v>1</v>
      </c>
      <c r="C93" s="6">
        <v>42156.430349884256</v>
      </c>
      <c r="D93" s="6">
        <v>42156.430352430558</v>
      </c>
      <c r="E93" s="6">
        <f t="shared" si="8"/>
        <v>42156.430352430558</v>
      </c>
      <c r="F93" s="7">
        <f t="shared" ref="F93:F96" si="16">E93-C93</f>
        <v>2.5463014026172459E-6</v>
      </c>
      <c r="G93" s="10">
        <f t="shared" ref="G93:G96" si="17">F93/365</f>
        <v>6.9761682263486189E-9</v>
      </c>
      <c r="H93" s="8" t="s">
        <v>210</v>
      </c>
      <c r="I93" s="8" t="s">
        <v>174</v>
      </c>
      <c r="K93" s="8" t="s">
        <v>252</v>
      </c>
      <c r="L93" s="8" t="s">
        <v>252</v>
      </c>
      <c r="M93" s="8" t="s">
        <v>252</v>
      </c>
      <c r="N93" s="9" t="s">
        <v>271</v>
      </c>
    </row>
    <row r="94" spans="1:14" x14ac:dyDescent="0.25">
      <c r="A94" s="5" t="s">
        <v>86</v>
      </c>
      <c r="B94" s="5" t="s">
        <v>1</v>
      </c>
      <c r="C94" s="6">
        <v>42156.43035234954</v>
      </c>
      <c r="D94" s="6">
        <v>42156.430352465279</v>
      </c>
      <c r="E94" s="6">
        <f t="shared" si="8"/>
        <v>42156.430352465279</v>
      </c>
      <c r="F94" s="7">
        <f t="shared" si="16"/>
        <v>1.1573865776881576E-7</v>
      </c>
      <c r="G94" s="10">
        <f t="shared" si="17"/>
        <v>3.1709221306524867E-10</v>
      </c>
      <c r="H94" s="8" t="s">
        <v>210</v>
      </c>
      <c r="I94" s="8" t="s">
        <v>174</v>
      </c>
      <c r="J94" s="9" t="s">
        <v>242</v>
      </c>
      <c r="K94" s="8" t="s">
        <v>252</v>
      </c>
      <c r="L94" s="8" t="s">
        <v>252</v>
      </c>
      <c r="M94" s="8" t="s">
        <v>252</v>
      </c>
      <c r="N94" s="9" t="s">
        <v>271</v>
      </c>
    </row>
    <row r="95" spans="1:14" x14ac:dyDescent="0.25">
      <c r="A95" s="5" t="s">
        <v>87</v>
      </c>
      <c r="B95" s="5" t="s">
        <v>1</v>
      </c>
      <c r="C95" s="6">
        <v>42156.430352233794</v>
      </c>
      <c r="D95" s="6">
        <v>42156.430352280091</v>
      </c>
      <c r="E95" s="6">
        <f t="shared" si="8"/>
        <v>42156.430352280091</v>
      </c>
      <c r="F95" s="7">
        <f t="shared" si="16"/>
        <v>4.6296918299049139E-8</v>
      </c>
      <c r="G95" s="10">
        <f t="shared" si="17"/>
        <v>1.2684087205218942E-10</v>
      </c>
      <c r="H95" s="8" t="s">
        <v>210</v>
      </c>
      <c r="I95" s="8" t="s">
        <v>174</v>
      </c>
      <c r="K95" s="8" t="s">
        <v>252</v>
      </c>
      <c r="L95" s="8" t="s">
        <v>252</v>
      </c>
      <c r="M95" s="8" t="s">
        <v>252</v>
      </c>
      <c r="N95" s="9" t="s">
        <v>271</v>
      </c>
    </row>
    <row r="96" spans="1:14" x14ac:dyDescent="0.25">
      <c r="A96" s="5" t="s">
        <v>88</v>
      </c>
      <c r="B96" s="5" t="s">
        <v>1</v>
      </c>
      <c r="C96" s="6">
        <v>42156.430352048614</v>
      </c>
      <c r="D96" s="6">
        <v>42156.430352083335</v>
      </c>
      <c r="E96" s="6">
        <f t="shared" si="8"/>
        <v>42156.430352083335</v>
      </c>
      <c r="F96" s="7">
        <f t="shared" si="16"/>
        <v>3.4720869734883308E-8</v>
      </c>
      <c r="G96" s="10">
        <f t="shared" si="17"/>
        <v>9.5125670506529612E-11</v>
      </c>
      <c r="H96" s="8" t="s">
        <v>210</v>
      </c>
      <c r="I96" s="8" t="s">
        <v>174</v>
      </c>
      <c r="K96" s="8" t="s">
        <v>252</v>
      </c>
      <c r="L96" s="8" t="s">
        <v>252</v>
      </c>
      <c r="M96" s="8" t="s">
        <v>252</v>
      </c>
      <c r="N96" s="9" t="s">
        <v>271</v>
      </c>
    </row>
    <row r="97" spans="1:14" ht="60" x14ac:dyDescent="0.25">
      <c r="A97" s="5" t="s">
        <v>89</v>
      </c>
      <c r="B97" s="5" t="s">
        <v>1</v>
      </c>
      <c r="C97" s="6">
        <v>38609.629821331022</v>
      </c>
      <c r="D97" s="6">
        <v>38609.629821331022</v>
      </c>
      <c r="E97" s="6" t="str">
        <f t="shared" si="8"/>
        <v/>
      </c>
      <c r="H97" s="8" t="s">
        <v>171</v>
      </c>
      <c r="I97" s="23" t="s">
        <v>174</v>
      </c>
      <c r="J97" s="9" t="s">
        <v>248</v>
      </c>
      <c r="K97" s="8" t="s">
        <v>252</v>
      </c>
      <c r="L97" s="8" t="s">
        <v>253</v>
      </c>
      <c r="M97" s="8" t="s">
        <v>252</v>
      </c>
      <c r="N97" s="9" t="s">
        <v>268</v>
      </c>
    </row>
    <row r="98" spans="1:14" x14ac:dyDescent="0.25">
      <c r="A98" s="5" t="s">
        <v>90</v>
      </c>
      <c r="B98" s="5" t="s">
        <v>1</v>
      </c>
      <c r="C98" s="6">
        <v>38609.629821527778</v>
      </c>
      <c r="D98" s="6">
        <v>41099.178967858796</v>
      </c>
      <c r="E98" s="6">
        <f t="shared" si="8"/>
        <v>41099.178967858796</v>
      </c>
      <c r="F98" s="7">
        <f>E98-C98</f>
        <v>2489.5491463310173</v>
      </c>
      <c r="G98" s="10">
        <f t="shared" ref="G98:G101" si="18">F98/365</f>
        <v>6.8206825926877181</v>
      </c>
      <c r="H98" s="8" t="s">
        <v>171</v>
      </c>
      <c r="I98" s="8" t="s">
        <v>174</v>
      </c>
      <c r="J98" s="9" t="s">
        <v>178</v>
      </c>
      <c r="K98" s="8" t="s">
        <v>252</v>
      </c>
      <c r="L98" s="8" t="s">
        <v>253</v>
      </c>
      <c r="M98" s="8" t="s">
        <v>252</v>
      </c>
      <c r="N98" s="9" t="s">
        <v>268</v>
      </c>
    </row>
    <row r="99" spans="1:14" x14ac:dyDescent="0.25">
      <c r="A99" s="5" t="s">
        <v>91</v>
      </c>
      <c r="B99" s="5" t="s">
        <v>1</v>
      </c>
      <c r="C99" s="6">
        <v>38609.629821875002</v>
      </c>
      <c r="D99" s="6">
        <v>42956.867944641206</v>
      </c>
      <c r="E99" s="6">
        <f t="shared" si="8"/>
        <v>42956.867944641206</v>
      </c>
      <c r="F99" s="7">
        <f t="shared" ref="F99:F101" si="19">E99-C99</f>
        <v>4347.2381227662045</v>
      </c>
      <c r="G99" s="10">
        <f t="shared" si="18"/>
        <v>11.910241432236177</v>
      </c>
      <c r="H99" s="8" t="s">
        <v>171</v>
      </c>
      <c r="I99" s="8" t="s">
        <v>174</v>
      </c>
      <c r="K99" s="8" t="s">
        <v>252</v>
      </c>
      <c r="L99" s="8" t="s">
        <v>253</v>
      </c>
      <c r="M99" s="8" t="s">
        <v>252</v>
      </c>
      <c r="N99" s="9" t="s">
        <v>269</v>
      </c>
    </row>
    <row r="100" spans="1:14" x14ac:dyDescent="0.25">
      <c r="A100" s="5" t="s">
        <v>92</v>
      </c>
      <c r="B100" s="5" t="s">
        <v>1</v>
      </c>
      <c r="C100" s="6">
        <v>38717.510918668981</v>
      </c>
      <c r="D100" s="6">
        <v>42956.867323726852</v>
      </c>
      <c r="E100" s="6">
        <f t="shared" si="8"/>
        <v>42956.867323726852</v>
      </c>
      <c r="F100" s="7">
        <f t="shared" si="19"/>
        <v>4239.3564050578716</v>
      </c>
      <c r="G100" s="10">
        <f t="shared" si="18"/>
        <v>11.614675082350333</v>
      </c>
      <c r="H100" s="8" t="s">
        <v>171</v>
      </c>
      <c r="I100" s="8" t="s">
        <v>174</v>
      </c>
      <c r="K100" s="8" t="s">
        <v>252</v>
      </c>
      <c r="L100" s="8" t="s">
        <v>253</v>
      </c>
      <c r="M100" s="8" t="s">
        <v>253</v>
      </c>
      <c r="N100" s="9" t="s">
        <v>269</v>
      </c>
    </row>
    <row r="101" spans="1:14" ht="90" x14ac:dyDescent="0.25">
      <c r="A101" s="5" t="s">
        <v>93</v>
      </c>
      <c r="B101" s="5" t="s">
        <v>1</v>
      </c>
      <c r="C101" s="6">
        <v>38609.629819710652</v>
      </c>
      <c r="D101" s="6">
        <v>41099.179005787038</v>
      </c>
      <c r="E101" s="6">
        <f t="shared" si="8"/>
        <v>41099.179005787038</v>
      </c>
      <c r="F101" s="7">
        <f t="shared" si="19"/>
        <v>2489.5491860763868</v>
      </c>
      <c r="G101" s="10">
        <f t="shared" si="18"/>
        <v>6.820682701579142</v>
      </c>
      <c r="H101" s="8" t="s">
        <v>171</v>
      </c>
      <c r="I101" s="8" t="s">
        <v>174</v>
      </c>
      <c r="J101" s="9" t="s">
        <v>181</v>
      </c>
      <c r="K101" s="8" t="s">
        <v>252</v>
      </c>
      <c r="L101" s="8" t="s">
        <v>253</v>
      </c>
      <c r="M101" s="8" t="s">
        <v>252</v>
      </c>
      <c r="N101" s="9" t="s">
        <v>268</v>
      </c>
    </row>
    <row r="102" spans="1:14" s="17" customFormat="1" ht="60" x14ac:dyDescent="0.25">
      <c r="A102" s="17" t="s">
        <v>94</v>
      </c>
      <c r="B102" s="17" t="s">
        <v>1</v>
      </c>
      <c r="C102" s="18">
        <v>40604.718570138888</v>
      </c>
      <c r="D102" s="18">
        <v>40604.718570138888</v>
      </c>
      <c r="E102" s="18" t="str">
        <f t="shared" si="8"/>
        <v/>
      </c>
      <c r="F102" s="19"/>
      <c r="H102" s="21" t="s">
        <v>246</v>
      </c>
      <c r="I102" s="21" t="s">
        <v>239</v>
      </c>
      <c r="J102" s="29" t="s">
        <v>205</v>
      </c>
      <c r="K102" s="20"/>
      <c r="L102" s="20"/>
      <c r="M102" s="20"/>
      <c r="N102" s="22"/>
    </row>
    <row r="103" spans="1:14" s="17" customFormat="1" ht="90" x14ac:dyDescent="0.25">
      <c r="A103" s="17" t="s">
        <v>95</v>
      </c>
      <c r="B103" s="17" t="s">
        <v>1</v>
      </c>
      <c r="C103" s="18">
        <v>40604.719186655093</v>
      </c>
      <c r="D103" s="18">
        <v>40604.719186655093</v>
      </c>
      <c r="E103" s="18" t="str">
        <f t="shared" si="8"/>
        <v/>
      </c>
      <c r="F103" s="19"/>
      <c r="H103" s="21" t="s">
        <v>246</v>
      </c>
      <c r="I103" s="21" t="s">
        <v>239</v>
      </c>
      <c r="J103" s="29" t="s">
        <v>206</v>
      </c>
      <c r="K103" s="20"/>
      <c r="L103" s="20"/>
      <c r="M103" s="20"/>
      <c r="N103" s="22"/>
    </row>
    <row r="104" spans="1:14" s="17" customFormat="1" ht="90" x14ac:dyDescent="0.25">
      <c r="A104" s="17" t="s">
        <v>96</v>
      </c>
      <c r="B104" s="17" t="s">
        <v>1</v>
      </c>
      <c r="C104" s="18">
        <v>40604.718698182871</v>
      </c>
      <c r="D104" s="18">
        <v>40604.718698182871</v>
      </c>
      <c r="E104" s="18" t="str">
        <f t="shared" si="8"/>
        <v/>
      </c>
      <c r="F104" s="19"/>
      <c r="H104" s="21" t="s">
        <v>246</v>
      </c>
      <c r="I104" s="21" t="s">
        <v>239</v>
      </c>
      <c r="J104" s="29" t="s">
        <v>207</v>
      </c>
      <c r="K104" s="20"/>
      <c r="L104" s="20"/>
      <c r="M104" s="20"/>
      <c r="N104" s="22"/>
    </row>
    <row r="105" spans="1:14" s="17" customFormat="1" ht="60" x14ac:dyDescent="0.25">
      <c r="A105" s="17" t="s">
        <v>97</v>
      </c>
      <c r="B105" s="17" t="s">
        <v>1</v>
      </c>
      <c r="C105" s="18">
        <v>40604.718622604167</v>
      </c>
      <c r="D105" s="18">
        <v>40604.718622604167</v>
      </c>
      <c r="E105" s="18" t="str">
        <f t="shared" si="8"/>
        <v/>
      </c>
      <c r="F105" s="19"/>
      <c r="H105" s="21" t="s">
        <v>246</v>
      </c>
      <c r="I105" s="21" t="s">
        <v>239</v>
      </c>
      <c r="J105" s="29" t="s">
        <v>208</v>
      </c>
      <c r="K105" s="20"/>
      <c r="L105" s="20"/>
      <c r="M105" s="20"/>
      <c r="N105" s="22"/>
    </row>
    <row r="106" spans="1:14" s="17" customFormat="1" x14ac:dyDescent="0.25">
      <c r="A106" s="17" t="s">
        <v>98</v>
      </c>
      <c r="B106" s="17" t="s">
        <v>1</v>
      </c>
      <c r="C106" s="18">
        <v>41274.657552164354</v>
      </c>
      <c r="D106" s="18">
        <v>41274.657552164354</v>
      </c>
      <c r="E106" s="18" t="str">
        <f t="shared" si="8"/>
        <v/>
      </c>
      <c r="F106" s="19"/>
      <c r="H106" s="21" t="s">
        <v>246</v>
      </c>
      <c r="I106" s="21" t="s">
        <v>239</v>
      </c>
      <c r="J106" s="29" t="s">
        <v>176</v>
      </c>
      <c r="K106" s="20"/>
      <c r="L106" s="20"/>
      <c r="M106" s="20"/>
      <c r="N106" s="22"/>
    </row>
    <row r="107" spans="1:14" s="17" customFormat="1" ht="45" x14ac:dyDescent="0.25">
      <c r="A107" s="17" t="s">
        <v>99</v>
      </c>
      <c r="B107" s="17" t="s">
        <v>1</v>
      </c>
      <c r="C107" s="18">
        <v>40604.719282673614</v>
      </c>
      <c r="D107" s="18">
        <v>40604.719282673614</v>
      </c>
      <c r="E107" s="18" t="str">
        <f t="shared" si="8"/>
        <v/>
      </c>
      <c r="F107" s="19"/>
      <c r="H107" s="21" t="s">
        <v>246</v>
      </c>
      <c r="I107" s="21" t="s">
        <v>239</v>
      </c>
      <c r="J107" s="29" t="s">
        <v>209</v>
      </c>
      <c r="K107" s="20"/>
      <c r="L107" s="20"/>
      <c r="M107" s="20"/>
      <c r="N107" s="22"/>
    </row>
    <row r="108" spans="1:14" x14ac:dyDescent="0.25">
      <c r="A108" s="5" t="s">
        <v>100</v>
      </c>
      <c r="B108" s="5" t="s">
        <v>1</v>
      </c>
      <c r="C108" s="6">
        <v>40238.77398125</v>
      </c>
      <c r="D108" s="6">
        <v>41099.178968252316</v>
      </c>
      <c r="E108" s="6">
        <f t="shared" si="8"/>
        <v>41099.178968252316</v>
      </c>
      <c r="F108" s="7">
        <f>E108-C108</f>
        <v>860.40498700231547</v>
      </c>
      <c r="G108" s="5">
        <v>7.4468325227359271</v>
      </c>
      <c r="H108" s="8" t="s">
        <v>193</v>
      </c>
      <c r="I108" s="8" t="s">
        <v>174</v>
      </c>
      <c r="K108" s="8" t="s">
        <v>252</v>
      </c>
      <c r="L108" s="8" t="s">
        <v>253</v>
      </c>
      <c r="M108" s="8" t="s">
        <v>253</v>
      </c>
      <c r="N108" s="9" t="s">
        <v>268</v>
      </c>
    </row>
    <row r="109" spans="1:14" x14ac:dyDescent="0.25">
      <c r="A109" s="5" t="s">
        <v>101</v>
      </c>
      <c r="B109" s="5" t="s">
        <v>1</v>
      </c>
      <c r="C109" s="6">
        <v>40238.773982175924</v>
      </c>
      <c r="D109" s="6">
        <v>40238.773982175924</v>
      </c>
      <c r="E109" s="6" t="str">
        <f t="shared" si="8"/>
        <v/>
      </c>
      <c r="H109" s="8" t="s">
        <v>193</v>
      </c>
      <c r="I109" s="8" t="s">
        <v>174</v>
      </c>
      <c r="K109" s="8" t="s">
        <v>253</v>
      </c>
      <c r="L109" s="8" t="s">
        <v>253</v>
      </c>
      <c r="M109" s="8" t="s">
        <v>253</v>
      </c>
      <c r="N109" s="9" t="s">
        <v>268</v>
      </c>
    </row>
    <row r="110" spans="1:14" x14ac:dyDescent="0.25">
      <c r="A110" s="5" t="s">
        <v>102</v>
      </c>
      <c r="B110" s="5" t="s">
        <v>1</v>
      </c>
      <c r="C110" s="6">
        <v>40238.773982175924</v>
      </c>
      <c r="D110" s="6">
        <v>40238.773982175924</v>
      </c>
      <c r="E110" s="6" t="str">
        <f t="shared" si="8"/>
        <v/>
      </c>
      <c r="H110" s="8" t="s">
        <v>193</v>
      </c>
      <c r="I110" s="8" t="s">
        <v>174</v>
      </c>
      <c r="K110" s="8" t="s">
        <v>253</v>
      </c>
      <c r="L110" s="8" t="s">
        <v>253</v>
      </c>
      <c r="M110" s="8" t="s">
        <v>253</v>
      </c>
      <c r="N110" s="9" t="s">
        <v>268</v>
      </c>
    </row>
    <row r="111" spans="1:14" x14ac:dyDescent="0.25">
      <c r="A111" s="5" t="s">
        <v>103</v>
      </c>
      <c r="B111" s="5" t="s">
        <v>1</v>
      </c>
      <c r="C111" s="6">
        <v>40238.773981979168</v>
      </c>
      <c r="D111" s="6">
        <v>40238.773981979168</v>
      </c>
      <c r="E111" s="6" t="str">
        <f t="shared" si="8"/>
        <v/>
      </c>
      <c r="H111" s="8" t="s">
        <v>193</v>
      </c>
      <c r="I111" s="8" t="s">
        <v>174</v>
      </c>
      <c r="K111" s="8" t="s">
        <v>253</v>
      </c>
      <c r="L111" s="8" t="s">
        <v>253</v>
      </c>
      <c r="M111" s="8" t="s">
        <v>253</v>
      </c>
      <c r="N111" s="9" t="s">
        <v>268</v>
      </c>
    </row>
    <row r="112" spans="1:14" x14ac:dyDescent="0.25">
      <c r="A112" s="5" t="s">
        <v>104</v>
      </c>
      <c r="B112" s="5" t="s">
        <v>1</v>
      </c>
      <c r="C112" s="6">
        <v>40238.773981631944</v>
      </c>
      <c r="D112" s="6">
        <v>41099.178968402775</v>
      </c>
      <c r="E112" s="6">
        <f t="shared" si="8"/>
        <v>41099.178968402775</v>
      </c>
      <c r="F112" s="7">
        <f t="shared" ref="F112:F114" si="20">E112-C112</f>
        <v>860.40498677083087</v>
      </c>
      <c r="G112" s="10">
        <f t="shared" ref="G112:G114" si="21">F112/365</f>
        <v>2.3572739363584407</v>
      </c>
      <c r="H112" s="8" t="s">
        <v>193</v>
      </c>
      <c r="I112" s="8" t="s">
        <v>174</v>
      </c>
      <c r="J112" s="9" t="s">
        <v>194</v>
      </c>
      <c r="K112" s="8" t="s">
        <v>253</v>
      </c>
      <c r="L112" s="8" t="s">
        <v>253</v>
      </c>
      <c r="M112" s="8" t="s">
        <v>253</v>
      </c>
      <c r="N112" s="9" t="s">
        <v>268</v>
      </c>
    </row>
    <row r="113" spans="1:14" x14ac:dyDescent="0.25">
      <c r="A113" s="5" t="s">
        <v>105</v>
      </c>
      <c r="B113" s="5" t="s">
        <v>1</v>
      </c>
      <c r="C113" s="6">
        <v>40238.773981828701</v>
      </c>
      <c r="D113" s="6">
        <v>42483.693070335648</v>
      </c>
      <c r="E113" s="6">
        <f t="shared" si="8"/>
        <v>42483.693070335648</v>
      </c>
      <c r="F113" s="7">
        <f t="shared" si="20"/>
        <v>2244.9190885069474</v>
      </c>
      <c r="G113" s="10">
        <f t="shared" si="21"/>
        <v>6.1504632561834178</v>
      </c>
      <c r="H113" s="20" t="s">
        <v>193</v>
      </c>
      <c r="I113" s="20" t="s">
        <v>239</v>
      </c>
      <c r="J113" s="22"/>
      <c r="K113" s="8" t="s">
        <v>252</v>
      </c>
      <c r="L113" s="8" t="s">
        <v>253</v>
      </c>
      <c r="M113" s="8" t="s">
        <v>253</v>
      </c>
      <c r="N113" s="9" t="s">
        <v>268</v>
      </c>
    </row>
    <row r="114" spans="1:14" x14ac:dyDescent="0.25">
      <c r="A114" s="5" t="s">
        <v>106</v>
      </c>
      <c r="B114" s="5" t="s">
        <v>1</v>
      </c>
      <c r="C114" s="6">
        <v>40238.77398125</v>
      </c>
      <c r="D114" s="6">
        <v>43077.942297256945</v>
      </c>
      <c r="E114" s="6">
        <f t="shared" si="8"/>
        <v>43077.942297256945</v>
      </c>
      <c r="F114" s="7">
        <f t="shared" si="20"/>
        <v>2839.1683160069442</v>
      </c>
      <c r="G114" s="10">
        <f t="shared" si="21"/>
        <v>7.7785433315258743</v>
      </c>
      <c r="H114" s="8" t="s">
        <v>193</v>
      </c>
      <c r="I114" s="8" t="s">
        <v>174</v>
      </c>
      <c r="K114" s="8" t="s">
        <v>252</v>
      </c>
      <c r="L114" s="8" t="s">
        <v>253</v>
      </c>
      <c r="M114" s="8" t="s">
        <v>252</v>
      </c>
      <c r="N114" s="9" t="s">
        <v>269</v>
      </c>
    </row>
    <row r="115" spans="1:14" x14ac:dyDescent="0.25">
      <c r="A115" s="5" t="s">
        <v>107</v>
      </c>
      <c r="B115" s="5" t="s">
        <v>108</v>
      </c>
      <c r="C115" s="6">
        <v>41879.875595983794</v>
      </c>
      <c r="D115" s="6">
        <v>41879.875595983794</v>
      </c>
      <c r="E115" s="6" t="str">
        <f t="shared" si="8"/>
        <v/>
      </c>
      <c r="H115" s="8" t="s">
        <v>198</v>
      </c>
      <c r="I115" s="8" t="s">
        <v>265</v>
      </c>
    </row>
    <row r="116" spans="1:14" x14ac:dyDescent="0.25">
      <c r="A116" s="5" t="s">
        <v>109</v>
      </c>
      <c r="B116" s="5" t="s">
        <v>108</v>
      </c>
      <c r="C116" s="6">
        <v>41879.875596180558</v>
      </c>
      <c r="D116" s="6">
        <v>41879.875596180558</v>
      </c>
      <c r="E116" s="6" t="str">
        <f t="shared" si="8"/>
        <v/>
      </c>
      <c r="H116" s="8" t="s">
        <v>198</v>
      </c>
      <c r="I116" s="8" t="s">
        <v>265</v>
      </c>
    </row>
    <row r="117" spans="1:14" x14ac:dyDescent="0.25">
      <c r="A117" s="5" t="s">
        <v>110</v>
      </c>
      <c r="B117" s="5" t="s">
        <v>108</v>
      </c>
      <c r="C117" s="6">
        <v>41879.875596331018</v>
      </c>
      <c r="D117" s="6">
        <v>41879.875596331018</v>
      </c>
      <c r="E117" s="6" t="str">
        <f t="shared" si="8"/>
        <v/>
      </c>
      <c r="H117" s="8" t="s">
        <v>198</v>
      </c>
      <c r="I117" s="8" t="s">
        <v>265</v>
      </c>
    </row>
    <row r="118" spans="1:14" ht="90" x14ac:dyDescent="0.25">
      <c r="A118" s="5" t="s">
        <v>111</v>
      </c>
      <c r="B118" s="5" t="s">
        <v>108</v>
      </c>
      <c r="C118" s="6">
        <v>43218.726934606479</v>
      </c>
      <c r="D118" s="6">
        <v>43218.726934606479</v>
      </c>
      <c r="E118" s="6" t="str">
        <f t="shared" si="8"/>
        <v/>
      </c>
      <c r="I118" s="23" t="s">
        <v>265</v>
      </c>
      <c r="J118" s="9" t="s">
        <v>244</v>
      </c>
    </row>
    <row r="119" spans="1:14" ht="45" x14ac:dyDescent="0.25">
      <c r="A119" s="5" t="s">
        <v>112</v>
      </c>
      <c r="B119" s="5" t="s">
        <v>108</v>
      </c>
      <c r="C119" s="6">
        <v>43077.943094444447</v>
      </c>
      <c r="D119" s="6">
        <v>43077.943094444447</v>
      </c>
      <c r="E119" s="6" t="str">
        <f t="shared" si="8"/>
        <v/>
      </c>
      <c r="H119" s="8" t="s">
        <v>230</v>
      </c>
      <c r="I119" s="8" t="s">
        <v>265</v>
      </c>
      <c r="J119" s="9" t="s">
        <v>229</v>
      </c>
    </row>
    <row r="120" spans="1:14" ht="45" x14ac:dyDescent="0.25">
      <c r="A120" s="5" t="s">
        <v>113</v>
      </c>
      <c r="B120" s="5" t="s">
        <v>108</v>
      </c>
      <c r="C120" s="6">
        <v>43077.943090011577</v>
      </c>
      <c r="D120" s="6">
        <v>43077.943090011577</v>
      </c>
      <c r="E120" s="6" t="str">
        <f t="shared" si="8"/>
        <v/>
      </c>
      <c r="H120" s="8" t="s">
        <v>225</v>
      </c>
      <c r="I120" s="8" t="s">
        <v>265</v>
      </c>
      <c r="J120" s="9" t="s">
        <v>226</v>
      </c>
    </row>
    <row r="121" spans="1:14" ht="45" x14ac:dyDescent="0.25">
      <c r="A121" s="5" t="s">
        <v>114</v>
      </c>
      <c r="B121" s="5" t="s">
        <v>108</v>
      </c>
      <c r="C121" s="6">
        <v>43077.94309108796</v>
      </c>
      <c r="D121" s="6">
        <v>43077.94309108796</v>
      </c>
      <c r="E121" s="6" t="str">
        <f t="shared" si="8"/>
        <v/>
      </c>
      <c r="H121" s="8" t="s">
        <v>225</v>
      </c>
      <c r="I121" s="8" t="s">
        <v>265</v>
      </c>
      <c r="J121" s="9" t="s">
        <v>226</v>
      </c>
    </row>
    <row r="122" spans="1:14" ht="45" x14ac:dyDescent="0.25">
      <c r="A122" s="5" t="s">
        <v>115</v>
      </c>
      <c r="B122" s="5" t="s">
        <v>108</v>
      </c>
      <c r="C122" s="6">
        <v>43077.943078900462</v>
      </c>
      <c r="D122" s="6">
        <v>43077.943078900462</v>
      </c>
      <c r="E122" s="6" t="str">
        <f t="shared" si="8"/>
        <v/>
      </c>
      <c r="H122" s="8" t="s">
        <v>223</v>
      </c>
      <c r="I122" s="8" t="s">
        <v>265</v>
      </c>
      <c r="J122" s="9" t="s">
        <v>224</v>
      </c>
    </row>
    <row r="123" spans="1:14" ht="45" x14ac:dyDescent="0.25">
      <c r="A123" s="5" t="s">
        <v>116</v>
      </c>
      <c r="B123" s="5" t="s">
        <v>108</v>
      </c>
      <c r="C123" s="6">
        <v>43077.943079317127</v>
      </c>
      <c r="D123" s="6">
        <v>43077.943079317127</v>
      </c>
      <c r="E123" s="6" t="str">
        <f t="shared" si="8"/>
        <v/>
      </c>
      <c r="H123" s="8" t="s">
        <v>223</v>
      </c>
      <c r="I123" s="8" t="s">
        <v>265</v>
      </c>
      <c r="J123" s="9" t="s">
        <v>224</v>
      </c>
    </row>
    <row r="124" spans="1:14" ht="45" x14ac:dyDescent="0.25">
      <c r="A124" s="5" t="s">
        <v>117</v>
      </c>
      <c r="B124" s="5" t="s">
        <v>108</v>
      </c>
      <c r="C124" s="6">
        <v>43077.943091817127</v>
      </c>
      <c r="D124" s="6">
        <v>43077.943091817127</v>
      </c>
      <c r="E124" s="6" t="str">
        <f t="shared" si="8"/>
        <v/>
      </c>
      <c r="H124" s="8" t="s">
        <v>225</v>
      </c>
      <c r="I124" s="8" t="s">
        <v>265</v>
      </c>
      <c r="J124" s="9" t="s">
        <v>226</v>
      </c>
    </row>
    <row r="125" spans="1:14" ht="45" x14ac:dyDescent="0.25">
      <c r="A125" s="5" t="s">
        <v>118</v>
      </c>
      <c r="B125" s="5" t="s">
        <v>108</v>
      </c>
      <c r="C125" s="6">
        <v>43077.943079780096</v>
      </c>
      <c r="D125" s="6">
        <v>43077.943079780096</v>
      </c>
      <c r="E125" s="6" t="str">
        <f t="shared" si="8"/>
        <v/>
      </c>
      <c r="H125" s="8" t="s">
        <v>223</v>
      </c>
      <c r="I125" s="8" t="s">
        <v>265</v>
      </c>
      <c r="J125" s="9" t="s">
        <v>224</v>
      </c>
    </row>
    <row r="126" spans="1:14" ht="45" x14ac:dyDescent="0.25">
      <c r="A126" s="5" t="s">
        <v>119</v>
      </c>
      <c r="B126" s="5" t="s">
        <v>108</v>
      </c>
      <c r="C126" s="6">
        <v>43077.943098148149</v>
      </c>
      <c r="D126" s="6">
        <v>43077.943098148149</v>
      </c>
      <c r="E126" s="6" t="str">
        <f t="shared" si="8"/>
        <v/>
      </c>
      <c r="H126" s="8" t="s">
        <v>231</v>
      </c>
      <c r="I126" s="8" t="s">
        <v>265</v>
      </c>
      <c r="J126" s="9" t="s">
        <v>232</v>
      </c>
    </row>
    <row r="127" spans="1:14" ht="45" x14ac:dyDescent="0.25">
      <c r="A127" s="5" t="s">
        <v>120</v>
      </c>
      <c r="B127" s="5" t="s">
        <v>108</v>
      </c>
      <c r="C127" s="6">
        <v>43077.943080092591</v>
      </c>
      <c r="D127" s="6">
        <v>43077.943080092591</v>
      </c>
      <c r="E127" s="6" t="str">
        <f t="shared" si="8"/>
        <v/>
      </c>
      <c r="H127" s="8" t="s">
        <v>223</v>
      </c>
      <c r="I127" s="8" t="s">
        <v>265</v>
      </c>
      <c r="J127" s="9" t="s">
        <v>224</v>
      </c>
    </row>
    <row r="128" spans="1:14" ht="45" x14ac:dyDescent="0.25">
      <c r="A128" s="5" t="s">
        <v>121</v>
      </c>
      <c r="B128" s="5" t="s">
        <v>108</v>
      </c>
      <c r="C128" s="6">
        <v>43077.94310246528</v>
      </c>
      <c r="D128" s="6">
        <v>43077.94310246528</v>
      </c>
      <c r="E128" s="6" t="str">
        <f t="shared" si="8"/>
        <v/>
      </c>
      <c r="H128" s="8" t="s">
        <v>233</v>
      </c>
      <c r="I128" s="8" t="s">
        <v>265</v>
      </c>
      <c r="J128" s="9" t="s">
        <v>234</v>
      </c>
    </row>
    <row r="129" spans="1:10" ht="45" x14ac:dyDescent="0.25">
      <c r="A129" s="5" t="s">
        <v>122</v>
      </c>
      <c r="B129" s="5" t="s">
        <v>108</v>
      </c>
      <c r="C129" s="6">
        <v>43077.943080902776</v>
      </c>
      <c r="D129" s="6">
        <v>43077.943080902776</v>
      </c>
      <c r="E129" s="6" t="str">
        <f t="shared" si="8"/>
        <v/>
      </c>
      <c r="H129" s="8" t="s">
        <v>223</v>
      </c>
      <c r="I129" s="8" t="s">
        <v>265</v>
      </c>
      <c r="J129" s="9" t="s">
        <v>224</v>
      </c>
    </row>
    <row r="130" spans="1:10" ht="45" x14ac:dyDescent="0.25">
      <c r="A130" s="5" t="s">
        <v>123</v>
      </c>
      <c r="B130" s="5" t="s">
        <v>108</v>
      </c>
      <c r="C130" s="6">
        <v>43077.943081446756</v>
      </c>
      <c r="D130" s="6">
        <v>43077.943081446756</v>
      </c>
      <c r="E130" s="6" t="str">
        <f t="shared" si="8"/>
        <v/>
      </c>
      <c r="H130" s="8" t="s">
        <v>223</v>
      </c>
      <c r="I130" s="8" t="s">
        <v>265</v>
      </c>
      <c r="J130" s="9" t="s">
        <v>224</v>
      </c>
    </row>
    <row r="131" spans="1:10" ht="45" x14ac:dyDescent="0.25">
      <c r="A131" s="5" t="s">
        <v>124</v>
      </c>
      <c r="B131" s="5" t="s">
        <v>108</v>
      </c>
      <c r="C131" s="6">
        <v>43077.943092395835</v>
      </c>
      <c r="D131" s="6">
        <v>43077.943092395835</v>
      </c>
      <c r="E131" s="6" t="str">
        <f t="shared" si="8"/>
        <v/>
      </c>
      <c r="H131" s="8" t="s">
        <v>225</v>
      </c>
      <c r="I131" s="8" t="s">
        <v>265</v>
      </c>
      <c r="J131" s="9" t="s">
        <v>226</v>
      </c>
    </row>
    <row r="132" spans="1:10" ht="45" x14ac:dyDescent="0.25">
      <c r="A132" s="5" t="s">
        <v>125</v>
      </c>
      <c r="B132" s="5" t="s">
        <v>108</v>
      </c>
      <c r="C132" s="6">
        <v>43077.943093020833</v>
      </c>
      <c r="D132" s="6">
        <v>43077.943093020833</v>
      </c>
      <c r="E132" s="6" t="str">
        <f t="shared" si="8"/>
        <v/>
      </c>
      <c r="H132" s="8" t="s">
        <v>225</v>
      </c>
      <c r="I132" s="8" t="s">
        <v>265</v>
      </c>
      <c r="J132" s="9" t="s">
        <v>226</v>
      </c>
    </row>
    <row r="133" spans="1:10" ht="45" x14ac:dyDescent="0.25">
      <c r="A133" s="5" t="s">
        <v>126</v>
      </c>
      <c r="B133" s="5" t="s">
        <v>108</v>
      </c>
      <c r="C133" s="6">
        <v>43077.943093715279</v>
      </c>
      <c r="D133" s="6">
        <v>43077.943093715279</v>
      </c>
      <c r="E133" s="6" t="str">
        <f t="shared" si="8"/>
        <v/>
      </c>
      <c r="H133" s="8" t="s">
        <v>225</v>
      </c>
      <c r="I133" s="8" t="s">
        <v>265</v>
      </c>
      <c r="J133" s="9" t="s">
        <v>226</v>
      </c>
    </row>
    <row r="134" spans="1:10" ht="45" x14ac:dyDescent="0.25">
      <c r="A134" s="5" t="s">
        <v>127</v>
      </c>
      <c r="B134" s="5" t="s">
        <v>108</v>
      </c>
      <c r="C134" s="6">
        <v>43077.943081979167</v>
      </c>
      <c r="D134" s="6">
        <v>43077.943081979167</v>
      </c>
      <c r="E134" s="6" t="str">
        <f t="shared" si="8"/>
        <v/>
      </c>
      <c r="H134" s="8" t="s">
        <v>223</v>
      </c>
      <c r="I134" s="8" t="s">
        <v>265</v>
      </c>
      <c r="J134" s="9" t="s">
        <v>224</v>
      </c>
    </row>
    <row r="135" spans="1:10" ht="45" x14ac:dyDescent="0.25">
      <c r="A135" s="5" t="s">
        <v>128</v>
      </c>
      <c r="B135" s="5" t="s">
        <v>108</v>
      </c>
      <c r="C135" s="6">
        <v>43077.943082557867</v>
      </c>
      <c r="D135" s="6">
        <v>43077.943082557867</v>
      </c>
      <c r="E135" s="6" t="str">
        <f t="shared" si="8"/>
        <v/>
      </c>
      <c r="H135" s="8" t="s">
        <v>223</v>
      </c>
      <c r="I135" s="8" t="s">
        <v>265</v>
      </c>
      <c r="J135" s="9" t="s">
        <v>224</v>
      </c>
    </row>
    <row r="136" spans="1:10" ht="45" x14ac:dyDescent="0.25">
      <c r="A136" s="5" t="s">
        <v>129</v>
      </c>
      <c r="B136" s="5" t="s">
        <v>108</v>
      </c>
      <c r="C136" s="6">
        <v>43077.943083067126</v>
      </c>
      <c r="D136" s="6">
        <v>43077.943083067126</v>
      </c>
      <c r="E136" s="6" t="str">
        <f t="shared" ref="E136:E172" si="22">IF(C136=D136,"",D136)</f>
        <v/>
      </c>
      <c r="H136" s="8" t="s">
        <v>223</v>
      </c>
      <c r="I136" s="8" t="s">
        <v>265</v>
      </c>
      <c r="J136" s="9" t="s">
        <v>224</v>
      </c>
    </row>
    <row r="137" spans="1:10" ht="45" x14ac:dyDescent="0.25">
      <c r="A137" s="5" t="s">
        <v>130</v>
      </c>
      <c r="B137" s="5" t="s">
        <v>108</v>
      </c>
      <c r="C137" s="6">
        <v>43077.943093865739</v>
      </c>
      <c r="D137" s="6">
        <v>43077.943093865739</v>
      </c>
      <c r="E137" s="6" t="str">
        <f t="shared" si="22"/>
        <v/>
      </c>
      <c r="H137" s="8" t="s">
        <v>227</v>
      </c>
      <c r="I137" s="8" t="s">
        <v>265</v>
      </c>
      <c r="J137" s="9" t="s">
        <v>228</v>
      </c>
    </row>
    <row r="138" spans="1:10" ht="45" x14ac:dyDescent="0.25">
      <c r="A138" s="5" t="s">
        <v>131</v>
      </c>
      <c r="B138" s="5" t="s">
        <v>108</v>
      </c>
      <c r="C138" s="6">
        <v>43077.943083599537</v>
      </c>
      <c r="D138" s="6">
        <v>43077.943083599537</v>
      </c>
      <c r="E138" s="6" t="str">
        <f t="shared" si="22"/>
        <v/>
      </c>
      <c r="H138" s="8" t="s">
        <v>223</v>
      </c>
      <c r="I138" s="8" t="s">
        <v>265</v>
      </c>
      <c r="J138" s="9" t="s">
        <v>224</v>
      </c>
    </row>
    <row r="139" spans="1:10" ht="45" x14ac:dyDescent="0.25">
      <c r="A139" s="5" t="s">
        <v>132</v>
      </c>
      <c r="B139" s="5" t="s">
        <v>108</v>
      </c>
      <c r="C139" s="6">
        <v>43077.943104282407</v>
      </c>
      <c r="D139" s="6">
        <v>43077.943104282407</v>
      </c>
      <c r="E139" s="6" t="str">
        <f t="shared" si="22"/>
        <v/>
      </c>
      <c r="H139" s="8" t="s">
        <v>233</v>
      </c>
      <c r="I139" s="8" t="s">
        <v>265</v>
      </c>
      <c r="J139" s="9" t="s">
        <v>234</v>
      </c>
    </row>
    <row r="140" spans="1:10" ht="45" x14ac:dyDescent="0.25">
      <c r="A140" s="5" t="s">
        <v>133</v>
      </c>
      <c r="B140" s="5" t="s">
        <v>108</v>
      </c>
      <c r="C140" s="6">
        <v>43077.94310355324</v>
      </c>
      <c r="D140" s="6">
        <v>43077.94310355324</v>
      </c>
      <c r="E140" s="6" t="str">
        <f t="shared" si="22"/>
        <v/>
      </c>
      <c r="H140" s="8" t="s">
        <v>233</v>
      </c>
      <c r="I140" s="8" t="s">
        <v>265</v>
      </c>
      <c r="J140" s="9" t="s">
        <v>234</v>
      </c>
    </row>
    <row r="141" spans="1:10" ht="45" x14ac:dyDescent="0.25">
      <c r="A141" s="5" t="s">
        <v>134</v>
      </c>
      <c r="B141" s="5" t="s">
        <v>108</v>
      </c>
      <c r="C141" s="6">
        <v>43077.943084224535</v>
      </c>
      <c r="D141" s="6">
        <v>43077.943084224535</v>
      </c>
      <c r="E141" s="6" t="str">
        <f t="shared" si="22"/>
        <v/>
      </c>
      <c r="H141" s="8" t="s">
        <v>223</v>
      </c>
      <c r="I141" s="8" t="s">
        <v>265</v>
      </c>
      <c r="J141" s="9" t="s">
        <v>224</v>
      </c>
    </row>
    <row r="142" spans="1:10" ht="30" x14ac:dyDescent="0.25">
      <c r="A142" s="5" t="s">
        <v>135</v>
      </c>
      <c r="B142" s="5" t="s">
        <v>108</v>
      </c>
      <c r="C142" s="6">
        <v>42956.883836574074</v>
      </c>
      <c r="D142" s="6">
        <v>42956.883836574074</v>
      </c>
      <c r="E142" s="6" t="str">
        <f t="shared" si="22"/>
        <v/>
      </c>
      <c r="H142" s="8" t="s">
        <v>243</v>
      </c>
      <c r="I142" s="23" t="s">
        <v>239</v>
      </c>
      <c r="J142" s="25" t="s">
        <v>245</v>
      </c>
    </row>
    <row r="143" spans="1:10" ht="30" x14ac:dyDescent="0.25">
      <c r="A143" s="5" t="s">
        <v>136</v>
      </c>
      <c r="B143" s="5" t="s">
        <v>108</v>
      </c>
      <c r="C143" s="6">
        <v>42956.883836226851</v>
      </c>
      <c r="D143" s="6">
        <v>42956.883836226851</v>
      </c>
      <c r="E143" s="6" t="str">
        <f t="shared" si="22"/>
        <v/>
      </c>
      <c r="H143" s="8" t="s">
        <v>243</v>
      </c>
      <c r="I143" s="23" t="s">
        <v>239</v>
      </c>
      <c r="J143" s="25" t="s">
        <v>245</v>
      </c>
    </row>
    <row r="144" spans="1:10" ht="45" x14ac:dyDescent="0.25">
      <c r="A144" s="5" t="s">
        <v>137</v>
      </c>
      <c r="B144" s="5" t="s">
        <v>108</v>
      </c>
      <c r="C144" s="6">
        <v>43077.943085300925</v>
      </c>
      <c r="D144" s="6">
        <v>43077.943085300925</v>
      </c>
      <c r="E144" s="6" t="str">
        <f t="shared" si="22"/>
        <v/>
      </c>
      <c r="H144" s="8" t="s">
        <v>223</v>
      </c>
      <c r="I144" s="8" t="s">
        <v>265</v>
      </c>
      <c r="J144" s="9" t="s">
        <v>224</v>
      </c>
    </row>
    <row r="145" spans="1:10" ht="45" x14ac:dyDescent="0.25">
      <c r="A145" s="5" t="s">
        <v>138</v>
      </c>
      <c r="B145" s="5" t="s">
        <v>108</v>
      </c>
      <c r="C145" s="6">
        <v>43077.943086377316</v>
      </c>
      <c r="D145" s="6">
        <v>43077.943086377316</v>
      </c>
      <c r="E145" s="6" t="str">
        <f t="shared" si="22"/>
        <v/>
      </c>
      <c r="H145" s="8" t="s">
        <v>223</v>
      </c>
      <c r="I145" s="8" t="s">
        <v>265</v>
      </c>
      <c r="J145" s="9" t="s">
        <v>224</v>
      </c>
    </row>
    <row r="146" spans="1:10" ht="45" x14ac:dyDescent="0.25">
      <c r="A146" s="5" t="s">
        <v>139</v>
      </c>
      <c r="B146" s="5" t="s">
        <v>108</v>
      </c>
      <c r="C146" s="6">
        <v>43077.943085798608</v>
      </c>
      <c r="D146" s="6">
        <v>43077.943085798608</v>
      </c>
      <c r="E146" s="6" t="str">
        <f t="shared" si="22"/>
        <v/>
      </c>
      <c r="H146" s="8" t="s">
        <v>223</v>
      </c>
      <c r="I146" s="8" t="s">
        <v>265</v>
      </c>
      <c r="J146" s="9" t="s">
        <v>224</v>
      </c>
    </row>
    <row r="147" spans="1:10" ht="45" x14ac:dyDescent="0.25">
      <c r="A147" s="5" t="s">
        <v>140</v>
      </c>
      <c r="B147" s="5" t="s">
        <v>108</v>
      </c>
      <c r="C147" s="6">
        <v>43077.943086921296</v>
      </c>
      <c r="D147" s="6">
        <v>43077.943086921296</v>
      </c>
      <c r="E147" s="6" t="str">
        <f t="shared" si="22"/>
        <v/>
      </c>
      <c r="H147" s="8" t="s">
        <v>223</v>
      </c>
      <c r="I147" s="8" t="s">
        <v>265</v>
      </c>
      <c r="J147" s="9" t="s">
        <v>224</v>
      </c>
    </row>
    <row r="148" spans="1:10" ht="45" x14ac:dyDescent="0.25">
      <c r="A148" s="5" t="s">
        <v>141</v>
      </c>
      <c r="B148" s="5" t="s">
        <v>108</v>
      </c>
      <c r="C148" s="6">
        <v>43077.943087465275</v>
      </c>
      <c r="D148" s="6">
        <v>43077.943087465275</v>
      </c>
      <c r="E148" s="6" t="str">
        <f t="shared" si="22"/>
        <v/>
      </c>
      <c r="H148" s="8" t="s">
        <v>223</v>
      </c>
      <c r="I148" s="8" t="s">
        <v>265</v>
      </c>
      <c r="J148" s="9" t="s">
        <v>224</v>
      </c>
    </row>
    <row r="149" spans="1:10" ht="45" x14ac:dyDescent="0.25">
      <c r="A149" s="5" t="s">
        <v>142</v>
      </c>
      <c r="B149" s="5" t="s">
        <v>108</v>
      </c>
      <c r="C149" s="6">
        <v>43077.94309922454</v>
      </c>
      <c r="D149" s="6">
        <v>43077.94309922454</v>
      </c>
      <c r="E149" s="6" t="str">
        <f t="shared" si="22"/>
        <v/>
      </c>
      <c r="H149" s="8" t="s">
        <v>231</v>
      </c>
      <c r="I149" s="8" t="s">
        <v>265</v>
      </c>
      <c r="J149" s="9" t="s">
        <v>232</v>
      </c>
    </row>
    <row r="150" spans="1:10" ht="45" x14ac:dyDescent="0.25">
      <c r="A150" s="5" t="s">
        <v>143</v>
      </c>
      <c r="B150" s="5" t="s">
        <v>108</v>
      </c>
      <c r="C150" s="6">
        <v>43077.943104942133</v>
      </c>
      <c r="D150" s="6">
        <v>43077.943104942133</v>
      </c>
      <c r="E150" s="6" t="str">
        <f t="shared" si="22"/>
        <v/>
      </c>
      <c r="H150" s="8" t="s">
        <v>233</v>
      </c>
      <c r="I150" s="8" t="s">
        <v>265</v>
      </c>
      <c r="J150" s="9" t="s">
        <v>234</v>
      </c>
    </row>
    <row r="151" spans="1:10" ht="45" x14ac:dyDescent="0.25">
      <c r="A151" s="5" t="s">
        <v>144</v>
      </c>
      <c r="B151" s="5" t="s">
        <v>108</v>
      </c>
      <c r="C151" s="6">
        <v>43077.943101423611</v>
      </c>
      <c r="D151" s="6">
        <v>43077.943101423611</v>
      </c>
      <c r="E151" s="6" t="str">
        <f t="shared" si="22"/>
        <v/>
      </c>
      <c r="H151" s="8" t="s">
        <v>231</v>
      </c>
      <c r="I151" s="8" t="s">
        <v>265</v>
      </c>
      <c r="J151" s="9" t="s">
        <v>232</v>
      </c>
    </row>
    <row r="152" spans="1:10" ht="45" x14ac:dyDescent="0.25">
      <c r="A152" s="5" t="s">
        <v>145</v>
      </c>
      <c r="B152" s="5" t="s">
        <v>108</v>
      </c>
      <c r="C152" s="6">
        <v>43077.94310034722</v>
      </c>
      <c r="D152" s="6">
        <v>43077.94310034722</v>
      </c>
      <c r="E152" s="6" t="str">
        <f t="shared" si="22"/>
        <v/>
      </c>
      <c r="H152" s="8" t="s">
        <v>231</v>
      </c>
      <c r="I152" s="8" t="s">
        <v>265</v>
      </c>
      <c r="J152" s="9" t="s">
        <v>232</v>
      </c>
    </row>
    <row r="153" spans="1:10" ht="45" x14ac:dyDescent="0.25">
      <c r="A153" s="5" t="s">
        <v>146</v>
      </c>
      <c r="B153" s="5" t="s">
        <v>108</v>
      </c>
      <c r="C153" s="6">
        <v>43077.943095798611</v>
      </c>
      <c r="D153" s="6">
        <v>43077.943095798611</v>
      </c>
      <c r="E153" s="6" t="str">
        <f t="shared" si="22"/>
        <v/>
      </c>
      <c r="H153" s="8" t="s">
        <v>230</v>
      </c>
      <c r="I153" s="8" t="s">
        <v>265</v>
      </c>
      <c r="J153" s="9" t="s">
        <v>229</v>
      </c>
    </row>
    <row r="154" spans="1:10" ht="45" x14ac:dyDescent="0.25">
      <c r="A154" s="5" t="s">
        <v>147</v>
      </c>
      <c r="B154" s="5" t="s">
        <v>108</v>
      </c>
      <c r="C154" s="6">
        <v>43077.943095173614</v>
      </c>
      <c r="D154" s="6">
        <v>43077.943095173614</v>
      </c>
      <c r="E154" s="6" t="str">
        <f t="shared" si="22"/>
        <v/>
      </c>
      <c r="H154" s="8" t="s">
        <v>230</v>
      </c>
      <c r="I154" s="8" t="s">
        <v>265</v>
      </c>
      <c r="J154" s="9" t="s">
        <v>229</v>
      </c>
    </row>
    <row r="155" spans="1:10" ht="45" x14ac:dyDescent="0.25">
      <c r="A155" s="5" t="s">
        <v>148</v>
      </c>
      <c r="B155" s="5" t="s">
        <v>108</v>
      </c>
      <c r="C155" s="6">
        <v>43077.94309641204</v>
      </c>
      <c r="D155" s="6">
        <v>43077.94309641204</v>
      </c>
      <c r="E155" s="6" t="str">
        <f t="shared" si="22"/>
        <v/>
      </c>
      <c r="H155" s="8" t="s">
        <v>230</v>
      </c>
      <c r="I155" s="8" t="s">
        <v>265</v>
      </c>
      <c r="J155" s="9" t="s">
        <v>229</v>
      </c>
    </row>
    <row r="156" spans="1:10" ht="45" x14ac:dyDescent="0.25">
      <c r="A156" s="5" t="s">
        <v>149</v>
      </c>
      <c r="B156" s="5" t="s">
        <v>108</v>
      </c>
      <c r="C156" s="6">
        <v>43077.943097071759</v>
      </c>
      <c r="D156" s="6">
        <v>43077.943097071759</v>
      </c>
      <c r="E156" s="6" t="str">
        <f t="shared" si="22"/>
        <v/>
      </c>
      <c r="H156" s="8" t="s">
        <v>230</v>
      </c>
      <c r="I156" s="8" t="s">
        <v>265</v>
      </c>
      <c r="J156" s="9" t="s">
        <v>229</v>
      </c>
    </row>
    <row r="157" spans="1:10" ht="45" x14ac:dyDescent="0.25">
      <c r="A157" s="5" t="s">
        <v>150</v>
      </c>
      <c r="B157" s="5" t="s">
        <v>108</v>
      </c>
      <c r="C157" s="6">
        <v>43077.943088159722</v>
      </c>
      <c r="D157" s="6">
        <v>43077.943088159722</v>
      </c>
      <c r="E157" s="6" t="str">
        <f t="shared" si="22"/>
        <v/>
      </c>
      <c r="H157" s="8" t="s">
        <v>223</v>
      </c>
      <c r="I157" s="8" t="s">
        <v>265</v>
      </c>
      <c r="J157" s="9" t="s">
        <v>224</v>
      </c>
    </row>
    <row r="158" spans="1:10" ht="45" x14ac:dyDescent="0.25">
      <c r="A158" s="5" t="s">
        <v>151</v>
      </c>
      <c r="B158" s="5" t="s">
        <v>108</v>
      </c>
      <c r="C158" s="6">
        <v>43077.943088773151</v>
      </c>
      <c r="D158" s="6">
        <v>43077.943088773151</v>
      </c>
      <c r="E158" s="6" t="str">
        <f t="shared" si="22"/>
        <v/>
      </c>
      <c r="H158" s="8" t="s">
        <v>223</v>
      </c>
      <c r="I158" s="8" t="s">
        <v>265</v>
      </c>
      <c r="J158" s="9" t="s">
        <v>224</v>
      </c>
    </row>
    <row r="159" spans="1:10" ht="45" x14ac:dyDescent="0.25">
      <c r="A159" s="5" t="s">
        <v>152</v>
      </c>
      <c r="B159" s="5" t="s">
        <v>108</v>
      </c>
      <c r="C159" s="6">
        <v>43077.943089386572</v>
      </c>
      <c r="D159" s="6">
        <v>43077.943089386572</v>
      </c>
      <c r="E159" s="6" t="str">
        <f t="shared" si="22"/>
        <v/>
      </c>
      <c r="H159" s="8" t="s">
        <v>223</v>
      </c>
      <c r="I159" s="8" t="s">
        <v>265</v>
      </c>
      <c r="J159" s="9" t="s">
        <v>224</v>
      </c>
    </row>
    <row r="160" spans="1:10" ht="45" x14ac:dyDescent="0.25">
      <c r="A160" s="5" t="s">
        <v>153</v>
      </c>
      <c r="B160" s="5" t="s">
        <v>108</v>
      </c>
      <c r="C160" s="6">
        <v>43077.943105555554</v>
      </c>
      <c r="D160" s="6">
        <v>43077.943105555554</v>
      </c>
      <c r="E160" s="6" t="str">
        <f t="shared" si="22"/>
        <v/>
      </c>
      <c r="H160" s="8" t="s">
        <v>233</v>
      </c>
      <c r="I160" s="8" t="s">
        <v>265</v>
      </c>
      <c r="J160" s="9" t="s">
        <v>234</v>
      </c>
    </row>
    <row r="161" spans="1:10" ht="45" x14ac:dyDescent="0.25">
      <c r="A161" s="5" t="s">
        <v>154</v>
      </c>
      <c r="B161" s="5" t="s">
        <v>108</v>
      </c>
      <c r="C161" s="6">
        <v>43077.943106828701</v>
      </c>
      <c r="D161" s="6">
        <v>43077.943106828701</v>
      </c>
      <c r="E161" s="6" t="str">
        <f t="shared" si="22"/>
        <v/>
      </c>
      <c r="H161" s="8" t="s">
        <v>233</v>
      </c>
      <c r="I161" s="8" t="s">
        <v>265</v>
      </c>
      <c r="J161" s="9" t="s">
        <v>234</v>
      </c>
    </row>
    <row r="162" spans="1:10" ht="45" x14ac:dyDescent="0.25">
      <c r="A162" s="5" t="s">
        <v>155</v>
      </c>
      <c r="B162" s="5" t="s">
        <v>108</v>
      </c>
      <c r="C162" s="6">
        <v>43077.94310621528</v>
      </c>
      <c r="D162" s="6">
        <v>43077.94310621528</v>
      </c>
      <c r="E162" s="6" t="str">
        <f t="shared" si="22"/>
        <v/>
      </c>
      <c r="H162" s="8" t="s">
        <v>233</v>
      </c>
      <c r="I162" s="8" t="s">
        <v>265</v>
      </c>
      <c r="J162" s="9" t="s">
        <v>234</v>
      </c>
    </row>
    <row r="163" spans="1:10" ht="60" x14ac:dyDescent="0.25">
      <c r="A163" s="5" t="s">
        <v>156</v>
      </c>
      <c r="B163" s="5" t="s">
        <v>108</v>
      </c>
      <c r="C163" s="6">
        <v>41879.882075775466</v>
      </c>
      <c r="D163" s="6">
        <v>41879.882075775466</v>
      </c>
      <c r="E163" s="6" t="str">
        <f t="shared" si="22"/>
        <v/>
      </c>
      <c r="H163" s="8" t="s">
        <v>217</v>
      </c>
      <c r="I163" s="8" t="s">
        <v>265</v>
      </c>
      <c r="J163" s="9" t="s">
        <v>216</v>
      </c>
    </row>
    <row r="164" spans="1:10" ht="60" x14ac:dyDescent="0.25">
      <c r="A164" s="5" t="s">
        <v>157</v>
      </c>
      <c r="B164" s="5" t="s">
        <v>108</v>
      </c>
      <c r="C164" s="6">
        <v>41879.882076469905</v>
      </c>
      <c r="D164" s="6">
        <v>41879.882076469905</v>
      </c>
      <c r="E164" s="6" t="str">
        <f t="shared" si="22"/>
        <v/>
      </c>
      <c r="H164" s="8" t="s">
        <v>217</v>
      </c>
      <c r="I164" s="8" t="s">
        <v>265</v>
      </c>
      <c r="J164" s="9" t="s">
        <v>216</v>
      </c>
    </row>
    <row r="165" spans="1:10" ht="60" x14ac:dyDescent="0.25">
      <c r="A165" s="5" t="s">
        <v>158</v>
      </c>
      <c r="B165" s="5" t="s">
        <v>108</v>
      </c>
      <c r="C165" s="6">
        <v>41879.882077199072</v>
      </c>
      <c r="D165" s="6">
        <v>41879.882077199072</v>
      </c>
      <c r="E165" s="6" t="str">
        <f t="shared" si="22"/>
        <v/>
      </c>
      <c r="H165" s="8" t="s">
        <v>217</v>
      </c>
      <c r="I165" s="8" t="s">
        <v>265</v>
      </c>
      <c r="J165" s="9" t="s">
        <v>216</v>
      </c>
    </row>
    <row r="166" spans="1:10" ht="60" x14ac:dyDescent="0.25">
      <c r="A166" s="5" t="s">
        <v>159</v>
      </c>
      <c r="B166" s="5" t="s">
        <v>108</v>
      </c>
      <c r="C166" s="6">
        <v>41879.882078125003</v>
      </c>
      <c r="D166" s="6">
        <v>41879.882078125003</v>
      </c>
      <c r="E166" s="6" t="str">
        <f t="shared" si="22"/>
        <v/>
      </c>
      <c r="H166" s="8" t="s">
        <v>217</v>
      </c>
      <c r="I166" s="8" t="s">
        <v>265</v>
      </c>
      <c r="J166" s="9" t="s">
        <v>216</v>
      </c>
    </row>
    <row r="167" spans="1:10" ht="75" x14ac:dyDescent="0.25">
      <c r="A167" s="5" t="s">
        <v>160</v>
      </c>
      <c r="B167" s="5" t="s">
        <v>108</v>
      </c>
      <c r="C167" s="6">
        <v>40238.78585266204</v>
      </c>
      <c r="D167" s="6">
        <v>41099.178968599539</v>
      </c>
      <c r="E167" s="6">
        <f t="shared" si="22"/>
        <v>41099.178968599539</v>
      </c>
      <c r="F167" s="7">
        <f>E167-C167</f>
        <v>860.39311593749881</v>
      </c>
      <c r="G167" s="10">
        <f>F167/365</f>
        <v>2.3572414135273938</v>
      </c>
      <c r="I167" s="23" t="s">
        <v>265</v>
      </c>
      <c r="J167" s="9" t="s">
        <v>247</v>
      </c>
    </row>
    <row r="168" spans="1:10" ht="60" x14ac:dyDescent="0.25">
      <c r="A168" s="5" t="s">
        <v>161</v>
      </c>
      <c r="B168" s="5" t="s">
        <v>108</v>
      </c>
      <c r="C168" s="6">
        <v>41879.882078391202</v>
      </c>
      <c r="D168" s="6">
        <v>41879.882078391202</v>
      </c>
      <c r="E168" s="6" t="str">
        <f t="shared" si="22"/>
        <v/>
      </c>
      <c r="H168" s="8" t="s">
        <v>217</v>
      </c>
      <c r="I168" s="8" t="s">
        <v>265</v>
      </c>
      <c r="J168" s="9" t="s">
        <v>216</v>
      </c>
    </row>
    <row r="169" spans="1:10" ht="60" x14ac:dyDescent="0.25">
      <c r="A169" s="5" t="s">
        <v>162</v>
      </c>
      <c r="B169" s="5" t="s">
        <v>108</v>
      </c>
      <c r="C169" s="6">
        <v>41879.882079247684</v>
      </c>
      <c r="D169" s="6">
        <v>41879.882079247684</v>
      </c>
      <c r="E169" s="6" t="str">
        <f t="shared" si="22"/>
        <v/>
      </c>
      <c r="H169" s="8" t="s">
        <v>217</v>
      </c>
      <c r="I169" s="8" t="s">
        <v>265</v>
      </c>
      <c r="J169" s="9" t="s">
        <v>216</v>
      </c>
    </row>
    <row r="170" spans="1:10" ht="75" x14ac:dyDescent="0.25">
      <c r="A170" s="5" t="s">
        <v>163</v>
      </c>
      <c r="B170" s="5" t="s">
        <v>108</v>
      </c>
      <c r="C170" s="6">
        <v>41879.8820809838</v>
      </c>
      <c r="D170" s="6">
        <v>41879.8820809838</v>
      </c>
      <c r="E170" s="6" t="str">
        <f t="shared" si="22"/>
        <v/>
      </c>
      <c r="H170" s="8" t="s">
        <v>218</v>
      </c>
      <c r="I170" s="23" t="s">
        <v>239</v>
      </c>
      <c r="J170" s="9" t="s">
        <v>219</v>
      </c>
    </row>
    <row r="171" spans="1:10" ht="60" x14ac:dyDescent="0.25">
      <c r="A171" s="5" t="s">
        <v>164</v>
      </c>
      <c r="B171" s="5" t="s">
        <v>108</v>
      </c>
      <c r="C171" s="6">
        <v>41879.882080127318</v>
      </c>
      <c r="D171" s="6">
        <v>41879.882080127318</v>
      </c>
      <c r="E171" s="6" t="str">
        <f t="shared" si="22"/>
        <v/>
      </c>
      <c r="H171" s="8" t="s">
        <v>217</v>
      </c>
      <c r="I171" s="8" t="s">
        <v>265</v>
      </c>
      <c r="J171" s="9" t="s">
        <v>216</v>
      </c>
    </row>
    <row r="172" spans="1:10" ht="60" x14ac:dyDescent="0.25">
      <c r="A172" s="5" t="s">
        <v>165</v>
      </c>
      <c r="B172" s="5" t="s">
        <v>108</v>
      </c>
      <c r="C172" s="6">
        <v>41879.882080787036</v>
      </c>
      <c r="D172" s="6">
        <v>41879.882080787036</v>
      </c>
      <c r="E172" s="6" t="str">
        <f t="shared" si="22"/>
        <v/>
      </c>
      <c r="H172" s="8" t="s">
        <v>217</v>
      </c>
      <c r="I172" s="8" t="s">
        <v>265</v>
      </c>
      <c r="J172" s="9" t="s">
        <v>216</v>
      </c>
    </row>
    <row r="186" spans="8:10" x14ac:dyDescent="0.25">
      <c r="I186" s="5"/>
    </row>
    <row r="187" spans="8:10" x14ac:dyDescent="0.25">
      <c r="H187" s="8" t="s">
        <v>171</v>
      </c>
      <c r="I187" s="5">
        <f>COUNTIF($H$2:$H$185,H187)</f>
        <v>35</v>
      </c>
    </row>
    <row r="188" spans="8:10" x14ac:dyDescent="0.25">
      <c r="H188" s="8" t="s">
        <v>185</v>
      </c>
      <c r="I188" s="5">
        <f>COUNTIF($H$2:$H$185,H188)</f>
        <v>0</v>
      </c>
    </row>
    <row r="189" spans="8:10" x14ac:dyDescent="0.25">
      <c r="H189" s="8" t="s">
        <v>193</v>
      </c>
      <c r="I189" s="5">
        <f>COUNTIF($H$2:$H$185,H189)</f>
        <v>18</v>
      </c>
    </row>
    <row r="190" spans="8:10" x14ac:dyDescent="0.25">
      <c r="H190" s="8" t="s">
        <v>195</v>
      </c>
      <c r="I190" s="5">
        <f>COUNTIF($H$2:$H$185,H190)</f>
        <v>12</v>
      </c>
      <c r="J190" s="30" t="s">
        <v>197</v>
      </c>
    </row>
    <row r="191" spans="8:10" x14ac:dyDescent="0.25">
      <c r="H191" s="8" t="s">
        <v>199</v>
      </c>
      <c r="I191" s="5">
        <f>COUNTIF($H$2:$H$185,H191)</f>
        <v>4</v>
      </c>
    </row>
    <row r="192" spans="8:10" x14ac:dyDescent="0.25">
      <c r="H192" s="8" t="s">
        <v>200</v>
      </c>
      <c r="I192" s="5">
        <f>COUNTIF($H$2:$H$185,H192)</f>
        <v>7</v>
      </c>
    </row>
    <row r="193" spans="8:10" x14ac:dyDescent="0.25">
      <c r="H193" s="8" t="s">
        <v>198</v>
      </c>
      <c r="I193" s="5">
        <f>COUNTIF($H$2:$H$185,H193)</f>
        <v>3</v>
      </c>
    </row>
    <row r="194" spans="8:10" x14ac:dyDescent="0.25">
      <c r="H194" s="8" t="s">
        <v>210</v>
      </c>
      <c r="I194" s="5">
        <f>COUNTIF($H$2:$H$185,H194)</f>
        <v>5</v>
      </c>
    </row>
    <row r="195" spans="8:10" x14ac:dyDescent="0.25">
      <c r="H195" s="8" t="s">
        <v>217</v>
      </c>
      <c r="I195" s="5">
        <f>COUNTIF($H$2:$H$185,H195)</f>
        <v>8</v>
      </c>
    </row>
    <row r="196" spans="8:10" x14ac:dyDescent="0.25">
      <c r="H196" s="8" t="s">
        <v>218</v>
      </c>
      <c r="I196" s="5">
        <f>COUNTIF($H$2:$H$185,H196)</f>
        <v>1</v>
      </c>
    </row>
    <row r="197" spans="8:10" x14ac:dyDescent="0.25">
      <c r="H197" s="8" t="s">
        <v>220</v>
      </c>
      <c r="I197" s="5">
        <f>COUNTIF($H$2:$H$185,H197)</f>
        <v>2</v>
      </c>
    </row>
    <row r="198" spans="8:10" x14ac:dyDescent="0.25">
      <c r="H198" s="8" t="s">
        <v>221</v>
      </c>
      <c r="I198" s="5">
        <f>COUNTIF($H$2:$H$185,H198)</f>
        <v>5</v>
      </c>
    </row>
    <row r="199" spans="8:10" x14ac:dyDescent="0.25">
      <c r="H199" s="8" t="s">
        <v>222</v>
      </c>
      <c r="I199" s="5">
        <f>COUNTIF($H$2:$H$185,H199)</f>
        <v>8</v>
      </c>
    </row>
    <row r="200" spans="8:10" x14ac:dyDescent="0.25">
      <c r="H200" s="8" t="s">
        <v>223</v>
      </c>
      <c r="I200" s="5">
        <f>COUNTIF($H$2:$H$185,H200)</f>
        <v>19</v>
      </c>
    </row>
    <row r="201" spans="8:10" x14ac:dyDescent="0.25">
      <c r="H201" s="8" t="s">
        <v>225</v>
      </c>
      <c r="I201" s="5">
        <f>COUNTIF($H$2:$H$185,H201)</f>
        <v>6</v>
      </c>
    </row>
    <row r="202" spans="8:10" x14ac:dyDescent="0.25">
      <c r="H202" s="8" t="s">
        <v>227</v>
      </c>
      <c r="I202" s="5">
        <f>COUNTIF($H$2:$H$185,H202)</f>
        <v>1</v>
      </c>
    </row>
    <row r="203" spans="8:10" x14ac:dyDescent="0.25">
      <c r="H203" s="8" t="s">
        <v>230</v>
      </c>
      <c r="I203" s="5">
        <f>COUNTIF($H$2:$H$185,H203)</f>
        <v>5</v>
      </c>
    </row>
    <row r="204" spans="8:10" x14ac:dyDescent="0.25">
      <c r="H204" s="8" t="s">
        <v>231</v>
      </c>
      <c r="I204" s="5">
        <f>COUNTIF($H$2:$H$185,H204)</f>
        <v>4</v>
      </c>
    </row>
    <row r="205" spans="8:10" x14ac:dyDescent="0.25">
      <c r="H205" s="8" t="s">
        <v>233</v>
      </c>
      <c r="I205" s="5">
        <f>COUNTIF($H$2:$H$185,H205)</f>
        <v>7</v>
      </c>
    </row>
    <row r="207" spans="8:10" x14ac:dyDescent="0.25">
      <c r="I207" s="31">
        <f>SUM(I187:I206)</f>
        <v>150</v>
      </c>
    </row>
    <row r="208" spans="8:10" ht="45" x14ac:dyDescent="0.25">
      <c r="J208" s="27" t="s">
        <v>211</v>
      </c>
    </row>
    <row r="209" spans="8:10" x14ac:dyDescent="0.25">
      <c r="H209" s="32"/>
      <c r="I209" s="33" t="s">
        <v>212</v>
      </c>
      <c r="J209" s="34" t="s">
        <v>184</v>
      </c>
    </row>
    <row r="210" spans="8:10" x14ac:dyDescent="0.25">
      <c r="H210" s="35"/>
      <c r="I210" s="36"/>
      <c r="J210" s="37" t="s">
        <v>186</v>
      </c>
    </row>
    <row r="211" spans="8:10" ht="30" x14ac:dyDescent="0.25">
      <c r="H211" s="35"/>
      <c r="I211" s="36"/>
      <c r="J211" s="37" t="s">
        <v>187</v>
      </c>
    </row>
    <row r="212" spans="8:10" x14ac:dyDescent="0.25">
      <c r="H212" s="35"/>
      <c r="I212" s="36"/>
      <c r="J212" s="37" t="s">
        <v>188</v>
      </c>
    </row>
    <row r="213" spans="8:10" x14ac:dyDescent="0.25">
      <c r="H213" s="35"/>
      <c r="I213" s="36"/>
      <c r="J213" s="37" t="s">
        <v>189</v>
      </c>
    </row>
    <row r="214" spans="8:10" x14ac:dyDescent="0.25">
      <c r="H214" s="35"/>
      <c r="I214" s="36"/>
      <c r="J214" s="37" t="s">
        <v>190</v>
      </c>
    </row>
    <row r="215" spans="8:10" x14ac:dyDescent="0.25">
      <c r="H215" s="38"/>
      <c r="I215" s="39"/>
      <c r="J215" s="40" t="s">
        <v>191</v>
      </c>
    </row>
    <row r="216" spans="8:10" ht="30" x14ac:dyDescent="0.25">
      <c r="H216" s="41"/>
      <c r="I216" s="42" t="s">
        <v>213</v>
      </c>
      <c r="J216" s="43" t="s">
        <v>214</v>
      </c>
    </row>
  </sheetData>
  <autoFilter ref="A1:N17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Loyal</dc:creator>
  <cp:lastModifiedBy>Anamika Puri</cp:lastModifiedBy>
  <dcterms:created xsi:type="dcterms:W3CDTF">2018-06-10T11:23:01Z</dcterms:created>
  <dcterms:modified xsi:type="dcterms:W3CDTF">2019-06-06T13:00:22Z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59afa617-d3e5-4f7b-b47c-424e32c0bd55</vt:lpwstr>
  </property>
</Properties>
</file>