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d3061a9ebe76d0/Documents/"/>
    </mc:Choice>
  </mc:AlternateContent>
  <xr:revisionPtr revIDLastSave="7" documentId="8_{FCD35603-C62F-4B49-8A15-491566ADB239}" xr6:coauthVersionLast="47" xr6:coauthVersionMax="47" xr10:uidLastSave="{567FF161-8FF7-4A75-B448-6C18E85E8B41}"/>
  <bookViews>
    <workbookView xWindow="-110" yWindow="-110" windowWidth="19420" windowHeight="11020" activeTab="7" xr2:uid="{2104A319-FAF5-4AFC-8F40-7994E26C71F8}"/>
  </bookViews>
  <sheets>
    <sheet name="1" sheetId="3" r:id="rId1"/>
    <sheet name="2" sheetId="5" r:id="rId2"/>
    <sheet name="3" sheetId="7" r:id="rId3"/>
    <sheet name="4" sheetId="9" r:id="rId4"/>
    <sheet name="Sheet2" sheetId="12" r:id="rId5"/>
    <sheet name="5" sheetId="11" r:id="rId6"/>
    <sheet name="Sheet3" sheetId="13" r:id="rId7"/>
    <sheet name="Sheet1" sheetId="1" r:id="rId8"/>
  </sheets>
  <definedNames>
    <definedName name="_xlchart.v1.0" hidden="1">Sheet1!$B$5:$B$57</definedName>
    <definedName name="_xlchart.v1.1" hidden="1">Sheet1!$C$5:$C$57</definedName>
    <definedName name="_xlchart.v1.2" hidden="1">Sheet1!$D$5:$D$57</definedName>
    <definedName name="_xlchart.v1.3" hidden="1">Sheet1!$H$5:$H$57</definedName>
    <definedName name="_xlchart.v1.4" hidden="1">Sheet1!$E$5:$E$57</definedName>
    <definedName name="_xlchart.v1.5" hidden="1">Sheet1!$I$5:$I$57</definedName>
    <definedName name="_xlchart.v1.6" hidden="1">Sheet1!$J$5:$J$57</definedName>
    <definedName name="_xlchart.v1.7" hidden="1">Sheet1!$K$5:$K$57</definedName>
    <definedName name="_xlchart.v1.8" hidden="1">Sheet1!$F$5:$F$57</definedName>
    <definedName name="_xlchart.v1.9" hidden="1">Sheet1!$G$5:$G$57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54" i="1"/>
  <c r="C15" i="13"/>
  <c r="C16" i="13"/>
  <c r="C17" i="13"/>
  <c r="C18" i="13"/>
  <c r="C19" i="13"/>
  <c r="C13" i="13"/>
  <c r="C14" i="13"/>
  <c r="C20" i="13"/>
  <c r="D20" i="13" l="1"/>
  <c r="E20" i="13"/>
  <c r="D14" i="13"/>
  <c r="D17" i="13"/>
  <c r="D18" i="13"/>
  <c r="E18" i="13"/>
  <c r="E14" i="13"/>
  <c r="E17" i="13"/>
  <c r="D13" i="13"/>
  <c r="D16" i="13"/>
  <c r="E13" i="13"/>
  <c r="E16" i="13"/>
  <c r="D19" i="13"/>
  <c r="D15" i="13"/>
  <c r="E19" i="13"/>
  <c r="E15" i="13"/>
</calcChain>
</file>

<file path=xl/sharedStrings.xml><?xml version="1.0" encoding="utf-8"?>
<sst xmlns="http://schemas.openxmlformats.org/spreadsheetml/2006/main" count="158" uniqueCount="87">
  <si>
    <t>LOS ANGELES CRIME RATE DATA</t>
  </si>
  <si>
    <t>Area Name</t>
  </si>
  <si>
    <t>Central</t>
  </si>
  <si>
    <t>77th Street</t>
  </si>
  <si>
    <t>Pacific</t>
  </si>
  <si>
    <t>Southwest</t>
  </si>
  <si>
    <t>Hollywood</t>
  </si>
  <si>
    <t>Year of occurance</t>
  </si>
  <si>
    <t>Crime Description</t>
  </si>
  <si>
    <t>Count</t>
  </si>
  <si>
    <t>ARSON</t>
  </si>
  <si>
    <t>ASSAULT WITH DEADLY WEAPON</t>
  </si>
  <si>
    <t>ATTEMPTED ROBBERY</t>
  </si>
  <si>
    <t>BATTERY - SIMPLE ASSAULT</t>
  </si>
  <si>
    <t>BATTERY ON A FIREFIGHTER</t>
  </si>
  <si>
    <t>BATTERY POLICE (SIMPLE)</t>
  </si>
  <si>
    <t>BATTERY WITH SEXUAL CONTACT</t>
  </si>
  <si>
    <t>BIKE - STOLEN</t>
  </si>
  <si>
    <t>BOMB SCARE</t>
  </si>
  <si>
    <t>BRANDISH WEAPON</t>
  </si>
  <si>
    <t>BUNCO</t>
  </si>
  <si>
    <t>BURGLARY</t>
  </si>
  <si>
    <t>BURGLARY FROM VEHICLE</t>
  </si>
  <si>
    <t>CHILD ABUSE (PHYSICAL)</t>
  </si>
  <si>
    <t>CONTEMPT OF COURT</t>
  </si>
  <si>
    <t>CRIMINAL HOMICIDE</t>
  </si>
  <si>
    <t>CRIMINAL THREATS - NO WEAPON DISPLAYED</t>
  </si>
  <si>
    <t>CRM AGNST CHLD (13 OR UNDER) (14-15 &amp; SUSP 10 YRS OLDER)</t>
  </si>
  <si>
    <t>DISCHARGE FIREARMS/SHOTS FIRED</t>
  </si>
  <si>
    <t>DISTURBING THE PEACE</t>
  </si>
  <si>
    <t>DOCUMENT FORGERY / STOLEN FELONY</t>
  </si>
  <si>
    <t>DRIVING WITHOUT OWNER CONSENT (DWOC)</t>
  </si>
  <si>
    <t>EMBEZZLEMENT, GRAND THEFT ($950.01 &amp; OVER)</t>
  </si>
  <si>
    <t>EXTORTION</t>
  </si>
  <si>
    <t>FAILURE TO YIELD</t>
  </si>
  <si>
    <t>HUMAN TRAFFICKING</t>
  </si>
  <si>
    <t>INDECENT EXPOSURE</t>
  </si>
  <si>
    <t>INTIMATE PARTNER - AGGRAVATED ASSAULT</t>
  </si>
  <si>
    <t>INTIMATE PARTNER - SIMPLE ASSAULT</t>
  </si>
  <si>
    <t>KIDNAPPING</t>
  </si>
  <si>
    <t>LETTERS, LEWD  -  TELEPHONE CALLS, LEWD</t>
  </si>
  <si>
    <t>LEWD CONDUCT</t>
  </si>
  <si>
    <t>ORAL COPULATION</t>
  </si>
  <si>
    <t>OTHER ASSAULT</t>
  </si>
  <si>
    <t>OTHER MISCELLANEOUS CRIME</t>
  </si>
  <si>
    <t>PICKPOCKET</t>
  </si>
  <si>
    <t>RAPE, FORCIBLE</t>
  </si>
  <si>
    <t>RESISTING ARREST</t>
  </si>
  <si>
    <t>ROBBERY</t>
  </si>
  <si>
    <t>SHOPLIFTING - PETTY THEFT</t>
  </si>
  <si>
    <t>SHOTS FIRED AT MOVING VEHICLE OR INHABITED DWELLING</t>
  </si>
  <si>
    <t>STALKING</t>
  </si>
  <si>
    <t>THEFT FROM MOTOR VEHICLE - ATTEMPT</t>
  </si>
  <si>
    <t>THEFT OF IDENTITY</t>
  </si>
  <si>
    <t>THEFT PLAIN - PETTY ($950 &amp; UNDER)</t>
  </si>
  <si>
    <t>THEFT, PERSON</t>
  </si>
  <si>
    <t>THEFT-GRAND ($950.01 &amp; OVER)EXCPT,GUNS,FOWL,LIVESTK,PROD</t>
  </si>
  <si>
    <t>THROWING OBJECT AT MOVING VEHICLE</t>
  </si>
  <si>
    <t>TRESPASSING</t>
  </si>
  <si>
    <t>VANDALISM - FELONY ($400 &amp; OVER, ALL CHURCH VANDALISMS)</t>
  </si>
  <si>
    <t>VANDALISM - MISDEAMEANOR ($399 OR UNDER)</t>
  </si>
  <si>
    <t>VEHICLE - STOLEN</t>
  </si>
  <si>
    <t>VIOLATION OF COURT,  RESTRAINING ORDER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</si>
  <si>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</si>
  <si>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</si>
  <si>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</si>
  <si>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</si>
  <si>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</si>
  <si>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</si>
  <si>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</si>
  <si>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</si>
  <si>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</si>
  <si>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</si>
  <si>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</si>
  <si>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</si>
  <si>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quarter</t>
  </si>
  <si>
    <t>Year 1</t>
  </si>
  <si>
    <t>Year 2</t>
  </si>
  <si>
    <t>Year 3</t>
  </si>
  <si>
    <t>Year 4</t>
  </si>
  <si>
    <t>Column1</t>
  </si>
  <si>
    <t>Group 1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</si>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</sst>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5" xfId="0" applyBorder="1"/>
    <xf numFmtId="0" fontId="4" fillId="0" borderId="6" xfId="0" applyFont="1" applyBorder="1" applyAlignment="1">
      <alignment horizontal="centerContinuous"/>
    </xf>
    <xf numFmtId="0" fontId="0" fillId="0" borderId="1" xfId="0" applyBorder="1" applyAlignment="1">
      <alignment horizontal="left" vertical="center"/>
    </xf>
    <xf numFmtId="2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Sheet3!$B$2:$B$20</c:f>
              <c:numCache>
                <c:formatCode>General</c:formatCode>
                <c:ptCount val="19"/>
                <c:pt idx="0">
                  <c:v>62</c:v>
                </c:pt>
                <c:pt idx="1">
                  <c:v>104</c:v>
                </c:pt>
                <c:pt idx="2">
                  <c:v>100.28571428571429</c:v>
                </c:pt>
                <c:pt idx="3">
                  <c:v>149.5</c:v>
                </c:pt>
                <c:pt idx="4">
                  <c:v>195</c:v>
                </c:pt>
                <c:pt idx="5">
                  <c:v>204.75</c:v>
                </c:pt>
                <c:pt idx="6">
                  <c:v>228.8</c:v>
                </c:pt>
                <c:pt idx="7">
                  <c:v>263.71428571428572</c:v>
                </c:pt>
                <c:pt idx="8">
                  <c:v>291.2</c:v>
                </c:pt>
                <c:pt idx="9">
                  <c:v>306.8</c:v>
                </c:pt>
                <c:pt idx="10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A-4BD6-851A-A51DEB2058E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Sheet3!$A$2:$A$20</c:f>
              <c:numCache>
                <c:formatCode>General</c:formatCode>
                <c:ptCount val="19"/>
                <c:pt idx="0">
                  <c:v>56.000000000000007</c:v>
                </c:pt>
                <c:pt idx="1">
                  <c:v>84.000000000000014</c:v>
                </c:pt>
                <c:pt idx="2">
                  <c:v>112.00000000000001</c:v>
                </c:pt>
                <c:pt idx="3">
                  <c:v>140</c:v>
                </c:pt>
                <c:pt idx="4">
                  <c:v>168.00000000000003</c:v>
                </c:pt>
                <c:pt idx="5">
                  <c:v>196.00000000000003</c:v>
                </c:pt>
                <c:pt idx="6">
                  <c:v>224.00000000000003</c:v>
                </c:pt>
                <c:pt idx="7">
                  <c:v>252.00000000000006</c:v>
                </c:pt>
                <c:pt idx="8">
                  <c:v>280</c:v>
                </c:pt>
                <c:pt idx="9">
                  <c:v>308</c:v>
                </c:pt>
                <c:pt idx="10">
                  <c:v>336.00000000000006</c:v>
                </c:pt>
                <c:pt idx="11">
                  <c:v>364.00000000000006</c:v>
                </c:pt>
                <c:pt idx="12">
                  <c:v>392.00000000000006</c:v>
                </c:pt>
                <c:pt idx="13">
                  <c:v>420.00000000000011</c:v>
                </c:pt>
                <c:pt idx="14">
                  <c:v>448.00000000000011</c:v>
                </c:pt>
                <c:pt idx="15">
                  <c:v>476.00000000000011</c:v>
                </c:pt>
                <c:pt idx="16">
                  <c:v>504.00000000000011</c:v>
                </c:pt>
                <c:pt idx="17">
                  <c:v>532.00000000000011</c:v>
                </c:pt>
                <c:pt idx="18">
                  <c:v>560.00000000000011</c:v>
                </c:pt>
              </c:numCache>
            </c:numRef>
          </c:cat>
          <c:val>
            <c:numRef>
              <c:f>Sheet3!$C$2:$C$20</c:f>
              <c:numCache>
                <c:formatCode>General</c:formatCode>
                <c:ptCount val="19"/>
                <c:pt idx="10">
                  <c:v>351</c:v>
                </c:pt>
                <c:pt idx="11">
                  <c:v>376.37593948135236</c:v>
                </c:pt>
                <c:pt idx="12">
                  <c:v>415.52911036871126</c:v>
                </c:pt>
                <c:pt idx="13">
                  <c:v>434.71836988323071</c:v>
                </c:pt>
                <c:pt idx="14">
                  <c:v>454.98887809018794</c:v>
                </c:pt>
                <c:pt idx="15">
                  <c:v>491.22224864677321</c:v>
                </c:pt>
                <c:pt idx="16">
                  <c:v>530.37541953413199</c:v>
                </c:pt>
                <c:pt idx="17">
                  <c:v>549.56467904865156</c:v>
                </c:pt>
                <c:pt idx="18">
                  <c:v>569.83518725560884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A-4BD6-851A-A51DEB2058E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Sheet3!$A$2:$A$20</c:f>
              <c:numCache>
                <c:formatCode>General</c:formatCode>
                <c:ptCount val="19"/>
                <c:pt idx="0">
                  <c:v>56.000000000000007</c:v>
                </c:pt>
                <c:pt idx="1">
                  <c:v>84.000000000000014</c:v>
                </c:pt>
                <c:pt idx="2">
                  <c:v>112.00000000000001</c:v>
                </c:pt>
                <c:pt idx="3">
                  <c:v>140</c:v>
                </c:pt>
                <c:pt idx="4">
                  <c:v>168.00000000000003</c:v>
                </c:pt>
                <c:pt idx="5">
                  <c:v>196.00000000000003</c:v>
                </c:pt>
                <c:pt idx="6">
                  <c:v>224.00000000000003</c:v>
                </c:pt>
                <c:pt idx="7">
                  <c:v>252.00000000000006</c:v>
                </c:pt>
                <c:pt idx="8">
                  <c:v>280</c:v>
                </c:pt>
                <c:pt idx="9">
                  <c:v>308</c:v>
                </c:pt>
                <c:pt idx="10">
                  <c:v>336.00000000000006</c:v>
                </c:pt>
                <c:pt idx="11">
                  <c:v>364.00000000000006</c:v>
                </c:pt>
                <c:pt idx="12">
                  <c:v>392.00000000000006</c:v>
                </c:pt>
                <c:pt idx="13">
                  <c:v>420.00000000000011</c:v>
                </c:pt>
                <c:pt idx="14">
                  <c:v>448.00000000000011</c:v>
                </c:pt>
                <c:pt idx="15">
                  <c:v>476.00000000000011</c:v>
                </c:pt>
                <c:pt idx="16">
                  <c:v>504.00000000000011</c:v>
                </c:pt>
                <c:pt idx="17">
                  <c:v>532.00000000000011</c:v>
                </c:pt>
                <c:pt idx="18">
                  <c:v>560.00000000000011</c:v>
                </c:pt>
              </c:numCache>
            </c:numRef>
          </c:cat>
          <c:val>
            <c:numRef>
              <c:f>Sheet3!$D$2:$D$20</c:f>
              <c:numCache>
                <c:formatCode>General</c:formatCode>
                <c:ptCount val="19"/>
                <c:pt idx="10" formatCode="0.00">
                  <c:v>351</c:v>
                </c:pt>
                <c:pt idx="11" formatCode="0.00">
                  <c:v>350.06984557722444</c:v>
                </c:pt>
                <c:pt idx="12" formatCode="0.00">
                  <c:v>388.40060108157212</c:v>
                </c:pt>
                <c:pt idx="13" formatCode="0.00">
                  <c:v>406.78539794802265</c:v>
                </c:pt>
                <c:pt idx="14" formatCode="0.00">
                  <c:v>426.26786356273556</c:v>
                </c:pt>
                <c:pt idx="15" formatCode="0.00">
                  <c:v>459.57771242397155</c:v>
                </c:pt>
                <c:pt idx="16" formatCode="0.00">
                  <c:v>498.02223919745973</c:v>
                </c:pt>
                <c:pt idx="17" formatCode="0.00">
                  <c:v>516.51267631865028</c:v>
                </c:pt>
                <c:pt idx="18" formatCode="0.00">
                  <c:v>536.09355308537818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A-4BD6-851A-A51DEB2058ED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Sheet3!$A$2:$A$20</c:f>
              <c:numCache>
                <c:formatCode>General</c:formatCode>
                <c:ptCount val="19"/>
                <c:pt idx="0">
                  <c:v>56.000000000000007</c:v>
                </c:pt>
                <c:pt idx="1">
                  <c:v>84.000000000000014</c:v>
                </c:pt>
                <c:pt idx="2">
                  <c:v>112.00000000000001</c:v>
                </c:pt>
                <c:pt idx="3">
                  <c:v>140</c:v>
                </c:pt>
                <c:pt idx="4">
                  <c:v>168.00000000000003</c:v>
                </c:pt>
                <c:pt idx="5">
                  <c:v>196.00000000000003</c:v>
                </c:pt>
                <c:pt idx="6">
                  <c:v>224.00000000000003</c:v>
                </c:pt>
                <c:pt idx="7">
                  <c:v>252.00000000000006</c:v>
                </c:pt>
                <c:pt idx="8">
                  <c:v>280</c:v>
                </c:pt>
                <c:pt idx="9">
                  <c:v>308</c:v>
                </c:pt>
                <c:pt idx="10">
                  <c:v>336.00000000000006</c:v>
                </c:pt>
                <c:pt idx="11">
                  <c:v>364.00000000000006</c:v>
                </c:pt>
                <c:pt idx="12">
                  <c:v>392.00000000000006</c:v>
                </c:pt>
                <c:pt idx="13">
                  <c:v>420.00000000000011</c:v>
                </c:pt>
                <c:pt idx="14">
                  <c:v>448.00000000000011</c:v>
                </c:pt>
                <c:pt idx="15">
                  <c:v>476.00000000000011</c:v>
                </c:pt>
                <c:pt idx="16">
                  <c:v>504.00000000000011</c:v>
                </c:pt>
                <c:pt idx="17">
                  <c:v>532.00000000000011</c:v>
                </c:pt>
                <c:pt idx="18">
                  <c:v>560.00000000000011</c:v>
                </c:pt>
              </c:numCache>
            </c:numRef>
          </c:cat>
          <c:val>
            <c:numRef>
              <c:f>Sheet3!$E$2:$E$20</c:f>
              <c:numCache>
                <c:formatCode>General</c:formatCode>
                <c:ptCount val="19"/>
                <c:pt idx="10" formatCode="0.00">
                  <c:v>351</c:v>
                </c:pt>
                <c:pt idx="11" formatCode="0.00">
                  <c:v>402.68203338548028</c:v>
                </c:pt>
                <c:pt idx="12" formatCode="0.00">
                  <c:v>442.6576196558504</c:v>
                </c:pt>
                <c:pt idx="13" formatCode="0.00">
                  <c:v>462.65134181843877</c:v>
                </c:pt>
                <c:pt idx="14" formatCode="0.00">
                  <c:v>483.70989261764032</c:v>
                </c:pt>
                <c:pt idx="15" formatCode="0.00">
                  <c:v>522.86678486957487</c:v>
                </c:pt>
                <c:pt idx="16" formatCode="0.00">
                  <c:v>562.72859987080426</c:v>
                </c:pt>
                <c:pt idx="17" formatCode="0.00">
                  <c:v>582.61668177865283</c:v>
                </c:pt>
                <c:pt idx="18" formatCode="0.00">
                  <c:v>603.57682142583951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A-4BD6-851A-A51DEB20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94384"/>
        <c:axId val="1004468944"/>
      </c:lineChart>
      <c:catAx>
        <c:axId val="9902943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68944"/>
        <c:crosses val="autoZero"/>
        <c:auto val="1"/>
        <c:lblAlgn val="ctr"/>
        <c:lblOffset val="100"/>
        <c:noMultiLvlLbl val="0"/>
      </c:catAx>
      <c:valAx>
        <c:axId val="10044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Central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Central 2021</a:t>
          </a:r>
        </a:p>
      </cx:txPr>
    </cx:title>
    <cx:plotArea>
      <cx:plotAreaRegion>
        <cx:series layoutId="clusteredColumn" uniqueId="{0B3A6E80-BD35-4D07-8FC0-009FAE24A8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Hollywood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Hollywood 2022</a:t>
          </a:r>
        </a:p>
      </cx:txPr>
    </cx:title>
    <cx:plotArea>
      <cx:plotAreaRegion>
        <cx:series layoutId="clusteredColumn" uniqueId="{92FEDD15-AE70-4742-B564-DFA2C71A51A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Central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Central 2022</a:t>
          </a:r>
        </a:p>
      </cx:txPr>
    </cx:title>
    <cx:plotArea>
      <cx:plotAreaRegion>
        <cx:series layoutId="clusteredColumn" uniqueId="{E249F64E-B7E7-4C15-922D-145AC44817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77th Street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77th Street 2021</a:t>
          </a:r>
        </a:p>
      </cx:txPr>
    </cx:title>
    <cx:plotArea>
      <cx:plotAreaRegion>
        <cx:series layoutId="clusteredColumn" uniqueId="{B23804AC-E1F2-4AD0-97E3-49466F3DEE4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77th Street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77th Street 2022</a:t>
          </a:r>
        </a:p>
      </cx:txPr>
    </cx:title>
    <cx:plotArea>
      <cx:plotAreaRegion>
        <cx:series layoutId="clusteredColumn" uniqueId="{7CA5EC04-5EA0-491C-9170-EE386E0675C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Pacific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Pacific 2021</a:t>
          </a:r>
        </a:p>
      </cx:txPr>
    </cx:title>
    <cx:plotArea>
      <cx:plotAreaRegion>
        <cx:series layoutId="clusteredColumn" uniqueId="{80542E2C-CEE9-45BA-A553-B5E58AA93E5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Pacific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Pacific 2022</a:t>
          </a:r>
        </a:p>
      </cx:txPr>
    </cx:title>
    <cx:plotArea>
      <cx:plotAreaRegion>
        <cx:series layoutId="clusteredColumn" uniqueId="{00EDB6AC-80C0-450B-A214-5D7A5BA890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Southwest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Southwest 2021</a:t>
          </a:r>
        </a:p>
      </cx:txPr>
    </cx:title>
    <cx:plotArea>
      <cx:plotAreaRegion>
        <cx:series layoutId="clusteredColumn" uniqueId="{2193384C-A9E1-4D9E-8ED2-07B7AEE7336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Southwest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Southwest 2022</a:t>
          </a:r>
        </a:p>
      </cx:txPr>
    </cx:title>
    <cx:plotArea>
      <cx:plotAreaRegion>
        <cx:series layoutId="clusteredColumn" uniqueId="{8E8C8BCD-CD06-4B32-B7DD-6FC4F14182A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Hollywood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Hollywood 2021</a:t>
          </a:r>
        </a:p>
      </cx:txPr>
    </cx:title>
    <cx:plotArea>
      <cx:plotAreaRegion>
        <cx:series layoutId="clusteredColumn" uniqueId="{329B6D69-984F-40BA-8280-F5E584CCCC5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203199</xdr:colOff>
      <xdr:row>4</xdr:row>
      <xdr:rowOff>63500</xdr:rowOff>
    </xdr:from>
    <xdr:to>
      <xdr:col>17</xdr:col>
      <xdr:colOff>168274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B4D6F-37AA-ED5C-3747-2C08E767E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95250</xdr:rowOff>
    </xdr:from>
    <xdr:to>
      <xdr:col>15</xdr:col>
      <xdr:colOff>266700</xdr:colOff>
      <xdr:row>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60D12F-E3C5-AC35-0151-B497832B5B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5225" y="95250"/>
              <a:ext cx="2670175" cy="157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520700</xdr:colOff>
      <xdr:row>0</xdr:row>
      <xdr:rowOff>114300</xdr:rowOff>
    </xdr:from>
    <xdr:to>
      <xdr:col>19</xdr:col>
      <xdr:colOff>336550</xdr:colOff>
      <xdr:row>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63DE49-8FE8-5B7C-4370-A71F71CBA3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9400" y="114300"/>
              <a:ext cx="2305050" cy="155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215900</xdr:colOff>
      <xdr:row>10</xdr:row>
      <xdr:rowOff>171450</xdr:rowOff>
    </xdr:from>
    <xdr:to>
      <xdr:col>15</xdr:col>
      <xdr:colOff>273050</xdr:colOff>
      <xdr:row>19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B4B2A65-2360-950B-2530-C272F9F1F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5400" y="2057400"/>
              <a:ext cx="2546350" cy="154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527050</xdr:colOff>
      <xdr:row>10</xdr:row>
      <xdr:rowOff>95250</xdr:rowOff>
    </xdr:from>
    <xdr:to>
      <xdr:col>19</xdr:col>
      <xdr:colOff>330200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8A39A4C-DA1D-BB05-5F4F-D3A4ABAB7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5750" y="1981200"/>
              <a:ext cx="229235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184151</xdr:colOff>
      <xdr:row>20</xdr:row>
      <xdr:rowOff>165100</xdr:rowOff>
    </xdr:from>
    <xdr:to>
      <xdr:col>16</xdr:col>
      <xdr:colOff>336550</xdr:colOff>
      <xdr:row>31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87D6933-14FC-FD1C-37C7-2E128F1CF5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3651" y="3892550"/>
              <a:ext cx="3263899" cy="191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62075</xdr:colOff>
      <xdr:row>21</xdr:row>
      <xdr:rowOff>37452</xdr:rowOff>
    </xdr:from>
    <xdr:to>
      <xdr:col>22</xdr:col>
      <xdr:colOff>213827</xdr:colOff>
      <xdr:row>30</xdr:row>
      <xdr:rowOff>155510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823EAC8-4270-4285-9A78-3627C89F76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65375" y="3949052"/>
              <a:ext cx="3263252" cy="17627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266700</xdr:colOff>
      <xdr:row>31</xdr:row>
      <xdr:rowOff>177800</xdr:rowOff>
    </xdr:from>
    <xdr:to>
      <xdr:col>16</xdr:col>
      <xdr:colOff>129592</xdr:colOff>
      <xdr:row>40</xdr:row>
      <xdr:rowOff>155511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B7E0AC8-1BDA-D2AF-6780-70A661947F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6200" y="5918200"/>
              <a:ext cx="2974392" cy="16350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84234</xdr:colOff>
      <xdr:row>31</xdr:row>
      <xdr:rowOff>161990</xdr:rowOff>
    </xdr:from>
    <xdr:to>
      <xdr:col>22</xdr:col>
      <xdr:colOff>123112</xdr:colOff>
      <xdr:row>40</xdr:row>
      <xdr:rowOff>45359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CE4BCC4-9E0A-1BE0-2462-EA653B7ADC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87534" y="5902390"/>
              <a:ext cx="3150378" cy="154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259182</xdr:colOff>
      <xdr:row>42</xdr:row>
      <xdr:rowOff>38877</xdr:rowOff>
    </xdr:from>
    <xdr:to>
      <xdr:col>16</xdr:col>
      <xdr:colOff>129591</xdr:colOff>
      <xdr:row>52</xdr:row>
      <xdr:rowOff>25919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1CFB654-7C4E-C0AC-FB00-2247C92E8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8682" y="7804927"/>
              <a:ext cx="2981909" cy="1828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58316</xdr:colOff>
      <xdr:row>42</xdr:row>
      <xdr:rowOff>77755</xdr:rowOff>
    </xdr:from>
    <xdr:to>
      <xdr:col>22</xdr:col>
      <xdr:colOff>116633</xdr:colOff>
      <xdr:row>51</xdr:row>
      <xdr:rowOff>71275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1DD77D1-CEC2-3386-FEBA-BB52476824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61616" y="7843805"/>
              <a:ext cx="3169817" cy="1650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94A33A-0828-47CE-807F-593FBFD12F79}" name="Table1" displayName="Table1" ref="A1:E20" totalsRowShown="0">
  <autoFilter ref="A1:E20" xr:uid="{5C94A33A-0828-47CE-807F-593FBFD12F79}"/>
  <tableColumns count="5">
    <tableColumn id="1" xr3:uid="{B7E9567B-9AF1-4FB9-91D7-2079972FD64C}" name="Timeline"/>
    <tableColumn id="2" xr3:uid="{1744147D-577F-4809-AF33-E1040AEF91C8}" name="Values"/>
    <tableColumn id="3" xr3:uid="{D207A9FF-8F46-45F6-8E2C-74BF34024EAB}" name="Forecast">
      <calculatedColumnFormula>_xlfn.FORECAST.ETS(A2,$B$2:$B$12,$A$2:$A$12,1,1)</calculatedColumnFormula>
    </tableColumn>
    <tableColumn id="4" xr3:uid="{10417536-7D1C-4303-AD2B-029D017EA15B}" name="Lower Confidence Bound" dataDxfId="3">
      <calculatedColumnFormula>C2-_xlfn.FORECAST.ETS.CONFINT(A2,$B$2:$B$12,$A$2:$A$12,0.95,1,1)</calculatedColumnFormula>
    </tableColumn>
    <tableColumn id="5" xr3:uid="{1ECD3A8F-6D8C-44C0-B158-22D8E5022860}" name="Upper Confidence Bound" dataDxfId="2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AEA2-2503-42B4-9AF2-95625DC3F2A9}">
  <dimension ref="A1:C15"/>
  <sheetViews>
    <sheetView workbookViewId="0">
      <selection activeCell="G1" sqref="G1"/>
    </sheetView>
  </sheetViews>
  <sheetFormatPr defaultRowHeight="14.5" x14ac:dyDescent="0.35"/>
  <sheetData>
    <row r="1" spans="1:3" x14ac:dyDescent="0.35">
      <c r="A1" s="8"/>
      <c r="B1" s="8" t="s">
        <v>2</v>
      </c>
    </row>
    <row r="2" spans="1:3" x14ac:dyDescent="0.35">
      <c r="B2">
        <v>2021</v>
      </c>
      <c r="C2">
        <v>2022</v>
      </c>
    </row>
    <row r="3" spans="1:3" x14ac:dyDescent="0.35">
      <c r="A3" t="s">
        <v>63</v>
      </c>
      <c r="B3">
        <v>199.92307692307693</v>
      </c>
      <c r="C3">
        <v>206.88461538461539</v>
      </c>
    </row>
    <row r="4" spans="1:3" x14ac:dyDescent="0.35">
      <c r="A4" t="s">
        <v>64</v>
      </c>
      <c r="B4">
        <v>10.659400080247194</v>
      </c>
      <c r="C4">
        <v>11.515929483104891</v>
      </c>
    </row>
    <row r="5" spans="1:3" x14ac:dyDescent="0.35">
      <c r="A5" t="s">
        <v>65</v>
      </c>
      <c r="B5">
        <v>196.00000000000003</v>
      </c>
      <c r="C5">
        <v>208</v>
      </c>
    </row>
    <row r="6" spans="1:3" x14ac:dyDescent="0.35">
      <c r="A6" t="s">
        <v>66</v>
      </c>
      <c r="B6">
        <v>140</v>
      </c>
      <c r="C6">
        <v>312</v>
      </c>
    </row>
    <row r="7" spans="1:3" x14ac:dyDescent="0.35">
      <c r="A7" t="s">
        <v>67</v>
      </c>
      <c r="B7">
        <v>76.866027110032434</v>
      </c>
      <c r="C7">
        <v>83.042548471924391</v>
      </c>
    </row>
    <row r="8" spans="1:3" x14ac:dyDescent="0.35">
      <c r="A8" t="s">
        <v>68</v>
      </c>
      <c r="B8">
        <v>5908.3861236802404</v>
      </c>
      <c r="C8">
        <v>6896.0648567119124</v>
      </c>
    </row>
    <row r="9" spans="1:3" x14ac:dyDescent="0.35">
      <c r="A9" t="s">
        <v>69</v>
      </c>
      <c r="B9">
        <v>-1.0678774553760841</v>
      </c>
      <c r="C9">
        <v>-0.92243758860362313</v>
      </c>
    </row>
    <row r="10" spans="1:3" x14ac:dyDescent="0.35">
      <c r="A10" t="s">
        <v>70</v>
      </c>
      <c r="B10">
        <v>-2.1381633183477588E-2</v>
      </c>
      <c r="C10">
        <v>-0.15093221183392319</v>
      </c>
    </row>
    <row r="11" spans="1:3" x14ac:dyDescent="0.35">
      <c r="A11" t="s">
        <v>71</v>
      </c>
      <c r="B11">
        <v>280.00000000000006</v>
      </c>
      <c r="C11">
        <v>312</v>
      </c>
    </row>
    <row r="12" spans="1:3" x14ac:dyDescent="0.35">
      <c r="A12" t="s">
        <v>72</v>
      </c>
      <c r="B12">
        <v>56.000000000000007</v>
      </c>
      <c r="C12">
        <v>52</v>
      </c>
    </row>
    <row r="13" spans="1:3" x14ac:dyDescent="0.35">
      <c r="A13" t="s">
        <v>73</v>
      </c>
      <c r="B13">
        <v>336.00000000000006</v>
      </c>
      <c r="C13">
        <v>364</v>
      </c>
    </row>
    <row r="14" spans="1:3" x14ac:dyDescent="0.35">
      <c r="A14" t="s">
        <v>74</v>
      </c>
      <c r="B14">
        <v>10396</v>
      </c>
      <c r="C14">
        <v>10758</v>
      </c>
    </row>
    <row r="15" spans="1:3" ht="15" thickBot="1" x14ac:dyDescent="0.4">
      <c r="A15" s="7" t="s">
        <v>9</v>
      </c>
      <c r="B15" s="7">
        <v>52</v>
      </c>
      <c r="C15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5CBB-4F74-4FDD-9BCD-6DAD59A17AE7}">
  <dimension ref="A1:C15"/>
  <sheetViews>
    <sheetView workbookViewId="0">
      <selection activeCell="D5" sqref="D5"/>
    </sheetView>
  </sheetViews>
  <sheetFormatPr defaultRowHeight="14.5" x14ac:dyDescent="0.35"/>
  <sheetData>
    <row r="1" spans="1:3" x14ac:dyDescent="0.35">
      <c r="A1" s="8"/>
      <c r="B1" s="8" t="s">
        <v>3</v>
      </c>
    </row>
    <row r="2" spans="1:3" x14ac:dyDescent="0.35">
      <c r="B2">
        <v>2021</v>
      </c>
      <c r="C2">
        <v>2022</v>
      </c>
    </row>
    <row r="3" spans="1:3" x14ac:dyDescent="0.35">
      <c r="A3" t="s">
        <v>63</v>
      </c>
      <c r="B3">
        <v>200.63461538461539</v>
      </c>
      <c r="C3">
        <v>199.03846153846155</v>
      </c>
    </row>
    <row r="4" spans="1:3" x14ac:dyDescent="0.35">
      <c r="A4" t="s">
        <v>64</v>
      </c>
      <c r="B4">
        <v>11.092781234204521</v>
      </c>
      <c r="C4">
        <v>11.854858851330262</v>
      </c>
    </row>
    <row r="5" spans="1:3" x14ac:dyDescent="0.35">
      <c r="A5" t="s">
        <v>65</v>
      </c>
      <c r="B5">
        <v>202.99999999999997</v>
      </c>
      <c r="C5">
        <v>189</v>
      </c>
    </row>
    <row r="6" spans="1:3" x14ac:dyDescent="0.35">
      <c r="A6" t="s">
        <v>66</v>
      </c>
      <c r="B6">
        <v>86.999999999999986</v>
      </c>
      <c r="C6">
        <v>189</v>
      </c>
    </row>
    <row r="7" spans="1:3" x14ac:dyDescent="0.35">
      <c r="A7" t="s">
        <v>67</v>
      </c>
      <c r="B7">
        <v>79.991183054858226</v>
      </c>
      <c r="C7">
        <v>85.486602903718776</v>
      </c>
    </row>
    <row r="8" spans="1:3" x14ac:dyDescent="0.35">
      <c r="A8" t="s">
        <v>68</v>
      </c>
      <c r="B8">
        <v>6398.5893665158383</v>
      </c>
      <c r="C8">
        <v>7307.9592760180985</v>
      </c>
    </row>
    <row r="9" spans="1:3" x14ac:dyDescent="0.35">
      <c r="A9" t="s">
        <v>69</v>
      </c>
      <c r="B9">
        <v>-1.1395062693947375</v>
      </c>
      <c r="C9">
        <v>-0.31513678816620905</v>
      </c>
    </row>
    <row r="10" spans="1:3" x14ac:dyDescent="0.35">
      <c r="A10" t="s">
        <v>70</v>
      </c>
      <c r="B10">
        <v>-9.6641812437948615E-2</v>
      </c>
      <c r="C10">
        <v>-0.33101667849035921</v>
      </c>
    </row>
    <row r="11" spans="1:3" x14ac:dyDescent="0.35">
      <c r="A11" t="s">
        <v>71</v>
      </c>
      <c r="B11">
        <v>289.99999999999994</v>
      </c>
      <c r="C11">
        <v>351</v>
      </c>
    </row>
    <row r="12" spans="1:3" x14ac:dyDescent="0.35">
      <c r="A12" t="s">
        <v>72</v>
      </c>
      <c r="B12">
        <v>57.999999999999993</v>
      </c>
      <c r="C12">
        <v>0</v>
      </c>
    </row>
    <row r="13" spans="1:3" x14ac:dyDescent="0.35">
      <c r="A13" t="s">
        <v>73</v>
      </c>
      <c r="B13">
        <v>347.99999999999994</v>
      </c>
      <c r="C13">
        <v>351</v>
      </c>
    </row>
    <row r="14" spans="1:3" x14ac:dyDescent="0.35">
      <c r="A14" t="s">
        <v>74</v>
      </c>
      <c r="B14">
        <v>10433</v>
      </c>
      <c r="C14">
        <v>10350</v>
      </c>
    </row>
    <row r="15" spans="1:3" ht="15" thickBot="1" x14ac:dyDescent="0.4">
      <c r="A15" s="7" t="s">
        <v>9</v>
      </c>
      <c r="B15" s="7">
        <v>52</v>
      </c>
      <c r="C15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6BC9-F7A4-441F-B7B4-1E2B58650765}">
  <dimension ref="A1:C15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s="8"/>
      <c r="B1" s="8" t="s">
        <v>4</v>
      </c>
    </row>
    <row r="2" spans="1:3" x14ac:dyDescent="0.35">
      <c r="B2">
        <v>2021</v>
      </c>
      <c r="C2">
        <v>2022</v>
      </c>
    </row>
    <row r="3" spans="1:3" x14ac:dyDescent="0.35">
      <c r="A3" t="s">
        <v>63</v>
      </c>
      <c r="B3">
        <v>192.94230769230768</v>
      </c>
      <c r="C3">
        <v>196.86538461538461</v>
      </c>
    </row>
    <row r="4" spans="1:3" x14ac:dyDescent="0.35">
      <c r="A4" t="s">
        <v>64</v>
      </c>
      <c r="B4">
        <v>11.983693466381009</v>
      </c>
      <c r="C4">
        <v>11.044781629414107</v>
      </c>
    </row>
    <row r="5" spans="1:3" x14ac:dyDescent="0.35">
      <c r="A5" t="s">
        <v>65</v>
      </c>
      <c r="B5">
        <v>192</v>
      </c>
      <c r="C5">
        <v>202.99999999999997</v>
      </c>
    </row>
    <row r="6" spans="1:3" x14ac:dyDescent="0.35">
      <c r="A6" t="s">
        <v>66</v>
      </c>
      <c r="B6">
        <v>128</v>
      </c>
      <c r="C6">
        <v>145</v>
      </c>
    </row>
    <row r="7" spans="1:3" x14ac:dyDescent="0.35">
      <c r="A7" t="s">
        <v>67</v>
      </c>
      <c r="B7">
        <v>86.41564252495904</v>
      </c>
      <c r="C7">
        <v>79.645052982310546</v>
      </c>
    </row>
    <row r="8" spans="1:3" x14ac:dyDescent="0.35">
      <c r="A8" t="s">
        <v>68</v>
      </c>
      <c r="B8">
        <v>7467.6632730015099</v>
      </c>
      <c r="C8">
        <v>6343.3344645550542</v>
      </c>
    </row>
    <row r="9" spans="1:3" x14ac:dyDescent="0.35">
      <c r="A9" t="s">
        <v>69</v>
      </c>
      <c r="B9">
        <v>-0.90952743293372063</v>
      </c>
      <c r="C9">
        <v>-1.1314198690313226</v>
      </c>
    </row>
    <row r="10" spans="1:3" x14ac:dyDescent="0.35">
      <c r="A10" t="s">
        <v>70</v>
      </c>
      <c r="B10">
        <v>-8.2938131015732081E-2</v>
      </c>
      <c r="C10">
        <v>9.4122123911865418E-2</v>
      </c>
    </row>
    <row r="11" spans="1:3" x14ac:dyDescent="0.35">
      <c r="A11" t="s">
        <v>71</v>
      </c>
      <c r="B11">
        <v>352</v>
      </c>
      <c r="C11">
        <v>289.99999999999994</v>
      </c>
    </row>
    <row r="12" spans="1:3" x14ac:dyDescent="0.35">
      <c r="A12" t="s">
        <v>72</v>
      </c>
      <c r="B12">
        <v>0</v>
      </c>
      <c r="C12">
        <v>57.999999999999993</v>
      </c>
    </row>
    <row r="13" spans="1:3" x14ac:dyDescent="0.35">
      <c r="A13" t="s">
        <v>73</v>
      </c>
      <c r="B13">
        <v>352</v>
      </c>
      <c r="C13">
        <v>347.99999999999994</v>
      </c>
    </row>
    <row r="14" spans="1:3" x14ac:dyDescent="0.35">
      <c r="A14" t="s">
        <v>74</v>
      </c>
      <c r="B14">
        <v>10033</v>
      </c>
      <c r="C14">
        <v>10237</v>
      </c>
    </row>
    <row r="15" spans="1:3" ht="15" thickBot="1" x14ac:dyDescent="0.4">
      <c r="A15" s="7" t="s">
        <v>9</v>
      </c>
      <c r="B15" s="7">
        <v>52</v>
      </c>
      <c r="C15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641F-CD9C-4BD9-8517-B3FAF46049C6}">
  <dimension ref="A1:C15"/>
  <sheetViews>
    <sheetView workbookViewId="0">
      <selection activeCell="C3" sqref="C3:C15"/>
    </sheetView>
  </sheetViews>
  <sheetFormatPr defaultRowHeight="14.5" x14ac:dyDescent="0.35"/>
  <sheetData>
    <row r="1" spans="1:3" x14ac:dyDescent="0.35">
      <c r="A1" s="8"/>
      <c r="B1" s="8" t="s">
        <v>5</v>
      </c>
    </row>
    <row r="2" spans="1:3" x14ac:dyDescent="0.35">
      <c r="B2">
        <v>2021</v>
      </c>
      <c r="C2">
        <v>2022</v>
      </c>
    </row>
    <row r="3" spans="1:3" x14ac:dyDescent="0.35">
      <c r="A3" t="s">
        <v>63</v>
      </c>
      <c r="B3">
        <v>193.92307692307693</v>
      </c>
      <c r="C3">
        <v>202.01923076923077</v>
      </c>
    </row>
    <row r="4" spans="1:3" x14ac:dyDescent="0.35">
      <c r="A4" t="s">
        <v>64</v>
      </c>
      <c r="B4">
        <v>11.100794413769533</v>
      </c>
      <c r="C4">
        <v>11.028500387762493</v>
      </c>
    </row>
    <row r="5" spans="1:3" x14ac:dyDescent="0.35">
      <c r="A5" t="s">
        <v>65</v>
      </c>
      <c r="B5">
        <v>192</v>
      </c>
      <c r="C5">
        <v>201.5</v>
      </c>
    </row>
    <row r="6" spans="1:3" x14ac:dyDescent="0.35">
      <c r="A6" t="s">
        <v>66</v>
      </c>
      <c r="B6">
        <v>288</v>
      </c>
      <c r="C6">
        <v>155</v>
      </c>
    </row>
    <row r="7" spans="1:3" x14ac:dyDescent="0.35">
      <c r="A7" t="s">
        <v>67</v>
      </c>
      <c r="B7">
        <v>80.048966914460536</v>
      </c>
      <c r="C7">
        <v>79.527647279104315</v>
      </c>
    </row>
    <row r="8" spans="1:3" x14ac:dyDescent="0.35">
      <c r="A8" t="s">
        <v>68</v>
      </c>
      <c r="B8">
        <v>6407.8371040723969</v>
      </c>
      <c r="C8">
        <v>6324.6466817496275</v>
      </c>
    </row>
    <row r="9" spans="1:3" x14ac:dyDescent="0.35">
      <c r="A9" t="s">
        <v>69</v>
      </c>
      <c r="B9">
        <v>-0.91318288635209433</v>
      </c>
      <c r="C9">
        <v>-0.67482557619392125</v>
      </c>
    </row>
    <row r="10" spans="1:3" x14ac:dyDescent="0.35">
      <c r="A10" t="s">
        <v>70</v>
      </c>
      <c r="B10">
        <v>-0.22449741600470846</v>
      </c>
      <c r="C10">
        <v>-0.15720955575079804</v>
      </c>
    </row>
    <row r="11" spans="1:3" x14ac:dyDescent="0.35">
      <c r="A11" t="s">
        <v>71</v>
      </c>
      <c r="B11">
        <v>308</v>
      </c>
      <c r="C11">
        <v>310</v>
      </c>
    </row>
    <row r="12" spans="1:3" x14ac:dyDescent="0.35">
      <c r="A12" t="s">
        <v>72</v>
      </c>
      <c r="B12">
        <v>28</v>
      </c>
      <c r="C12">
        <v>31</v>
      </c>
    </row>
    <row r="13" spans="1:3" x14ac:dyDescent="0.35">
      <c r="A13" t="s">
        <v>73</v>
      </c>
      <c r="B13">
        <v>336</v>
      </c>
      <c r="C13">
        <v>341</v>
      </c>
    </row>
    <row r="14" spans="1:3" x14ac:dyDescent="0.35">
      <c r="A14" t="s">
        <v>74</v>
      </c>
      <c r="B14">
        <v>10084</v>
      </c>
      <c r="C14">
        <v>10505</v>
      </c>
    </row>
    <row r="15" spans="1:3" ht="15" thickBot="1" x14ac:dyDescent="0.4">
      <c r="A15" s="7" t="s">
        <v>9</v>
      </c>
      <c r="B15" s="7">
        <v>52</v>
      </c>
      <c r="C15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E712-1535-4CAD-8F5C-2A708D9CB1EC}">
  <dimension ref="A1:B15"/>
  <sheetViews>
    <sheetView workbookViewId="0">
      <selection activeCell="B4" sqref="A3:B15"/>
    </sheetView>
  </sheetViews>
  <sheetFormatPr defaultRowHeight="14.5" x14ac:dyDescent="0.35"/>
  <sheetData>
    <row r="1" spans="1:2" x14ac:dyDescent="0.35">
      <c r="A1" s="8" t="s">
        <v>80</v>
      </c>
      <c r="B1" s="8" t="s">
        <v>81</v>
      </c>
    </row>
    <row r="3" spans="1:2" x14ac:dyDescent="0.35">
      <c r="A3" t="s">
        <v>63</v>
      </c>
      <c r="B3">
        <v>1418.7230929334264</v>
      </c>
    </row>
    <row r="4" spans="1:2" x14ac:dyDescent="0.35">
      <c r="A4" t="s">
        <v>64</v>
      </c>
      <c r="B4">
        <v>941.92132785612364</v>
      </c>
    </row>
    <row r="5" spans="1:2" x14ac:dyDescent="0.35">
      <c r="A5" t="s">
        <v>65</v>
      </c>
      <c r="B5">
        <v>100.42418105200446</v>
      </c>
    </row>
    <row r="6" spans="1:2" x14ac:dyDescent="0.35">
      <c r="A6" t="s">
        <v>66</v>
      </c>
      <c r="B6" t="e">
        <v>#N/A</v>
      </c>
    </row>
    <row r="7" spans="1:2" x14ac:dyDescent="0.35">
      <c r="A7" t="s">
        <v>67</v>
      </c>
      <c r="B7">
        <v>3262.911193159096</v>
      </c>
    </row>
    <row r="8" spans="1:2" x14ac:dyDescent="0.35">
      <c r="A8" t="s">
        <v>68</v>
      </c>
      <c r="B8">
        <v>10646589.454442915</v>
      </c>
    </row>
    <row r="9" spans="1:2" x14ac:dyDescent="0.35">
      <c r="A9" t="s">
        <v>69</v>
      </c>
      <c r="B9">
        <v>6.3087700134826523</v>
      </c>
    </row>
    <row r="10" spans="1:2" x14ac:dyDescent="0.35">
      <c r="A10" t="s">
        <v>70</v>
      </c>
      <c r="B10">
        <v>2.5622566037949572</v>
      </c>
    </row>
    <row r="11" spans="1:2" x14ac:dyDescent="0.35">
      <c r="A11" t="s">
        <v>71</v>
      </c>
      <c r="B11">
        <v>10625.147110431417</v>
      </c>
    </row>
    <row r="12" spans="1:2" x14ac:dyDescent="0.35">
      <c r="A12" t="s">
        <v>72</v>
      </c>
      <c r="B12">
        <v>-1.1471104314176666</v>
      </c>
    </row>
    <row r="13" spans="1:2" x14ac:dyDescent="0.35">
      <c r="A13" t="s">
        <v>73</v>
      </c>
      <c r="B13">
        <v>10624</v>
      </c>
    </row>
    <row r="14" spans="1:2" x14ac:dyDescent="0.35">
      <c r="A14" t="s">
        <v>74</v>
      </c>
      <c r="B14">
        <v>17024.677115201117</v>
      </c>
    </row>
    <row r="15" spans="1:2" ht="15" thickBot="1" x14ac:dyDescent="0.4">
      <c r="A15" s="7" t="s">
        <v>9</v>
      </c>
      <c r="B15" s="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002D-CA57-4C83-BC6F-EE6B8C2F5496}">
  <dimension ref="A1:J15"/>
  <sheetViews>
    <sheetView workbookViewId="0">
      <selection activeCell="G4" sqref="G4:G7"/>
    </sheetView>
  </sheetViews>
  <sheetFormatPr defaultRowHeight="14.5" x14ac:dyDescent="0.35"/>
  <sheetData>
    <row r="1" spans="1:10" x14ac:dyDescent="0.35">
      <c r="A1" s="8"/>
      <c r="B1" s="8" t="s">
        <v>6</v>
      </c>
    </row>
    <row r="2" spans="1:10" x14ac:dyDescent="0.35">
      <c r="B2">
        <v>2021</v>
      </c>
      <c r="C2">
        <v>2022</v>
      </c>
    </row>
    <row r="3" spans="1:10" x14ac:dyDescent="0.35">
      <c r="A3" t="s">
        <v>63</v>
      </c>
      <c r="B3">
        <v>197.07692307692307</v>
      </c>
      <c r="C3">
        <v>204.30769230769232</v>
      </c>
      <c r="F3" t="s">
        <v>75</v>
      </c>
      <c r="G3" t="s">
        <v>76</v>
      </c>
      <c r="H3" t="s">
        <v>77</v>
      </c>
      <c r="I3" t="s">
        <v>78</v>
      </c>
      <c r="J3" t="s">
        <v>79</v>
      </c>
    </row>
    <row r="4" spans="1:10" x14ac:dyDescent="0.35">
      <c r="A4" t="s">
        <v>64</v>
      </c>
      <c r="B4">
        <v>10.541945455765861</v>
      </c>
      <c r="C4">
        <v>10.102250188445074</v>
      </c>
      <c r="F4">
        <v>1</v>
      </c>
      <c r="G4">
        <v>72</v>
      </c>
      <c r="H4">
        <v>69</v>
      </c>
      <c r="I4">
        <v>75</v>
      </c>
      <c r="J4">
        <v>53</v>
      </c>
    </row>
    <row r="5" spans="1:10" x14ac:dyDescent="0.35">
      <c r="A5" t="s">
        <v>65</v>
      </c>
      <c r="B5">
        <v>196.00000000000003</v>
      </c>
      <c r="C5">
        <v>192</v>
      </c>
      <c r="F5">
        <v>2</v>
      </c>
      <c r="G5">
        <v>83</v>
      </c>
      <c r="H5">
        <v>68</v>
      </c>
      <c r="I5">
        <v>89</v>
      </c>
      <c r="J5">
        <v>45</v>
      </c>
    </row>
    <row r="6" spans="1:10" x14ac:dyDescent="0.35">
      <c r="A6" t="s">
        <v>66</v>
      </c>
      <c r="B6">
        <v>140</v>
      </c>
      <c r="C6">
        <v>128</v>
      </c>
      <c r="F6">
        <v>3</v>
      </c>
      <c r="G6">
        <v>116</v>
      </c>
      <c r="H6">
        <v>112</v>
      </c>
      <c r="I6">
        <v>91</v>
      </c>
      <c r="J6">
        <v>120</v>
      </c>
    </row>
    <row r="7" spans="1:10" x14ac:dyDescent="0.35">
      <c r="A7" t="s">
        <v>67</v>
      </c>
      <c r="B7">
        <v>76.01904976781681</v>
      </c>
      <c r="C7">
        <v>72.848362104008928</v>
      </c>
      <c r="F7">
        <v>4</v>
      </c>
      <c r="G7">
        <v>114</v>
      </c>
      <c r="H7">
        <v>93</v>
      </c>
      <c r="I7">
        <v>90</v>
      </c>
      <c r="J7">
        <v>112</v>
      </c>
    </row>
    <row r="8" spans="1:10" x14ac:dyDescent="0.35">
      <c r="A8" t="s">
        <v>68</v>
      </c>
      <c r="B8">
        <v>5778.8959276018086</v>
      </c>
      <c r="C8">
        <v>5306.8838612368036</v>
      </c>
    </row>
    <row r="9" spans="1:10" x14ac:dyDescent="0.35">
      <c r="A9" t="s">
        <v>69</v>
      </c>
      <c r="B9">
        <v>-1.1018953139694276</v>
      </c>
      <c r="C9">
        <v>-1.1471104314176666</v>
      </c>
    </row>
    <row r="10" spans="1:10" x14ac:dyDescent="0.35">
      <c r="A10" t="s">
        <v>70</v>
      </c>
      <c r="B10">
        <v>-4.2164482155369699E-2</v>
      </c>
      <c r="C10">
        <v>-1.0247896722826461E-2</v>
      </c>
    </row>
    <row r="11" spans="1:10" x14ac:dyDescent="0.35">
      <c r="A11" t="s">
        <v>71</v>
      </c>
      <c r="B11">
        <v>252</v>
      </c>
      <c r="C11">
        <v>256</v>
      </c>
    </row>
    <row r="12" spans="1:10" x14ac:dyDescent="0.35">
      <c r="A12" t="s">
        <v>72</v>
      </c>
      <c r="B12">
        <v>56.000000000000007</v>
      </c>
      <c r="C12">
        <v>64</v>
      </c>
    </row>
    <row r="13" spans="1:10" x14ac:dyDescent="0.35">
      <c r="A13" t="s">
        <v>73</v>
      </c>
      <c r="B13">
        <v>308</v>
      </c>
      <c r="C13">
        <v>320</v>
      </c>
    </row>
    <row r="14" spans="1:10" x14ac:dyDescent="0.35">
      <c r="A14" t="s">
        <v>74</v>
      </c>
      <c r="B14">
        <v>10248</v>
      </c>
      <c r="C14">
        <v>10624</v>
      </c>
    </row>
    <row r="15" spans="1:10" ht="15" thickBot="1" x14ac:dyDescent="0.4">
      <c r="A15" s="7" t="s">
        <v>9</v>
      </c>
      <c r="B15" s="7">
        <v>52</v>
      </c>
      <c r="C15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984B-4168-41BD-AE27-268C52C1569F}">
  <dimension ref="A1:E20"/>
  <sheetViews>
    <sheetView topLeftCell="E1" workbookViewId="0"/>
  </sheetViews>
  <sheetFormatPr defaultRowHeight="14.5" x14ac:dyDescent="0.35"/>
  <cols>
    <col min="1" max="1" width="9.90625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 x14ac:dyDescent="0.35">
      <c r="A2">
        <v>56.000000000000007</v>
      </c>
      <c r="B2">
        <v>62</v>
      </c>
    </row>
    <row r="3" spans="1:5" x14ac:dyDescent="0.35">
      <c r="A3">
        <v>84.000000000000014</v>
      </c>
      <c r="B3">
        <v>104</v>
      </c>
    </row>
    <row r="4" spans="1:5" x14ac:dyDescent="0.35">
      <c r="A4">
        <v>112.00000000000001</v>
      </c>
      <c r="B4">
        <v>100.28571428571429</v>
      </c>
    </row>
    <row r="5" spans="1:5" x14ac:dyDescent="0.35">
      <c r="A5">
        <v>140</v>
      </c>
      <c r="B5">
        <v>149.5</v>
      </c>
    </row>
    <row r="6" spans="1:5" x14ac:dyDescent="0.35">
      <c r="A6">
        <v>168.00000000000003</v>
      </c>
      <c r="B6">
        <v>195</v>
      </c>
    </row>
    <row r="7" spans="1:5" x14ac:dyDescent="0.35">
      <c r="A7">
        <v>196.00000000000003</v>
      </c>
      <c r="B7">
        <v>204.75</v>
      </c>
    </row>
    <row r="8" spans="1:5" x14ac:dyDescent="0.35">
      <c r="A8">
        <v>224.00000000000003</v>
      </c>
      <c r="B8">
        <v>228.8</v>
      </c>
    </row>
    <row r="9" spans="1:5" x14ac:dyDescent="0.35">
      <c r="A9">
        <v>252.00000000000006</v>
      </c>
      <c r="B9">
        <v>263.71428571428572</v>
      </c>
    </row>
    <row r="10" spans="1:5" x14ac:dyDescent="0.35">
      <c r="A10">
        <v>280</v>
      </c>
      <c r="B10">
        <v>291.2</v>
      </c>
    </row>
    <row r="11" spans="1:5" x14ac:dyDescent="0.35">
      <c r="A11">
        <v>308</v>
      </c>
      <c r="B11">
        <v>306.8</v>
      </c>
    </row>
    <row r="12" spans="1:5" x14ac:dyDescent="0.35">
      <c r="A12">
        <v>336.00000000000006</v>
      </c>
      <c r="B12">
        <v>351</v>
      </c>
      <c r="C12">
        <v>351</v>
      </c>
      <c r="D12" s="10">
        <v>351</v>
      </c>
      <c r="E12" s="10">
        <v>351</v>
      </c>
    </row>
    <row r="13" spans="1:5" x14ac:dyDescent="0.35">
      <c r="A13">
        <v>364.00000000000006</v>
      </c>
      <c r="C13">
        <f t="shared" ref="C13:C20" si="0">_xlfn.FORECAST.ETS(A13,$B$2:$B$12,$A$2:$A$12,1,1)</f>
        <v>376.37593948135236</v>
      </c>
      <c r="D13" s="10">
        <f t="shared" ref="D13:D20" si="1">C13-_xlfn.FORECAST.ETS.CONFINT(A13,$B$2:$B$12,$A$2:$A$12,0.95,1,1)</f>
        <v>350.06984557722444</v>
      </c>
      <c r="E13" s="10">
        <f t="shared" ref="E13:E20" si="2">C13+_xlfn.FORECAST.ETS.CONFINT(A13,$B$2:$B$12,$A$2:$A$12,0.95,1,1)</f>
        <v>402.68203338548028</v>
      </c>
    </row>
    <row r="14" spans="1:5" x14ac:dyDescent="0.35">
      <c r="A14">
        <v>392.00000000000006</v>
      </c>
      <c r="C14">
        <f t="shared" si="0"/>
        <v>415.52911036871126</v>
      </c>
      <c r="D14" s="10">
        <f t="shared" si="1"/>
        <v>388.40060108157212</v>
      </c>
      <c r="E14" s="10">
        <f t="shared" si="2"/>
        <v>442.6576196558504</v>
      </c>
    </row>
    <row r="15" spans="1:5" x14ac:dyDescent="0.35">
      <c r="A15">
        <v>420.00000000000011</v>
      </c>
      <c r="C15">
        <f t="shared" si="0"/>
        <v>434.71836988323071</v>
      </c>
      <c r="D15" s="10">
        <f t="shared" si="1"/>
        <v>406.78539794802265</v>
      </c>
      <c r="E15" s="10">
        <f t="shared" si="2"/>
        <v>462.65134181843877</v>
      </c>
    </row>
    <row r="16" spans="1:5" x14ac:dyDescent="0.35">
      <c r="A16">
        <v>448.00000000000011</v>
      </c>
      <c r="C16">
        <f t="shared" si="0"/>
        <v>454.98887809018794</v>
      </c>
      <c r="D16" s="10">
        <f t="shared" si="1"/>
        <v>426.26786356273556</v>
      </c>
      <c r="E16" s="10">
        <f t="shared" si="2"/>
        <v>483.70989261764032</v>
      </c>
    </row>
    <row r="17" spans="1:5" x14ac:dyDescent="0.35">
      <c r="A17">
        <v>476.00000000000011</v>
      </c>
      <c r="C17">
        <f t="shared" si="0"/>
        <v>491.22224864677321</v>
      </c>
      <c r="D17" s="10">
        <f t="shared" si="1"/>
        <v>459.57771242397155</v>
      </c>
      <c r="E17" s="10">
        <f t="shared" si="2"/>
        <v>522.86678486957487</v>
      </c>
    </row>
    <row r="18" spans="1:5" x14ac:dyDescent="0.35">
      <c r="A18">
        <v>504.00000000000011</v>
      </c>
      <c r="C18">
        <f t="shared" si="0"/>
        <v>530.37541953413199</v>
      </c>
      <c r="D18" s="10">
        <f t="shared" si="1"/>
        <v>498.02223919745973</v>
      </c>
      <c r="E18" s="10">
        <f t="shared" si="2"/>
        <v>562.72859987080426</v>
      </c>
    </row>
    <row r="19" spans="1:5" x14ac:dyDescent="0.35">
      <c r="A19">
        <v>532.00000000000011</v>
      </c>
      <c r="C19">
        <f t="shared" si="0"/>
        <v>549.56467904865156</v>
      </c>
      <c r="D19" s="10">
        <f t="shared" si="1"/>
        <v>516.51267631865028</v>
      </c>
      <c r="E19" s="10">
        <f t="shared" si="2"/>
        <v>582.61668177865283</v>
      </c>
    </row>
    <row r="20" spans="1:5" x14ac:dyDescent="0.35">
      <c r="A20">
        <v>560.00000000000011</v>
      </c>
      <c r="C20">
        <f t="shared" si="0"/>
        <v>569.83518725560884</v>
      </c>
      <c r="D20" s="10">
        <f t="shared" si="1"/>
        <v>536.09355308537818</v>
      </c>
      <c r="E20" s="10">
        <f t="shared" si="2"/>
        <v>603.57682142583951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0619-7DA9-4562-AC79-BA3F57A231E9}">
  <dimension ref="A1:M57"/>
  <sheetViews>
    <sheetView tabSelected="1" topLeftCell="B28" zoomScale="77" workbookViewId="0">
      <selection activeCell="K5" sqref="J5:K57"/>
    </sheetView>
  </sheetViews>
  <sheetFormatPr defaultColWidth="8.90625" defaultRowHeight="14.5" x14ac:dyDescent="0.35"/>
  <cols>
    <col min="1" max="1" width="53.6328125" style="1" customWidth="1"/>
    <col min="2" max="3" width="8.90625" style="3"/>
    <col min="4" max="16384" width="8.90625" style="1"/>
  </cols>
  <sheetData>
    <row r="1" spans="1:11" ht="18" customHeight="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s="3" customFormat="1" x14ac:dyDescent="0.35">
      <c r="A2" s="2" t="s">
        <v>1</v>
      </c>
      <c r="B2" s="15" t="s">
        <v>2</v>
      </c>
      <c r="C2" s="15"/>
      <c r="D2" s="16" t="s">
        <v>3</v>
      </c>
      <c r="E2" s="16"/>
      <c r="F2" s="17" t="s">
        <v>4</v>
      </c>
      <c r="G2" s="17"/>
      <c r="H2" s="18" t="s">
        <v>5</v>
      </c>
      <c r="I2" s="18"/>
      <c r="J2" s="19" t="s">
        <v>6</v>
      </c>
      <c r="K2" s="19"/>
    </row>
    <row r="3" spans="1:11" s="3" customFormat="1" x14ac:dyDescent="0.35">
      <c r="A3" s="2" t="s">
        <v>7</v>
      </c>
      <c r="B3" s="4">
        <v>2021</v>
      </c>
      <c r="C3" s="4">
        <v>2022</v>
      </c>
      <c r="D3" s="4">
        <v>2021</v>
      </c>
      <c r="E3" s="4">
        <v>2022</v>
      </c>
      <c r="F3" s="4">
        <v>2021</v>
      </c>
      <c r="G3" s="4">
        <v>2022</v>
      </c>
      <c r="H3" s="4">
        <v>2021</v>
      </c>
      <c r="I3" s="4">
        <v>2022</v>
      </c>
      <c r="J3" s="4">
        <v>2021</v>
      </c>
      <c r="K3" s="4">
        <v>2022</v>
      </c>
    </row>
    <row r="4" spans="1:11" s="3" customFormat="1" x14ac:dyDescent="0.35">
      <c r="A4" s="5" t="s">
        <v>8</v>
      </c>
      <c r="B4" s="11" t="s">
        <v>9</v>
      </c>
      <c r="C4" s="12"/>
      <c r="D4" s="12"/>
      <c r="E4" s="12"/>
      <c r="F4" s="12"/>
      <c r="G4" s="12"/>
      <c r="H4" s="12"/>
      <c r="I4" s="12"/>
      <c r="J4" s="12"/>
      <c r="K4" s="13"/>
    </row>
    <row r="5" spans="1:11" x14ac:dyDescent="0.35">
      <c r="A5" s="6" t="s">
        <v>10</v>
      </c>
      <c r="B5" s="9">
        <v>196.00000000000003</v>
      </c>
      <c r="C5" s="6">
        <v>182</v>
      </c>
      <c r="D5" s="6">
        <v>202.99999999999997</v>
      </c>
      <c r="E5" s="6">
        <v>162</v>
      </c>
      <c r="F5" s="6">
        <v>160</v>
      </c>
      <c r="G5" s="6">
        <v>173.99999999999997</v>
      </c>
      <c r="H5" s="6">
        <v>168</v>
      </c>
      <c r="I5" s="6">
        <v>155</v>
      </c>
      <c r="J5" s="6">
        <v>168.00000000000003</v>
      </c>
      <c r="K5" s="6">
        <v>160</v>
      </c>
    </row>
    <row r="6" spans="1:11" x14ac:dyDescent="0.35">
      <c r="A6" s="6" t="s">
        <v>11</v>
      </c>
      <c r="B6" s="9">
        <v>308</v>
      </c>
      <c r="C6" s="6">
        <v>312</v>
      </c>
      <c r="D6" s="6">
        <v>319</v>
      </c>
      <c r="E6" s="6">
        <v>324</v>
      </c>
      <c r="F6" s="6">
        <v>288</v>
      </c>
      <c r="G6" s="6">
        <v>290</v>
      </c>
      <c r="H6" s="6">
        <v>312</v>
      </c>
      <c r="I6" s="6">
        <v>310</v>
      </c>
      <c r="J6" s="6">
        <v>308</v>
      </c>
      <c r="K6" s="6">
        <v>288</v>
      </c>
    </row>
    <row r="7" spans="1:11" x14ac:dyDescent="0.35">
      <c r="A7" s="6" t="s">
        <v>12</v>
      </c>
      <c r="B7" s="9">
        <v>224.00000000000003</v>
      </c>
      <c r="C7" s="6">
        <v>234</v>
      </c>
      <c r="D7" s="6">
        <v>231.99999999999997</v>
      </c>
      <c r="E7" s="6">
        <v>216</v>
      </c>
      <c r="F7" s="6">
        <v>160</v>
      </c>
      <c r="G7" s="6">
        <v>173.99999999999997</v>
      </c>
      <c r="H7" s="6">
        <v>192</v>
      </c>
      <c r="I7" s="6">
        <v>186</v>
      </c>
      <c r="J7" s="6">
        <v>196.00000000000003</v>
      </c>
      <c r="K7" s="6">
        <v>192</v>
      </c>
    </row>
    <row r="8" spans="1:11" x14ac:dyDescent="0.35">
      <c r="A8" s="6" t="s">
        <v>13</v>
      </c>
      <c r="B8" s="9">
        <v>336.00000000000006</v>
      </c>
      <c r="C8" s="6">
        <v>338</v>
      </c>
      <c r="D8" s="6">
        <v>319</v>
      </c>
      <c r="E8" s="6">
        <v>324</v>
      </c>
      <c r="F8" s="6">
        <v>288</v>
      </c>
      <c r="G8" s="6">
        <v>290</v>
      </c>
      <c r="H8" s="6">
        <v>312</v>
      </c>
      <c r="I8" s="6">
        <v>310</v>
      </c>
      <c r="J8" s="6">
        <v>308</v>
      </c>
      <c r="K8" s="6">
        <v>320</v>
      </c>
    </row>
    <row r="9" spans="1:11" x14ac:dyDescent="0.35">
      <c r="A9" s="6" t="s">
        <v>14</v>
      </c>
      <c r="B9" s="9">
        <v>140</v>
      </c>
      <c r="C9" s="6">
        <v>130</v>
      </c>
      <c r="D9" s="6">
        <v>86.999999999999986</v>
      </c>
      <c r="E9" s="6">
        <v>90</v>
      </c>
      <c r="F9" s="6">
        <v>96</v>
      </c>
      <c r="G9" s="6">
        <v>86.999999999999986</v>
      </c>
      <c r="H9" s="6">
        <v>48</v>
      </c>
      <c r="I9" s="6">
        <v>31</v>
      </c>
      <c r="J9" s="6">
        <v>56.000000000000007</v>
      </c>
      <c r="K9" s="6">
        <v>96</v>
      </c>
    </row>
    <row r="10" spans="1:11" x14ac:dyDescent="0.35">
      <c r="A10" s="6" t="s">
        <v>15</v>
      </c>
      <c r="B10" s="9">
        <v>196.00000000000003</v>
      </c>
      <c r="C10" s="6">
        <v>208</v>
      </c>
      <c r="D10" s="6">
        <v>202.99999999999997</v>
      </c>
      <c r="E10" s="6">
        <v>189</v>
      </c>
      <c r="F10" s="6">
        <v>192</v>
      </c>
      <c r="G10" s="6">
        <v>145</v>
      </c>
      <c r="H10" s="6">
        <v>168</v>
      </c>
      <c r="I10" s="6">
        <v>155</v>
      </c>
      <c r="J10" s="6">
        <v>196.00000000000003</v>
      </c>
      <c r="K10" s="6">
        <v>192</v>
      </c>
    </row>
    <row r="11" spans="1:11" x14ac:dyDescent="0.35">
      <c r="A11" s="6" t="s">
        <v>16</v>
      </c>
      <c r="B11" s="9">
        <v>196.00000000000003</v>
      </c>
      <c r="C11" s="6">
        <v>208</v>
      </c>
      <c r="D11" s="6">
        <v>145</v>
      </c>
      <c r="E11" s="6">
        <v>189</v>
      </c>
      <c r="F11" s="6">
        <v>192</v>
      </c>
      <c r="G11" s="6">
        <v>173.99999999999997</v>
      </c>
      <c r="H11" s="6">
        <v>192</v>
      </c>
      <c r="I11" s="6">
        <v>186</v>
      </c>
      <c r="J11" s="6">
        <v>196.00000000000003</v>
      </c>
      <c r="K11" s="6">
        <v>192</v>
      </c>
    </row>
    <row r="12" spans="1:11" x14ac:dyDescent="0.35">
      <c r="A12" s="6" t="s">
        <v>17</v>
      </c>
      <c r="B12" s="9">
        <v>252.00000000000006</v>
      </c>
      <c r="C12" s="6">
        <v>234</v>
      </c>
      <c r="D12" s="6">
        <v>86.999999999999986</v>
      </c>
      <c r="E12" s="6">
        <v>54</v>
      </c>
      <c r="F12" s="6">
        <v>288</v>
      </c>
      <c r="G12" s="6">
        <v>261</v>
      </c>
      <c r="H12" s="6">
        <v>240</v>
      </c>
      <c r="I12" s="6">
        <v>279</v>
      </c>
      <c r="J12" s="6">
        <v>224.00000000000003</v>
      </c>
      <c r="K12" s="6">
        <v>224.00000000000003</v>
      </c>
    </row>
    <row r="13" spans="1:11" x14ac:dyDescent="0.35">
      <c r="A13" s="6" t="s">
        <v>18</v>
      </c>
      <c r="B13" s="9">
        <v>140</v>
      </c>
      <c r="C13" s="6">
        <v>156</v>
      </c>
      <c r="D13" s="6">
        <v>57.999999999999993</v>
      </c>
      <c r="E13" s="6">
        <v>0</v>
      </c>
      <c r="F13" s="6">
        <v>128</v>
      </c>
      <c r="G13" s="6">
        <v>115.99999999999999</v>
      </c>
      <c r="H13" s="6">
        <v>72</v>
      </c>
      <c r="I13" s="6">
        <v>62</v>
      </c>
      <c r="J13" s="6">
        <v>112.00000000000001</v>
      </c>
      <c r="K13" s="6">
        <v>128</v>
      </c>
    </row>
    <row r="14" spans="1:11" x14ac:dyDescent="0.35">
      <c r="A14" s="6" t="s">
        <v>19</v>
      </c>
      <c r="B14" s="9">
        <v>252.00000000000006</v>
      </c>
      <c r="C14" s="6">
        <v>260</v>
      </c>
      <c r="D14" s="6">
        <v>261</v>
      </c>
      <c r="E14" s="6">
        <v>270</v>
      </c>
      <c r="F14" s="6">
        <v>224.00000000000003</v>
      </c>
      <c r="G14" s="6">
        <v>202.99999999999997</v>
      </c>
      <c r="H14" s="6">
        <v>263.99999999999994</v>
      </c>
      <c r="I14" s="6">
        <v>248</v>
      </c>
      <c r="J14" s="6">
        <v>252.00000000000006</v>
      </c>
      <c r="K14" s="6">
        <v>256</v>
      </c>
    </row>
    <row r="15" spans="1:11" x14ac:dyDescent="0.35">
      <c r="A15" s="6" t="s">
        <v>20</v>
      </c>
      <c r="B15" s="9">
        <v>196.00000000000003</v>
      </c>
      <c r="C15" s="6">
        <v>208</v>
      </c>
      <c r="D15" s="6">
        <v>173.99999999999997</v>
      </c>
      <c r="E15" s="6">
        <v>189</v>
      </c>
      <c r="F15" s="6">
        <v>224.00000000000003</v>
      </c>
      <c r="G15" s="6">
        <v>231.99999999999997</v>
      </c>
      <c r="H15" s="6">
        <v>216</v>
      </c>
      <c r="I15" s="6">
        <v>217</v>
      </c>
      <c r="J15" s="6">
        <v>224.00000000000003</v>
      </c>
      <c r="K15" s="6">
        <v>224.00000000000003</v>
      </c>
    </row>
    <row r="16" spans="1:11" x14ac:dyDescent="0.35">
      <c r="A16" s="6" t="s">
        <v>21</v>
      </c>
      <c r="B16" s="9">
        <v>280</v>
      </c>
      <c r="C16" s="6">
        <v>286.00000000000006</v>
      </c>
      <c r="D16" s="6">
        <v>290</v>
      </c>
      <c r="E16" s="6">
        <v>270</v>
      </c>
      <c r="F16" s="6">
        <v>320</v>
      </c>
      <c r="G16" s="6">
        <v>319</v>
      </c>
      <c r="H16" s="6">
        <v>288</v>
      </c>
      <c r="I16" s="6">
        <v>279</v>
      </c>
      <c r="J16" s="6">
        <v>308</v>
      </c>
      <c r="K16" s="6">
        <v>288</v>
      </c>
    </row>
    <row r="17" spans="1:11" x14ac:dyDescent="0.35">
      <c r="A17" s="6" t="s">
        <v>22</v>
      </c>
      <c r="B17" s="9">
        <v>336.00000000000006</v>
      </c>
      <c r="C17" s="6">
        <v>364</v>
      </c>
      <c r="D17" s="6">
        <v>261</v>
      </c>
      <c r="E17" s="6">
        <v>270</v>
      </c>
      <c r="F17" s="6">
        <v>320</v>
      </c>
      <c r="G17" s="6">
        <v>319</v>
      </c>
      <c r="H17" s="6">
        <v>288</v>
      </c>
      <c r="I17" s="6">
        <v>279</v>
      </c>
      <c r="J17" s="6">
        <v>308</v>
      </c>
      <c r="K17" s="6">
        <v>320</v>
      </c>
    </row>
    <row r="18" spans="1:11" x14ac:dyDescent="0.35">
      <c r="A18" s="6" t="s">
        <v>23</v>
      </c>
      <c r="B18" s="9">
        <v>196.00000000000003</v>
      </c>
      <c r="C18" s="6">
        <v>234</v>
      </c>
      <c r="D18" s="6">
        <v>261</v>
      </c>
      <c r="E18" s="6">
        <v>243.00000000000003</v>
      </c>
      <c r="F18" s="6">
        <v>192</v>
      </c>
      <c r="G18" s="6">
        <v>231.99999999999997</v>
      </c>
      <c r="H18" s="6">
        <v>240</v>
      </c>
      <c r="I18" s="6">
        <v>217</v>
      </c>
      <c r="J18" s="6">
        <v>196.00000000000003</v>
      </c>
      <c r="K18" s="6">
        <v>224.00000000000003</v>
      </c>
    </row>
    <row r="19" spans="1:11" x14ac:dyDescent="0.35">
      <c r="A19" s="6" t="s">
        <v>24</v>
      </c>
      <c r="B19" s="9">
        <v>112.00000000000001</v>
      </c>
      <c r="C19" s="6">
        <v>52</v>
      </c>
      <c r="D19" s="6">
        <v>261</v>
      </c>
      <c r="E19" s="6">
        <v>243.00000000000003</v>
      </c>
      <c r="F19" s="6">
        <v>49</v>
      </c>
      <c r="G19" s="6">
        <v>57.999999999999993</v>
      </c>
      <c r="H19" s="6">
        <v>28</v>
      </c>
      <c r="I19" s="6">
        <v>31</v>
      </c>
      <c r="J19" s="6">
        <v>56.000000000000007</v>
      </c>
      <c r="K19" s="6">
        <v>128</v>
      </c>
    </row>
    <row r="20" spans="1:11" x14ac:dyDescent="0.35">
      <c r="A20" s="6" t="s">
        <v>25</v>
      </c>
      <c r="B20" s="9">
        <v>140</v>
      </c>
      <c r="C20" s="6">
        <v>156</v>
      </c>
      <c r="D20" s="6">
        <v>202.99999999999997</v>
      </c>
      <c r="E20" s="6">
        <v>189</v>
      </c>
      <c r="F20" s="6">
        <v>96</v>
      </c>
      <c r="G20" s="6">
        <v>115.99999999999999</v>
      </c>
      <c r="H20" s="6">
        <v>144</v>
      </c>
      <c r="I20" s="6">
        <v>155</v>
      </c>
      <c r="J20" s="6">
        <v>112.00000000000001</v>
      </c>
      <c r="K20" s="6">
        <v>128</v>
      </c>
    </row>
    <row r="21" spans="1:11" x14ac:dyDescent="0.35">
      <c r="A21" s="6" t="s">
        <v>26</v>
      </c>
      <c r="B21" s="9">
        <v>252.00000000000006</v>
      </c>
      <c r="C21" s="6">
        <v>260</v>
      </c>
      <c r="D21" s="6">
        <v>261</v>
      </c>
      <c r="E21" s="6">
        <v>270</v>
      </c>
      <c r="F21" s="6">
        <v>256</v>
      </c>
      <c r="G21" s="6">
        <v>231.99999999999997</v>
      </c>
      <c r="H21" s="6">
        <v>263.99999999999994</v>
      </c>
      <c r="I21" s="6">
        <v>279</v>
      </c>
      <c r="J21" s="6">
        <v>252.00000000000006</v>
      </c>
      <c r="K21" s="6">
        <v>256</v>
      </c>
    </row>
    <row r="22" spans="1:11" x14ac:dyDescent="0.35">
      <c r="A22" s="6" t="s">
        <v>27</v>
      </c>
      <c r="B22" s="9">
        <v>84.000000000000014</v>
      </c>
      <c r="C22" s="6">
        <v>78</v>
      </c>
      <c r="D22" s="6">
        <v>173.99999999999997</v>
      </c>
      <c r="E22" s="6">
        <v>162</v>
      </c>
      <c r="F22" s="6">
        <v>128</v>
      </c>
      <c r="G22" s="6">
        <v>115.99999999999999</v>
      </c>
      <c r="H22" s="6">
        <v>144</v>
      </c>
      <c r="I22" s="6">
        <v>155</v>
      </c>
      <c r="J22" s="6">
        <v>112.00000000000001</v>
      </c>
      <c r="K22" s="6">
        <v>96</v>
      </c>
    </row>
    <row r="23" spans="1:11" x14ac:dyDescent="0.35">
      <c r="A23" s="6" t="s">
        <v>28</v>
      </c>
      <c r="B23" s="9">
        <v>140</v>
      </c>
      <c r="C23" s="6">
        <v>156</v>
      </c>
      <c r="D23" s="6">
        <v>202.99999999999997</v>
      </c>
      <c r="E23" s="6">
        <v>189</v>
      </c>
      <c r="F23" s="6">
        <v>128</v>
      </c>
      <c r="G23" s="6">
        <v>145</v>
      </c>
      <c r="H23" s="6">
        <v>168</v>
      </c>
      <c r="I23" s="6">
        <v>155</v>
      </c>
      <c r="J23" s="6">
        <v>140</v>
      </c>
      <c r="K23" s="6">
        <v>128</v>
      </c>
    </row>
    <row r="24" spans="1:11" x14ac:dyDescent="0.35">
      <c r="A24" s="6" t="s">
        <v>29</v>
      </c>
      <c r="B24" s="9">
        <v>112.00000000000001</v>
      </c>
      <c r="C24" s="6">
        <v>104</v>
      </c>
      <c r="D24" s="6">
        <v>86.999999999999986</v>
      </c>
      <c r="E24" s="6">
        <v>0</v>
      </c>
      <c r="F24" s="6">
        <v>160</v>
      </c>
      <c r="G24" s="6">
        <v>145</v>
      </c>
      <c r="H24" s="6">
        <v>144</v>
      </c>
      <c r="I24" s="6">
        <v>155</v>
      </c>
      <c r="J24" s="6">
        <v>112.00000000000001</v>
      </c>
      <c r="K24" s="6">
        <v>128</v>
      </c>
    </row>
    <row r="25" spans="1:11" x14ac:dyDescent="0.35">
      <c r="A25" s="6" t="s">
        <v>30</v>
      </c>
      <c r="B25" s="9">
        <v>140</v>
      </c>
      <c r="C25" s="6">
        <v>156</v>
      </c>
      <c r="D25" s="6">
        <v>145</v>
      </c>
      <c r="E25" s="6">
        <v>135</v>
      </c>
      <c r="F25" s="6">
        <v>192</v>
      </c>
      <c r="G25" s="6">
        <v>202.99999999999997</v>
      </c>
      <c r="H25" s="6">
        <v>120</v>
      </c>
      <c r="I25" s="6">
        <v>155</v>
      </c>
      <c r="J25" s="6">
        <v>140</v>
      </c>
      <c r="K25" s="6">
        <v>192</v>
      </c>
    </row>
    <row r="26" spans="1:11" ht="13.5" customHeight="1" x14ac:dyDescent="0.35">
      <c r="A26" s="6" t="s">
        <v>31</v>
      </c>
      <c r="B26" s="9">
        <v>120</v>
      </c>
      <c r="C26" s="6">
        <v>52</v>
      </c>
      <c r="D26" s="6">
        <v>120</v>
      </c>
      <c r="E26" s="6">
        <v>81</v>
      </c>
      <c r="F26" s="6">
        <v>128</v>
      </c>
      <c r="G26" s="6">
        <v>115.99999999999999</v>
      </c>
      <c r="H26" s="6">
        <v>48</v>
      </c>
      <c r="I26" s="6">
        <v>120</v>
      </c>
      <c r="J26" s="6">
        <v>56.000000000000007</v>
      </c>
      <c r="K26" s="6">
        <v>64</v>
      </c>
    </row>
    <row r="27" spans="1:11" x14ac:dyDescent="0.35">
      <c r="A27" s="6" t="s">
        <v>32</v>
      </c>
      <c r="B27" s="9">
        <v>196.00000000000003</v>
      </c>
      <c r="C27" s="6">
        <v>182</v>
      </c>
      <c r="D27" s="6">
        <v>86.999999999999986</v>
      </c>
      <c r="E27" s="6">
        <v>108</v>
      </c>
      <c r="F27" s="6">
        <v>256</v>
      </c>
      <c r="G27" s="6">
        <v>261</v>
      </c>
      <c r="H27" s="6">
        <v>168</v>
      </c>
      <c r="I27" s="6">
        <v>217</v>
      </c>
      <c r="J27" s="6">
        <v>140</v>
      </c>
      <c r="K27" s="6">
        <v>192</v>
      </c>
    </row>
    <row r="28" spans="1:11" x14ac:dyDescent="0.35">
      <c r="A28" s="6" t="s">
        <v>33</v>
      </c>
      <c r="B28" s="9">
        <v>112.00000000000001</v>
      </c>
      <c r="C28" s="6">
        <v>130</v>
      </c>
      <c r="D28" s="6">
        <v>115.99999999999999</v>
      </c>
      <c r="E28" s="6">
        <v>135</v>
      </c>
      <c r="F28" s="6">
        <v>128</v>
      </c>
      <c r="G28" s="6">
        <v>145</v>
      </c>
      <c r="H28" s="6">
        <v>144</v>
      </c>
      <c r="I28" s="6">
        <v>155</v>
      </c>
      <c r="J28" s="6">
        <v>140</v>
      </c>
      <c r="K28" s="6">
        <v>160</v>
      </c>
    </row>
    <row r="29" spans="1:11" x14ac:dyDescent="0.35">
      <c r="A29" s="6" t="s">
        <v>34</v>
      </c>
      <c r="B29" s="9">
        <v>112.00000000000001</v>
      </c>
      <c r="C29" s="6">
        <v>130</v>
      </c>
      <c r="D29" s="6">
        <v>145</v>
      </c>
      <c r="E29" s="6">
        <v>189</v>
      </c>
      <c r="F29" s="6">
        <v>128</v>
      </c>
      <c r="G29" s="6">
        <v>115.99999999999999</v>
      </c>
      <c r="H29" s="6">
        <v>168</v>
      </c>
      <c r="I29" s="6">
        <v>186</v>
      </c>
      <c r="J29" s="6">
        <v>140</v>
      </c>
      <c r="K29" s="6">
        <v>192</v>
      </c>
    </row>
    <row r="30" spans="1:11" x14ac:dyDescent="0.35">
      <c r="A30" s="6" t="s">
        <v>35</v>
      </c>
      <c r="B30" s="9">
        <v>56.000000000000007</v>
      </c>
      <c r="C30" s="6">
        <v>72</v>
      </c>
      <c r="D30" s="6">
        <v>202.99999999999997</v>
      </c>
      <c r="E30" s="6">
        <v>189</v>
      </c>
      <c r="F30" s="6">
        <v>64</v>
      </c>
      <c r="G30" s="6">
        <v>57.999999999999993</v>
      </c>
      <c r="H30" s="6">
        <v>72</v>
      </c>
      <c r="I30" s="6">
        <v>93</v>
      </c>
      <c r="J30" s="6">
        <v>112.00000000000001</v>
      </c>
      <c r="K30" s="6">
        <v>96</v>
      </c>
    </row>
    <row r="31" spans="1:11" x14ac:dyDescent="0.35">
      <c r="A31" s="6" t="s">
        <v>36</v>
      </c>
      <c r="B31" s="9">
        <v>140</v>
      </c>
      <c r="C31" s="6">
        <v>156</v>
      </c>
      <c r="D31" s="6">
        <v>86.999999999999986</v>
      </c>
      <c r="E31" s="6">
        <v>135</v>
      </c>
      <c r="F31" s="6">
        <v>96</v>
      </c>
      <c r="G31" s="6">
        <v>86.999999999999986</v>
      </c>
      <c r="H31" s="6">
        <v>144</v>
      </c>
      <c r="I31" s="6">
        <v>124</v>
      </c>
      <c r="J31" s="6">
        <v>168.00000000000003</v>
      </c>
      <c r="K31" s="6">
        <v>128</v>
      </c>
    </row>
    <row r="32" spans="1:11" x14ac:dyDescent="0.35">
      <c r="A32" s="6" t="s">
        <v>37</v>
      </c>
      <c r="B32" s="9">
        <v>252.00000000000006</v>
      </c>
      <c r="C32" s="6">
        <v>234</v>
      </c>
      <c r="D32" s="6">
        <v>261</v>
      </c>
      <c r="E32" s="6">
        <v>270</v>
      </c>
      <c r="F32" s="6">
        <v>224.00000000000003</v>
      </c>
      <c r="G32" s="6">
        <v>202.99999999999997</v>
      </c>
      <c r="H32" s="6">
        <v>240</v>
      </c>
      <c r="I32" s="6">
        <v>248</v>
      </c>
      <c r="J32" s="6">
        <v>224.00000000000003</v>
      </c>
      <c r="K32" s="6">
        <v>224.00000000000003</v>
      </c>
    </row>
    <row r="33" spans="1:11" x14ac:dyDescent="0.35">
      <c r="A33" s="6" t="s">
        <v>38</v>
      </c>
      <c r="B33" s="9">
        <v>280</v>
      </c>
      <c r="C33" s="6">
        <v>286.00000000000006</v>
      </c>
      <c r="D33" s="6">
        <v>319</v>
      </c>
      <c r="E33" s="6">
        <v>297</v>
      </c>
      <c r="F33" s="6">
        <v>288</v>
      </c>
      <c r="G33" s="6">
        <v>261</v>
      </c>
      <c r="H33" s="6">
        <v>288</v>
      </c>
      <c r="I33" s="6">
        <v>310</v>
      </c>
      <c r="J33" s="6">
        <v>280</v>
      </c>
      <c r="K33" s="6">
        <v>288</v>
      </c>
    </row>
    <row r="34" spans="1:11" x14ac:dyDescent="0.35">
      <c r="A34" s="6" t="s">
        <v>39</v>
      </c>
      <c r="B34" s="9">
        <v>140</v>
      </c>
      <c r="C34" s="6">
        <v>130</v>
      </c>
      <c r="D34" s="6">
        <v>173.99999999999997</v>
      </c>
      <c r="E34" s="6">
        <v>162</v>
      </c>
      <c r="F34" s="6">
        <v>64</v>
      </c>
      <c r="G34" s="6">
        <v>115.99999999999999</v>
      </c>
      <c r="H34" s="6">
        <v>120</v>
      </c>
      <c r="I34" s="6">
        <v>124</v>
      </c>
      <c r="J34" s="6">
        <v>140</v>
      </c>
      <c r="K34" s="6">
        <v>128</v>
      </c>
    </row>
    <row r="35" spans="1:11" x14ac:dyDescent="0.35">
      <c r="A35" s="6" t="s">
        <v>40</v>
      </c>
      <c r="B35" s="9">
        <v>196.00000000000003</v>
      </c>
      <c r="C35" s="6">
        <v>208</v>
      </c>
      <c r="D35" s="6">
        <v>202.99999999999997</v>
      </c>
      <c r="E35" s="6">
        <v>216</v>
      </c>
      <c r="F35" s="6">
        <v>224.00000000000003</v>
      </c>
      <c r="G35" s="6">
        <v>231.99999999999997</v>
      </c>
      <c r="H35" s="6">
        <v>216</v>
      </c>
      <c r="I35" s="6">
        <v>217</v>
      </c>
      <c r="J35" s="6">
        <v>224.00000000000003</v>
      </c>
      <c r="K35" s="6">
        <v>224.00000000000003</v>
      </c>
    </row>
    <row r="36" spans="1:11" x14ac:dyDescent="0.35">
      <c r="A36" s="6" t="s">
        <v>41</v>
      </c>
      <c r="B36" s="9">
        <v>112.00000000000001</v>
      </c>
      <c r="C36" s="6">
        <v>130</v>
      </c>
      <c r="D36" s="6">
        <v>86.999999999999986</v>
      </c>
      <c r="E36" s="6">
        <v>81</v>
      </c>
      <c r="F36" s="6">
        <v>96</v>
      </c>
      <c r="G36" s="6">
        <v>115.99999999999999</v>
      </c>
      <c r="H36" s="6">
        <v>144</v>
      </c>
      <c r="I36" s="6">
        <v>155</v>
      </c>
      <c r="J36" s="6">
        <v>140</v>
      </c>
      <c r="K36" s="6">
        <v>128</v>
      </c>
    </row>
    <row r="37" spans="1:11" x14ac:dyDescent="0.35">
      <c r="A37" s="6" t="s">
        <v>42</v>
      </c>
      <c r="B37" s="9">
        <v>140</v>
      </c>
      <c r="C37" s="6">
        <v>156</v>
      </c>
      <c r="D37" s="6">
        <v>115.99999999999999</v>
      </c>
      <c r="E37" s="6">
        <v>135</v>
      </c>
      <c r="F37" s="6">
        <v>96</v>
      </c>
      <c r="G37" s="6">
        <v>86.999999999999986</v>
      </c>
      <c r="H37" s="6">
        <v>120</v>
      </c>
      <c r="I37" s="6">
        <v>93</v>
      </c>
      <c r="J37" s="6">
        <v>112.00000000000001</v>
      </c>
      <c r="K37" s="6">
        <v>128</v>
      </c>
    </row>
    <row r="38" spans="1:11" x14ac:dyDescent="0.35">
      <c r="A38" s="6" t="s">
        <v>43</v>
      </c>
      <c r="B38" s="9">
        <v>224</v>
      </c>
      <c r="C38" s="6">
        <v>234</v>
      </c>
      <c r="D38" s="6">
        <v>173.99999999999997</v>
      </c>
      <c r="E38" s="6">
        <v>162</v>
      </c>
      <c r="F38" s="6">
        <v>160</v>
      </c>
      <c r="G38" s="6">
        <v>173.99999999999997</v>
      </c>
      <c r="H38" s="6">
        <v>168</v>
      </c>
      <c r="I38" s="6">
        <v>186</v>
      </c>
      <c r="J38" s="6">
        <v>196.00000000000003</v>
      </c>
      <c r="K38" s="6">
        <v>192</v>
      </c>
    </row>
    <row r="39" spans="1:11" x14ac:dyDescent="0.35">
      <c r="A39" s="6" t="s">
        <v>44</v>
      </c>
      <c r="B39" s="9">
        <v>196.00000000000003</v>
      </c>
      <c r="C39" s="6">
        <v>208</v>
      </c>
      <c r="D39" s="6">
        <v>231.99999999999997</v>
      </c>
      <c r="E39" s="6">
        <v>216</v>
      </c>
      <c r="F39" s="6">
        <v>224.00000000000003</v>
      </c>
      <c r="G39" s="6">
        <v>202.99999999999997</v>
      </c>
      <c r="H39" s="6">
        <v>192</v>
      </c>
      <c r="I39" s="6">
        <v>186</v>
      </c>
      <c r="J39" s="6">
        <v>224.00000000000003</v>
      </c>
      <c r="K39" s="6">
        <v>192</v>
      </c>
    </row>
    <row r="40" spans="1:11" x14ac:dyDescent="0.35">
      <c r="A40" s="6" t="s">
        <v>45</v>
      </c>
      <c r="B40" s="9">
        <v>168.00000000000003</v>
      </c>
      <c r="C40" s="6">
        <v>260</v>
      </c>
      <c r="D40" s="6">
        <v>76</v>
      </c>
      <c r="E40" s="6">
        <v>81</v>
      </c>
      <c r="F40" s="6">
        <v>64</v>
      </c>
      <c r="G40" s="6">
        <v>173.99999999999997</v>
      </c>
      <c r="H40" s="6">
        <v>96</v>
      </c>
      <c r="I40" s="6">
        <v>186</v>
      </c>
      <c r="J40" s="6">
        <v>168.00000000000003</v>
      </c>
      <c r="K40" s="6">
        <v>256</v>
      </c>
    </row>
    <row r="41" spans="1:11" x14ac:dyDescent="0.35">
      <c r="A41" s="6" t="s">
        <v>46</v>
      </c>
      <c r="B41" s="9">
        <v>224.00000000000003</v>
      </c>
      <c r="C41" s="6">
        <v>234</v>
      </c>
      <c r="D41" s="6">
        <v>231.99999999999997</v>
      </c>
      <c r="E41" s="6">
        <v>216</v>
      </c>
      <c r="F41" s="6">
        <v>192</v>
      </c>
      <c r="G41" s="6">
        <v>202.99999999999997</v>
      </c>
      <c r="H41" s="6">
        <v>216</v>
      </c>
      <c r="I41" s="6">
        <v>217</v>
      </c>
      <c r="J41" s="6">
        <v>224.00000000000003</v>
      </c>
      <c r="K41" s="6">
        <v>224.00000000000003</v>
      </c>
    </row>
    <row r="42" spans="1:11" x14ac:dyDescent="0.35">
      <c r="A42" s="6" t="s">
        <v>47</v>
      </c>
      <c r="B42" s="9">
        <v>168.00000000000003</v>
      </c>
      <c r="C42" s="6">
        <v>130</v>
      </c>
      <c r="D42" s="6">
        <v>145</v>
      </c>
      <c r="E42" s="6">
        <v>162</v>
      </c>
      <c r="F42" s="6">
        <v>128</v>
      </c>
      <c r="G42" s="6">
        <v>145</v>
      </c>
      <c r="H42" s="6">
        <v>72</v>
      </c>
      <c r="I42" s="6">
        <v>124</v>
      </c>
      <c r="J42" s="6">
        <v>140</v>
      </c>
      <c r="K42" s="6">
        <v>96</v>
      </c>
    </row>
    <row r="43" spans="1:11" x14ac:dyDescent="0.35">
      <c r="A43" s="6" t="s">
        <v>48</v>
      </c>
      <c r="B43" s="9">
        <v>308</v>
      </c>
      <c r="C43" s="6">
        <v>286.00000000000006</v>
      </c>
      <c r="D43" s="6">
        <v>319</v>
      </c>
      <c r="E43" s="6">
        <v>324</v>
      </c>
      <c r="F43" s="6">
        <v>256</v>
      </c>
      <c r="G43" s="6">
        <v>261</v>
      </c>
      <c r="H43" s="6">
        <v>288</v>
      </c>
      <c r="I43" s="6">
        <v>279</v>
      </c>
      <c r="J43" s="6">
        <v>280</v>
      </c>
      <c r="K43" s="6">
        <v>288</v>
      </c>
    </row>
    <row r="44" spans="1:11" x14ac:dyDescent="0.35">
      <c r="A44" s="6" t="s">
        <v>49</v>
      </c>
      <c r="B44" s="9">
        <v>252.00000000000006</v>
      </c>
      <c r="C44" s="6">
        <v>312</v>
      </c>
      <c r="D44" s="6">
        <v>173.99999999999997</v>
      </c>
      <c r="E44" s="6">
        <v>189</v>
      </c>
      <c r="F44" s="6">
        <v>224.00000000000003</v>
      </c>
      <c r="G44" s="6">
        <v>261</v>
      </c>
      <c r="H44" s="6">
        <v>216</v>
      </c>
      <c r="I44" s="6">
        <v>248</v>
      </c>
      <c r="J44" s="6">
        <v>252.00000000000006</v>
      </c>
      <c r="K44" s="6">
        <v>256</v>
      </c>
    </row>
    <row r="45" spans="1:11" x14ac:dyDescent="0.35">
      <c r="A45" s="6" t="s">
        <v>50</v>
      </c>
      <c r="B45" s="9">
        <v>112.00000000000001</v>
      </c>
      <c r="C45" s="6">
        <v>104</v>
      </c>
      <c r="D45" s="6">
        <v>231.99999999999997</v>
      </c>
      <c r="E45" s="6">
        <v>216</v>
      </c>
      <c r="F45" s="6">
        <v>160</v>
      </c>
      <c r="G45" s="6">
        <v>145</v>
      </c>
      <c r="H45" s="6">
        <v>192</v>
      </c>
      <c r="I45" s="6">
        <v>155</v>
      </c>
      <c r="J45" s="6">
        <v>112.00000000000001</v>
      </c>
      <c r="K45" s="6">
        <v>128</v>
      </c>
    </row>
    <row r="46" spans="1:11" x14ac:dyDescent="0.35">
      <c r="A46" s="6" t="s">
        <v>51</v>
      </c>
      <c r="B46" s="9">
        <v>56.000000000000007</v>
      </c>
      <c r="C46" s="6">
        <v>52</v>
      </c>
      <c r="D46" s="6">
        <v>115.99999999999999</v>
      </c>
      <c r="E46" s="6">
        <v>135</v>
      </c>
      <c r="F46" s="6">
        <v>0</v>
      </c>
      <c r="G46" s="6">
        <v>86.999999999999986</v>
      </c>
      <c r="H46" s="6">
        <v>120</v>
      </c>
      <c r="I46" s="6">
        <v>124</v>
      </c>
      <c r="J46" s="6">
        <v>140</v>
      </c>
      <c r="K46" s="6">
        <v>160</v>
      </c>
    </row>
    <row r="47" spans="1:11" x14ac:dyDescent="0.35">
      <c r="A47" s="6" t="s">
        <v>52</v>
      </c>
      <c r="B47" s="9">
        <v>280</v>
      </c>
      <c r="C47" s="6">
        <v>312</v>
      </c>
      <c r="D47" s="6">
        <v>290</v>
      </c>
      <c r="E47" s="6">
        <v>297</v>
      </c>
      <c r="F47" s="6">
        <v>320</v>
      </c>
      <c r="G47" s="6">
        <v>319</v>
      </c>
      <c r="H47" s="6">
        <v>288</v>
      </c>
      <c r="I47" s="6">
        <v>310</v>
      </c>
      <c r="J47" s="6">
        <v>308</v>
      </c>
      <c r="K47" s="6">
        <v>288</v>
      </c>
    </row>
    <row r="48" spans="1:11" x14ac:dyDescent="0.35">
      <c r="A48" s="6" t="s">
        <v>53</v>
      </c>
      <c r="B48" s="9">
        <v>252.00000000000006</v>
      </c>
      <c r="C48" s="6">
        <v>312</v>
      </c>
      <c r="D48" s="6">
        <v>290</v>
      </c>
      <c r="E48" s="6">
        <v>351</v>
      </c>
      <c r="F48" s="6">
        <v>288</v>
      </c>
      <c r="G48" s="6">
        <v>319</v>
      </c>
      <c r="H48" s="6">
        <v>288</v>
      </c>
      <c r="I48" s="6">
        <v>341</v>
      </c>
      <c r="J48" s="6">
        <v>280</v>
      </c>
      <c r="K48" s="6">
        <v>288</v>
      </c>
    </row>
    <row r="49" spans="1:13" x14ac:dyDescent="0.35">
      <c r="A49" s="6" t="s">
        <v>54</v>
      </c>
      <c r="B49" s="9">
        <v>308</v>
      </c>
      <c r="C49" s="6">
        <v>312</v>
      </c>
      <c r="D49" s="6">
        <v>290</v>
      </c>
      <c r="E49" s="6">
        <v>270</v>
      </c>
      <c r="F49" s="6">
        <v>320</v>
      </c>
      <c r="G49" s="6">
        <v>319</v>
      </c>
      <c r="H49" s="6">
        <v>288</v>
      </c>
      <c r="I49" s="6">
        <v>310</v>
      </c>
      <c r="J49" s="6">
        <v>308</v>
      </c>
      <c r="K49" s="6">
        <v>320</v>
      </c>
    </row>
    <row r="50" spans="1:13" x14ac:dyDescent="0.35">
      <c r="A50" s="6" t="s">
        <v>55</v>
      </c>
      <c r="B50" s="9">
        <v>224.00000000000003</v>
      </c>
      <c r="C50" s="6">
        <v>234</v>
      </c>
      <c r="D50" s="6">
        <v>202.99999999999997</v>
      </c>
      <c r="E50" s="6">
        <v>216</v>
      </c>
      <c r="F50" s="6">
        <v>160</v>
      </c>
      <c r="G50" s="6">
        <v>145</v>
      </c>
      <c r="H50" s="6">
        <v>216</v>
      </c>
      <c r="I50" s="6">
        <v>217</v>
      </c>
      <c r="J50" s="6">
        <v>196.00000000000003</v>
      </c>
      <c r="K50" s="6">
        <v>192</v>
      </c>
    </row>
    <row r="51" spans="1:13" x14ac:dyDescent="0.35">
      <c r="A51" s="6" t="s">
        <v>56</v>
      </c>
      <c r="B51" s="9">
        <v>280</v>
      </c>
      <c r="C51" s="6">
        <v>312</v>
      </c>
      <c r="D51" s="6">
        <v>261</v>
      </c>
      <c r="E51" s="6">
        <v>270</v>
      </c>
      <c r="F51" s="6">
        <v>288</v>
      </c>
      <c r="G51" s="6">
        <v>290</v>
      </c>
      <c r="H51" s="6">
        <v>263.99999999999994</v>
      </c>
      <c r="I51" s="6">
        <v>279</v>
      </c>
      <c r="J51" s="6">
        <v>280</v>
      </c>
      <c r="K51" s="6">
        <v>288</v>
      </c>
    </row>
    <row r="52" spans="1:13" x14ac:dyDescent="0.35">
      <c r="A52" s="6" t="s">
        <v>57</v>
      </c>
      <c r="B52" s="9">
        <v>84.000000000000014</v>
      </c>
      <c r="C52" s="6">
        <v>130</v>
      </c>
      <c r="D52" s="6">
        <v>86.999999999999986</v>
      </c>
      <c r="E52" s="6">
        <v>81</v>
      </c>
      <c r="F52" s="6">
        <v>128</v>
      </c>
      <c r="G52" s="6">
        <v>145</v>
      </c>
      <c r="H52" s="6">
        <v>96</v>
      </c>
      <c r="I52" s="6">
        <v>93</v>
      </c>
      <c r="J52" s="6">
        <v>112.00000000000001</v>
      </c>
      <c r="K52" s="6">
        <v>128</v>
      </c>
    </row>
    <row r="53" spans="1:13" x14ac:dyDescent="0.35">
      <c r="A53" s="6" t="s">
        <v>58</v>
      </c>
      <c r="B53" s="9">
        <v>252.00000000000006</v>
      </c>
      <c r="C53" s="6">
        <v>234</v>
      </c>
      <c r="D53" s="6">
        <v>202.99999999999997</v>
      </c>
      <c r="E53" s="6">
        <v>189</v>
      </c>
      <c r="F53" s="6">
        <v>256</v>
      </c>
      <c r="G53" s="6">
        <v>261</v>
      </c>
      <c r="H53" s="6">
        <v>216</v>
      </c>
      <c r="I53" s="6">
        <v>217</v>
      </c>
      <c r="J53" s="6">
        <v>252.00000000000006</v>
      </c>
      <c r="K53" s="6">
        <v>256</v>
      </c>
    </row>
    <row r="54" spans="1:13" x14ac:dyDescent="0.35">
      <c r="A54" s="6" t="s">
        <v>59</v>
      </c>
      <c r="B54" s="9">
        <v>308</v>
      </c>
      <c r="C54" s="6">
        <v>312</v>
      </c>
      <c r="D54" s="6">
        <v>290</v>
      </c>
      <c r="E54" s="6">
        <v>297</v>
      </c>
      <c r="F54" s="6">
        <v>320</v>
      </c>
      <c r="G54" s="6">
        <v>290</v>
      </c>
      <c r="H54" s="6">
        <v>288</v>
      </c>
      <c r="I54" s="6">
        <v>310</v>
      </c>
      <c r="J54" s="6">
        <v>308</v>
      </c>
      <c r="K54" s="6">
        <v>320</v>
      </c>
      <c r="M54" s="1">
        <f>SLOPE(B5:B57,C5:C57)</f>
        <v>0.8759049250803228</v>
      </c>
    </row>
    <row r="55" spans="1:13" x14ac:dyDescent="0.35">
      <c r="A55" s="6" t="s">
        <v>60</v>
      </c>
      <c r="B55" s="9">
        <v>280</v>
      </c>
      <c r="C55" s="6">
        <v>260</v>
      </c>
      <c r="D55" s="6">
        <v>290</v>
      </c>
      <c r="E55" s="6">
        <v>270</v>
      </c>
      <c r="F55" s="6">
        <v>256</v>
      </c>
      <c r="G55" s="6">
        <v>261</v>
      </c>
      <c r="H55" s="6">
        <v>263.99999999999994</v>
      </c>
      <c r="I55" s="6">
        <v>248</v>
      </c>
      <c r="J55" s="6">
        <v>252.00000000000006</v>
      </c>
      <c r="K55" s="6">
        <v>256</v>
      </c>
      <c r="M55" s="1" t="e">
        <f>INTERCEPT(B55,M54)</f>
        <v>#DIV/0!</v>
      </c>
    </row>
    <row r="56" spans="1:13" x14ac:dyDescent="0.35">
      <c r="A56" s="6" t="s">
        <v>61</v>
      </c>
      <c r="B56" s="9">
        <v>308</v>
      </c>
      <c r="C56" s="6">
        <v>312</v>
      </c>
      <c r="D56" s="6">
        <v>347.99999999999994</v>
      </c>
      <c r="E56" s="6">
        <v>351</v>
      </c>
      <c r="F56" s="6">
        <v>352</v>
      </c>
      <c r="G56" s="6">
        <v>347.99999999999994</v>
      </c>
      <c r="H56" s="6">
        <v>336</v>
      </c>
      <c r="I56" s="6">
        <v>341</v>
      </c>
      <c r="J56" s="6">
        <v>308</v>
      </c>
      <c r="K56" s="6">
        <v>320</v>
      </c>
    </row>
    <row r="57" spans="1:13" x14ac:dyDescent="0.35">
      <c r="A57" s="6" t="s">
        <v>62</v>
      </c>
      <c r="B57" s="9">
        <v>224.00000000000003</v>
      </c>
      <c r="C57" s="6">
        <v>208</v>
      </c>
      <c r="D57" s="6">
        <v>231.99999999999997</v>
      </c>
      <c r="E57" s="6">
        <v>243.00000000000003</v>
      </c>
      <c r="F57" s="6">
        <v>224.00000000000003</v>
      </c>
      <c r="G57" s="6">
        <v>231.99999999999997</v>
      </c>
      <c r="H57" s="6">
        <v>263.99999999999994</v>
      </c>
      <c r="I57" s="6">
        <v>248</v>
      </c>
      <c r="J57" s="6">
        <v>224.00000000000003</v>
      </c>
      <c r="K57" s="6">
        <v>224.00000000000003</v>
      </c>
    </row>
  </sheetData>
  <mergeCells count="7">
    <mergeCell ref="B4:K4"/>
    <mergeCell ref="A1:K1"/>
    <mergeCell ref="B2:C2"/>
    <mergeCell ref="D2:E2"/>
    <mergeCell ref="F2:G2"/>
    <mergeCell ref="H2:I2"/>
    <mergeCell ref="J2:K2"/>
  </mergeCells>
  <conditionalFormatting sqref="A5:A57">
    <cfRule type="duplicateValues" dxfId="1" priority="2"/>
  </conditionalFormatting>
  <conditionalFormatting sqref="A145:A1048576 A1:A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Sheet2</vt:lpstr>
      <vt:lpstr>5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Susheel Sriram Ananthan</dc:creator>
  <cp:lastModifiedBy>Ameya Patil</cp:lastModifiedBy>
  <dcterms:created xsi:type="dcterms:W3CDTF">2023-12-04T01:28:40Z</dcterms:created>
  <dcterms:modified xsi:type="dcterms:W3CDTF">2024-02-23T03:17:15Z</dcterms:modified>
</cp:coreProperties>
</file>