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Amey\ASU\ASU_MCS\FALL_22_CLASSES_SEM_1\CSE_534_INFO_ASSUANCE_AND_SECURITY\"/>
    </mc:Choice>
  </mc:AlternateContent>
  <xr:revisionPtr revIDLastSave="0" documentId="13_ncr:1_{6FA4780E-5796-4CF2-99CD-05EE4ABF96CD}"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ProjectSchedule!$1:$39</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4" i="11" l="1"/>
  <c r="H12" i="11"/>
  <c r="H11" i="11"/>
  <c r="H10" i="11"/>
  <c r="H9" i="11"/>
  <c r="H8" i="11"/>
  <c r="H7" i="11"/>
  <c r="H15" i="11"/>
  <c r="H16" i="11"/>
  <c r="H17" i="11"/>
  <c r="H18" i="11"/>
  <c r="H19" i="11"/>
  <c r="H20" i="11"/>
  <c r="H21" i="11"/>
  <c r="H23" i="11"/>
  <c r="H25" i="11"/>
  <c r="B13" i="12"/>
  <c r="H39" i="11" l="1"/>
  <c r="H38" i="11"/>
  <c r="H37" i="11"/>
  <c r="H36" i="11"/>
  <c r="H35" i="11"/>
  <c r="H34" i="11"/>
  <c r="H33" i="11"/>
  <c r="H29" i="11"/>
  <c r="H28" i="11"/>
  <c r="H27" i="11"/>
  <c r="H26"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<sst xmlns="http://schemas.openxmlformats.org/spreadsheetml/2006/main" count="92" uniqueCount="49">
  <si>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</si>
  <si>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</si>
  <si>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</si>
  <si>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</si>
  <si>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</si>
  <si>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</si>
  <si>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</si>
  <si>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</si>
  <si>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</si>
  <si>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</si>
  <si>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</si>
  <si>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</si>
  <si>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</si>
  <si>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</si>
  <si>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</si>
  <si>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</si>
  <si>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</si>
  <si>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</si>
  <si>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</si>
  <si>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</si>
  <si>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</si>
  <si>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</si>
  <si>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</si>
  <si>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CSE 543: GROUP 2-1</t>
  </si>
  <si>
    <t>Preparing Project Report</t>
  </si>
  <si>
    <t>Motivation</t>
  </si>
  <si>
    <t>Scope of Study</t>
  </si>
  <si>
    <t>Expected Results</t>
  </si>
  <si>
    <t>References List</t>
  </si>
  <si>
    <t>Final Project Proposal</t>
  </si>
  <si>
    <t>Weekly Report Review</t>
  </si>
  <si>
    <t>Amey Bhilegaonkar, Kasi Kishore Ravuri</t>
  </si>
  <si>
    <t xml:space="preserve">Akash Roshan Mund </t>
  </si>
  <si>
    <t>Bhavani Priya Kuche</t>
  </si>
  <si>
    <t>Everyone</t>
  </si>
  <si>
    <t>Arizona State University</t>
  </si>
  <si>
    <t>Rohit Vishwanath Badugu, Naveen Aaditya Chitirala</t>
  </si>
  <si>
    <t>Reasearch Work</t>
  </si>
  <si>
    <t>Project Report annd Weekly Report Work</t>
  </si>
  <si>
    <t>Weekly Report 3</t>
  </si>
  <si>
    <t>Use/Applications of ML in IAM Systems</t>
  </si>
  <si>
    <t>Use/Applications of Block Chain in IAM Systems</t>
  </si>
  <si>
    <t>Exploration of threats and attacks in IAM Systems</t>
  </si>
  <si>
    <t>Techniques to prevent different types of Attacks using M:</t>
  </si>
  <si>
    <t>Techniques to prevent different types of Attacks using BC</t>
  </si>
  <si>
    <t>TBD</t>
  </si>
  <si>
    <t>Adhoc Tasks</t>
  </si>
  <si>
    <t>Project Report annd Weekly Report Work: 1</t>
  </si>
  <si>
    <t>Exploration of different measures, reasearch papers on topics related to IAM System in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</si>
</sst>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7" fillId="0" borderId="0" xfId="0" applyFont="1" applyAlignment="1">
      <alignment vertical="center"/>
    </xf>
    <xf numFmtId="0" fontId="9"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10" fillId="5" borderId="0" xfId="0" applyNumberFormat="1" applyFont="1" applyFill="1" applyBorder="1" applyAlignment="1">
      <alignment horizontal="center" vertical="center"/>
    </xf>
    <xf numFmtId="167" fontId="10" fillId="5" borderId="8" xfId="0" applyNumberFormat="1" applyFont="1" applyFill="1" applyBorder="1" applyAlignment="1">
      <alignment horizontal="center" vertical="center"/>
    </xf>
    <xf numFmtId="167" fontId="10" fillId="5" borderId="9" xfId="0" applyNumberFormat="1" applyFont="1" applyFill="1" applyBorder="1" applyAlignment="1">
      <alignment horizontal="center" vertical="center"/>
    </xf>
    <xf numFmtId="0" fontId="13" fillId="9" borderId="10" xfId="0" applyFont="1" applyFill="1" applyBorder="1" applyAlignment="1">
      <alignment horizontal="center" vertical="center" shrinkToFit="1"/>
    </xf>
    <xf numFmtId="0" fontId="14" fillId="0" borderId="0" xfId="0" applyFont="1" applyAlignment="1">
      <alignment horizontal="left"/>
    </xf>
    <xf numFmtId="0" fontId="15" fillId="0" borderId="0" xfId="1" applyFont="1" applyAlignment="1" applyProtection="1"/>
    <xf numFmtId="0" fontId="16"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4"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ont="1" applyFill="1" applyBorder="1" applyAlignment="1">
      <alignment horizontal="left" vertical="center" indent="2"/>
    </xf>
    <xf numFmtId="0" fontId="0"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0" fillId="2" borderId="2"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9" fontId="4"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4"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9" fontId="4"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ont="1" applyFill="1" applyBorder="1" applyAlignment="1">
      <alignment horizontal="left" vertical="center" indent="2"/>
    </xf>
    <xf numFmtId="0" fontId="0" fillId="8" borderId="2" xfId="0" applyFont="1" applyFill="1" applyBorder="1" applyAlignment="1">
      <alignment horizontal="center" vertical="center"/>
    </xf>
    <xf numFmtId="9" fontId="4"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2" fillId="0" borderId="0" xfId="0" applyFont="1" applyAlignment="1" applyProtection="1">
      <alignment vertical="top"/>
    </xf>
    <xf numFmtId="0" fontId="2" fillId="0" borderId="0" xfId="0" applyFont="1"/>
    <xf numFmtId="0" fontId="17" fillId="0" borderId="0" xfId="0" applyFont="1" applyAlignment="1" applyProtection="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2" fillId="0" borderId="0" xfId="0" applyFont="1" applyAlignment="1">
      <alignment horizontal="left" vertical="center"/>
    </xf>
    <xf numFmtId="0" fontId="20" fillId="0" borderId="0" xfId="0" applyFont="1"/>
    <xf numFmtId="0" fontId="21" fillId="0" borderId="0" xfId="0" applyFont="1" applyAlignment="1">
      <alignment vertical="top" wrapText="1"/>
    </xf>
    <xf numFmtId="0" fontId="2" fillId="0" borderId="0" xfId="0" applyFont="1" applyAlignment="1">
      <alignment vertical="top"/>
    </xf>
    <xf numFmtId="0" fontId="22" fillId="0" borderId="0" xfId="0" applyFont="1" applyAlignment="1">
      <alignment vertical="center"/>
    </xf>
    <xf numFmtId="0" fontId="21"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3" fillId="0" borderId="0" xfId="0" applyFont="1" applyAlignment="1" applyProtection="1">
      <alignment vertical="top"/>
    </xf>
    <xf numFmtId="0" fontId="24" fillId="0" borderId="0" xfId="0" applyFont="1"/>
    <xf numFmtId="0" fontId="24" fillId="0" borderId="0" xfId="1" applyFont="1" applyAlignment="1" applyProtection="1"/>
    <xf numFmtId="0" fontId="3" fillId="0" borderId="0" xfId="1" applyFill="1" applyAlignment="1" applyProtection="1">
      <alignment horizontal="left"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66" fontId="0" fillId="5" borderId="6" xfId="0" applyNumberFormat="1" applyFont="1" applyFill="1" applyBorder="1" applyAlignment="1">
      <alignment horizontal="left" vertical="center" wrapText="1" indent="1"/>
    </xf>
    <xf numFmtId="166" fontId="0" fillId="5" borderId="1" xfId="0" applyNumberFormat="1" applyFont="1" applyFill="1" applyBorder="1" applyAlignment="1">
      <alignment horizontal="left" vertical="center" wrapText="1" indent="1"/>
    </xf>
    <xf numFmtId="166" fontId="0" fillId="5" borderId="7" xfId="0" applyNumberFormat="1" applyFont="1" applyFill="1" applyBorder="1" applyAlignment="1">
      <alignment horizontal="left" vertical="center" wrapText="1" indent="1"/>
    </xf>
    <xf numFmtId="0" fontId="25" fillId="0" borderId="0" xfId="1" applyFont="1" applyAlignment="1" applyProtection="1">
      <alignment horizontal="left" vertical="center"/>
    </xf>
    <xf numFmtId="0" fontId="5" fillId="5" borderId="2" xfId="0" applyFont="1" applyFill="1" applyBorder="1" applyAlignment="1">
      <alignment horizontal="left" vertical="center" indent="1"/>
    </xf>
    <xf numFmtId="0" fontId="5" fillId="5" borderId="2" xfId="0" applyFont="1" applyFill="1" applyBorder="1" applyAlignment="1">
      <alignment horizontal="center" vertical="center"/>
    </xf>
    <xf numFmtId="9" fontId="4"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xf>
    <xf numFmtId="0" fontId="0" fillId="5" borderId="2" xfId="0" applyFont="1" applyFill="1" applyBorder="1" applyAlignment="1">
      <alignment horizontal="left" vertical="center" indent="2"/>
    </xf>
    <xf numFmtId="0" fontId="0" fillId="5" borderId="2" xfId="0" applyFont="1" applyFill="1" applyBorder="1" applyAlignment="1">
      <alignment horizontal="center" vertical="center"/>
    </xf>
    <xf numFmtId="0" fontId="0" fillId="5" borderId="11" xfId="0" applyFill="1" applyBorder="1" applyAlignment="1">
      <alignment vertical="center"/>
    </xf>
    <xf numFmtId="0" fontId="16" fillId="11" borderId="0" xfId="0" applyFont="1" applyFill="1" applyAlignment="1">
      <alignment horizontal="right"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4"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4" fillId="11" borderId="2" xfId="0" applyNumberFormat="1" applyFont="1" applyFill="1" applyBorder="1" applyAlignment="1">
      <alignment horizontal="center" vertical="center"/>
    </xf>
    <xf numFmtId="0" fontId="4" fillId="11" borderId="2" xfId="0" applyNumberFormat="1" applyFont="1" applyFill="1" applyBorder="1" applyAlignment="1">
      <alignment horizontal="center" vertical="center"/>
    </xf>
    <xf numFmtId="0" fontId="0" fillId="11" borderId="11" xfId="0" applyFill="1" applyBorder="1" applyAlignment="1">
      <alignment vertical="center"/>
    </xf>
    <xf numFmtId="0" fontId="0" fillId="11" borderId="0" xfId="0" applyFill="1" applyAlignment="1">
      <alignment vertical="center"/>
    </xf>
    <xf numFmtId="0" fontId="0" fillId="3" borderId="2" xfId="0" applyFont="1" applyFill="1" applyBorder="1" applyAlignment="1">
      <alignment horizontal="left" vertical="center" wrapText="1" indent="2"/>
    </xf>
  </cellXfs>
  <cellStyles count="3">
    <cellStyle name="Hyperlink" xfId="1" builtinId="8" customBuiltin="1"/>
    <cellStyle name="Normal" xfId="0" builtinId="0"/>
    <cellStyle name="Percent" xfId="2" builtinId="5"/>
  </cellStyles>
  <dxfs count="1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56" zoomScaleNormal="100" zoomScalePageLayoutView="70" workbookViewId="0">
      <pane ySplit="6" topLeftCell="A7" activePane="bottomLeft" state="frozen"/>
      <selection pane="bottomLeft" activeCell="AL20" sqref="AL20"/>
    </sheetView>
  </sheetViews>
  <sheetFormatPr defaultRowHeight="14.4" x14ac:dyDescent="0.3"/>
  <cols>
    <col min="1" max="1" width="2.6640625" customWidth="1"/>
    <col min="2" max="2" width="57.44140625" bestFit="1" customWidth="1"/>
    <col min="3" max="3" width="51.664062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23</v>
      </c>
      <c r="C1" s="1"/>
      <c r="D1" s="2"/>
      <c r="E1" s="4"/>
      <c r="F1" s="69"/>
      <c r="H1" s="2"/>
      <c r="I1" s="8"/>
      <c r="J1" s="79"/>
      <c r="K1" s="79"/>
      <c r="L1" s="79"/>
      <c r="M1" s="79"/>
      <c r="N1" s="79"/>
      <c r="O1" s="79"/>
      <c r="P1" s="79"/>
      <c r="Q1" s="79"/>
      <c r="R1" s="79"/>
      <c r="S1" s="79"/>
      <c r="T1" s="79"/>
      <c r="U1" s="79"/>
      <c r="V1" s="79"/>
      <c r="W1" s="79"/>
      <c r="X1" s="79"/>
      <c r="Y1" s="79"/>
      <c r="Z1" s="79"/>
      <c r="AA1" s="79"/>
    </row>
    <row r="2" spans="1:64" ht="19.5" customHeight="1" x14ac:dyDescent="0.35">
      <c r="B2" s="9" t="s">
        <v>35</v>
      </c>
      <c r="D2" s="6" t="s">
        <v>0</v>
      </c>
      <c r="E2" s="74">
        <v>44805</v>
      </c>
      <c r="F2" s="75"/>
    </row>
    <row r="3" spans="1:64" ht="19.5" customHeight="1" x14ac:dyDescent="0.35">
      <c r="B3" s="9" t="s">
        <v>39</v>
      </c>
      <c r="D3" s="6" t="s">
        <v>21</v>
      </c>
      <c r="E3" s="74">
        <v>44864</v>
      </c>
      <c r="F3" s="75"/>
    </row>
    <row r="4" spans="1:64" ht="19.5" customHeight="1" x14ac:dyDescent="0.3">
      <c r="D4" s="6" t="s">
        <v>7</v>
      </c>
      <c r="E4" s="7">
        <v>1</v>
      </c>
      <c r="I4" s="76">
        <f>I5</f>
        <v>44802</v>
      </c>
      <c r="J4" s="77"/>
      <c r="K4" s="77"/>
      <c r="L4" s="77"/>
      <c r="M4" s="77"/>
      <c r="N4" s="77"/>
      <c r="O4" s="78"/>
      <c r="P4" s="76">
        <f>P5</f>
        <v>44809</v>
      </c>
      <c r="Q4" s="77"/>
      <c r="R4" s="77"/>
      <c r="S4" s="77"/>
      <c r="T4" s="77"/>
      <c r="U4" s="77"/>
      <c r="V4" s="78"/>
      <c r="W4" s="76">
        <f>W5</f>
        <v>44816</v>
      </c>
      <c r="X4" s="77"/>
      <c r="Y4" s="77"/>
      <c r="Z4" s="77"/>
      <c r="AA4" s="77"/>
      <c r="AB4" s="77"/>
      <c r="AC4" s="78"/>
      <c r="AD4" s="76">
        <f>AD5</f>
        <v>44823</v>
      </c>
      <c r="AE4" s="77"/>
      <c r="AF4" s="77"/>
      <c r="AG4" s="77"/>
      <c r="AH4" s="77"/>
      <c r="AI4" s="77"/>
      <c r="AJ4" s="78"/>
      <c r="AK4" s="76">
        <f>AK5</f>
        <v>44830</v>
      </c>
      <c r="AL4" s="77"/>
      <c r="AM4" s="77"/>
      <c r="AN4" s="77"/>
      <c r="AO4" s="77"/>
      <c r="AP4" s="77"/>
      <c r="AQ4" s="78"/>
      <c r="AR4" s="76">
        <f>AR5</f>
        <v>44837</v>
      </c>
      <c r="AS4" s="77"/>
      <c r="AT4" s="77"/>
      <c r="AU4" s="77"/>
      <c r="AV4" s="77"/>
      <c r="AW4" s="77"/>
      <c r="AX4" s="78"/>
      <c r="AY4" s="76">
        <f>AY5</f>
        <v>44844</v>
      </c>
      <c r="AZ4" s="77"/>
      <c r="BA4" s="77"/>
      <c r="BB4" s="77"/>
      <c r="BC4" s="77"/>
      <c r="BD4" s="77"/>
      <c r="BE4" s="78"/>
      <c r="BF4" s="76">
        <f>BF5</f>
        <v>44851</v>
      </c>
      <c r="BG4" s="77"/>
      <c r="BH4" s="77"/>
      <c r="BI4" s="77"/>
      <c r="BJ4" s="77"/>
      <c r="BK4" s="77"/>
      <c r="BL4" s="78"/>
    </row>
    <row r="5" spans="1:64" x14ac:dyDescent="0.3">
      <c r="A5" s="6"/>
      <c r="G5" s="6"/>
      <c r="I5" s="13">
        <f>E2-WEEKDAY(E2,1)+2+7*(E4-1)</f>
        <v>44802</v>
      </c>
      <c r="J5" s="12">
        <f>I5+1</f>
        <v>44803</v>
      </c>
      <c r="K5" s="12">
        <f t="shared" ref="K5:AX5" si="0">J5+1</f>
        <v>44804</v>
      </c>
      <c r="L5" s="12">
        <f t="shared" si="0"/>
        <v>44805</v>
      </c>
      <c r="M5" s="12">
        <f t="shared" si="0"/>
        <v>44806</v>
      </c>
      <c r="N5" s="12">
        <f t="shared" si="0"/>
        <v>44807</v>
      </c>
      <c r="O5" s="14">
        <f t="shared" si="0"/>
        <v>44808</v>
      </c>
      <c r="P5" s="13">
        <f>O5+1</f>
        <v>44809</v>
      </c>
      <c r="Q5" s="12">
        <f>P5+1</f>
        <v>44810</v>
      </c>
      <c r="R5" s="12">
        <f t="shared" si="0"/>
        <v>44811</v>
      </c>
      <c r="S5" s="12">
        <f t="shared" si="0"/>
        <v>44812</v>
      </c>
      <c r="T5" s="12">
        <f t="shared" si="0"/>
        <v>44813</v>
      </c>
      <c r="U5" s="12">
        <f t="shared" si="0"/>
        <v>44814</v>
      </c>
      <c r="V5" s="14">
        <f t="shared" si="0"/>
        <v>44815</v>
      </c>
      <c r="W5" s="13">
        <f>V5+1</f>
        <v>44816</v>
      </c>
      <c r="X5" s="12">
        <f>W5+1</f>
        <v>44817</v>
      </c>
      <c r="Y5" s="12">
        <f t="shared" si="0"/>
        <v>44818</v>
      </c>
      <c r="Z5" s="12">
        <f t="shared" si="0"/>
        <v>44819</v>
      </c>
      <c r="AA5" s="12">
        <f t="shared" si="0"/>
        <v>44820</v>
      </c>
      <c r="AB5" s="12">
        <f t="shared" si="0"/>
        <v>44821</v>
      </c>
      <c r="AC5" s="14">
        <f t="shared" si="0"/>
        <v>44822</v>
      </c>
      <c r="AD5" s="13">
        <f>AC5+1</f>
        <v>44823</v>
      </c>
      <c r="AE5" s="12">
        <f>AD5+1</f>
        <v>44824</v>
      </c>
      <c r="AF5" s="12">
        <f t="shared" si="0"/>
        <v>44825</v>
      </c>
      <c r="AG5" s="12">
        <f t="shared" si="0"/>
        <v>44826</v>
      </c>
      <c r="AH5" s="12">
        <f t="shared" si="0"/>
        <v>44827</v>
      </c>
      <c r="AI5" s="12">
        <f t="shared" si="0"/>
        <v>44828</v>
      </c>
      <c r="AJ5" s="14">
        <f t="shared" si="0"/>
        <v>44829</v>
      </c>
      <c r="AK5" s="13">
        <f>AJ5+1</f>
        <v>44830</v>
      </c>
      <c r="AL5" s="12">
        <f>AK5+1</f>
        <v>44831</v>
      </c>
      <c r="AM5" s="12">
        <f t="shared" si="0"/>
        <v>44832</v>
      </c>
      <c r="AN5" s="12">
        <f t="shared" si="0"/>
        <v>44833</v>
      </c>
      <c r="AO5" s="12">
        <f t="shared" si="0"/>
        <v>44834</v>
      </c>
      <c r="AP5" s="12">
        <f t="shared" si="0"/>
        <v>44835</v>
      </c>
      <c r="AQ5" s="14">
        <f t="shared" si="0"/>
        <v>44836</v>
      </c>
      <c r="AR5" s="13">
        <f>AQ5+1</f>
        <v>44837</v>
      </c>
      <c r="AS5" s="12">
        <f>AR5+1</f>
        <v>44838</v>
      </c>
      <c r="AT5" s="12">
        <f t="shared" si="0"/>
        <v>44839</v>
      </c>
      <c r="AU5" s="12">
        <f t="shared" si="0"/>
        <v>44840</v>
      </c>
      <c r="AV5" s="12">
        <f t="shared" si="0"/>
        <v>44841</v>
      </c>
      <c r="AW5" s="12">
        <f t="shared" si="0"/>
        <v>44842</v>
      </c>
      <c r="AX5" s="14">
        <f t="shared" si="0"/>
        <v>44843</v>
      </c>
      <c r="AY5" s="13">
        <f>AX5+1</f>
        <v>44844</v>
      </c>
      <c r="AZ5" s="12">
        <f>AY5+1</f>
        <v>44845</v>
      </c>
      <c r="BA5" s="12">
        <f t="shared" ref="BA5:BE5" si="1">AZ5+1</f>
        <v>44846</v>
      </c>
      <c r="BB5" s="12">
        <f t="shared" si="1"/>
        <v>44847</v>
      </c>
      <c r="BC5" s="12">
        <f t="shared" si="1"/>
        <v>44848</v>
      </c>
      <c r="BD5" s="12">
        <f t="shared" si="1"/>
        <v>44849</v>
      </c>
      <c r="BE5" s="14">
        <f t="shared" si="1"/>
        <v>44850</v>
      </c>
      <c r="BF5" s="13">
        <f>BE5+1</f>
        <v>44851</v>
      </c>
      <c r="BG5" s="12">
        <f>BF5+1</f>
        <v>44852</v>
      </c>
      <c r="BH5" s="12">
        <f t="shared" ref="BH5:BL5" si="2">BG5+1</f>
        <v>44853</v>
      </c>
      <c r="BI5" s="12">
        <f t="shared" si="2"/>
        <v>44854</v>
      </c>
      <c r="BJ5" s="12">
        <f t="shared" si="2"/>
        <v>44855</v>
      </c>
      <c r="BK5" s="12">
        <f t="shared" si="2"/>
        <v>44856</v>
      </c>
      <c r="BL5" s="14">
        <f t="shared" si="2"/>
        <v>44857</v>
      </c>
    </row>
    <row r="6" spans="1:64" ht="29.25" customHeight="1" thickBot="1" x14ac:dyDescent="0.35">
      <c r="A6" s="18"/>
      <c r="B6" s="10" t="s">
        <v>8</v>
      </c>
      <c r="C6" s="11" t="s">
        <v>2</v>
      </c>
      <c r="D6" s="11" t="s">
        <v>1</v>
      </c>
      <c r="E6" s="11" t="s">
        <v>4</v>
      </c>
      <c r="F6" s="11" t="s">
        <v>5</v>
      </c>
      <c r="G6" s="11"/>
      <c r="H6" s="11" t="s">
        <v>6</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8"/>
      <c r="B7" s="80" t="s">
        <v>47</v>
      </c>
      <c r="C7" s="81"/>
      <c r="D7" s="82"/>
      <c r="E7" s="83"/>
      <c r="F7" s="84"/>
      <c r="G7" s="24"/>
      <c r="H7" s="24" t="str">
        <f t="shared" ref="H7:H14" si="6">IF(OR(ISBLANK(task_start),ISBLANK(task_end)),"",task_end-task_start+1)</f>
        <v/>
      </c>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row>
    <row r="8" spans="1:64" s="3" customFormat="1" ht="21.6" thickBot="1" x14ac:dyDescent="0.35">
      <c r="A8" s="18"/>
      <c r="B8" s="85" t="s">
        <v>24</v>
      </c>
      <c r="C8" s="86" t="s">
        <v>31</v>
      </c>
      <c r="D8" s="82">
        <v>1</v>
      </c>
      <c r="E8" s="83">
        <v>44805</v>
      </c>
      <c r="F8" s="84">
        <v>44806</v>
      </c>
      <c r="G8" s="24"/>
      <c r="H8" s="24">
        <f t="shared" si="6"/>
        <v>2</v>
      </c>
      <c r="I8" s="55"/>
      <c r="J8" s="55"/>
      <c r="K8" s="55"/>
      <c r="L8" s="87"/>
      <c r="M8" s="87"/>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row>
    <row r="9" spans="1:64" s="3" customFormat="1" ht="21.6" thickBot="1" x14ac:dyDescent="0.35">
      <c r="A9" s="18"/>
      <c r="B9" s="85" t="s">
        <v>25</v>
      </c>
      <c r="C9" s="86" t="s">
        <v>32</v>
      </c>
      <c r="D9" s="82">
        <v>0.3</v>
      </c>
      <c r="E9" s="83">
        <v>44806</v>
      </c>
      <c r="F9" s="84">
        <v>44809</v>
      </c>
      <c r="G9" s="24"/>
      <c r="H9" s="24">
        <f t="shared" si="6"/>
        <v>4</v>
      </c>
      <c r="I9" s="55"/>
      <c r="J9" s="55"/>
      <c r="K9" s="55"/>
      <c r="L9" s="55"/>
      <c r="M9" s="55"/>
      <c r="N9" s="55"/>
      <c r="O9" s="55"/>
      <c r="P9" s="55"/>
      <c r="Q9" s="55"/>
      <c r="R9" s="55"/>
      <c r="S9" s="55"/>
      <c r="T9" s="55"/>
      <c r="U9" s="56"/>
      <c r="V9" s="56"/>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spans="1:64" s="3" customFormat="1" ht="21.6" thickBot="1" x14ac:dyDescent="0.35">
      <c r="A10" s="18"/>
      <c r="B10" s="85" t="s">
        <v>26</v>
      </c>
      <c r="C10" s="86" t="s">
        <v>33</v>
      </c>
      <c r="D10" s="82">
        <v>0.8</v>
      </c>
      <c r="E10" s="83">
        <v>44807</v>
      </c>
      <c r="F10" s="84">
        <v>44808</v>
      </c>
      <c r="G10" s="24"/>
      <c r="H10" s="24">
        <f t="shared" si="6"/>
        <v>2</v>
      </c>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spans="1:64" s="3" customFormat="1" ht="21.6" thickBot="1" x14ac:dyDescent="0.35">
      <c r="A11" s="18"/>
      <c r="B11" s="85" t="s">
        <v>27</v>
      </c>
      <c r="C11" s="86" t="s">
        <v>36</v>
      </c>
      <c r="D11" s="82">
        <v>0.6</v>
      </c>
      <c r="E11" s="83">
        <v>44808</v>
      </c>
      <c r="F11" s="84">
        <v>44809</v>
      </c>
      <c r="G11" s="24"/>
      <c r="H11" s="24">
        <f t="shared" si="6"/>
        <v>2</v>
      </c>
      <c r="I11" s="55"/>
      <c r="J11" s="55"/>
      <c r="K11" s="55"/>
      <c r="L11" s="55"/>
      <c r="M11" s="55"/>
      <c r="N11" s="55"/>
      <c r="O11" s="55"/>
      <c r="P11" s="55"/>
      <c r="Q11" s="55"/>
      <c r="R11" s="55"/>
      <c r="S11" s="55"/>
      <c r="T11" s="55"/>
      <c r="U11" s="55"/>
      <c r="V11" s="55"/>
      <c r="W11" s="55"/>
      <c r="X11" s="55"/>
      <c r="Y11" s="56"/>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spans="1:64" s="3" customFormat="1" ht="21.6" thickBot="1" x14ac:dyDescent="0.35">
      <c r="A12" s="18"/>
      <c r="B12" s="85" t="s">
        <v>28</v>
      </c>
      <c r="C12" s="86" t="s">
        <v>34</v>
      </c>
      <c r="D12" s="82">
        <v>0.5</v>
      </c>
      <c r="E12" s="83">
        <v>44809</v>
      </c>
      <c r="F12" s="84">
        <v>44812</v>
      </c>
      <c r="G12" s="24"/>
      <c r="H12" s="24">
        <f t="shared" si="6"/>
        <v>4</v>
      </c>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spans="1:64" s="3" customFormat="1" ht="21.6" thickBot="1" x14ac:dyDescent="0.35">
      <c r="A13" s="18"/>
      <c r="B13" s="85" t="s">
        <v>29</v>
      </c>
      <c r="C13" s="86" t="s">
        <v>34</v>
      </c>
      <c r="D13" s="82">
        <v>1</v>
      </c>
      <c r="E13" s="83">
        <v>44810</v>
      </c>
      <c r="F13" s="84">
        <v>44812</v>
      </c>
      <c r="G13" s="24"/>
      <c r="H13" s="24"/>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spans="1:64" s="3" customFormat="1" ht="21.6" thickBot="1" x14ac:dyDescent="0.35">
      <c r="A14" s="18"/>
      <c r="B14" s="85" t="s">
        <v>30</v>
      </c>
      <c r="C14" s="86" t="s">
        <v>34</v>
      </c>
      <c r="D14" s="82">
        <v>1</v>
      </c>
      <c r="E14" s="83">
        <v>44811</v>
      </c>
      <c r="F14" s="84">
        <v>44812</v>
      </c>
      <c r="G14" s="24"/>
      <c r="H14" s="24">
        <f t="shared" si="6"/>
        <v>2</v>
      </c>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spans="1:64" s="3" customFormat="1" ht="21.6" thickBot="1" x14ac:dyDescent="0.35">
      <c r="A15" s="18"/>
      <c r="B15" s="19"/>
      <c r="C15" s="20"/>
      <c r="D15" s="21"/>
      <c r="E15" s="22"/>
      <c r="F15" s="23"/>
      <c r="G15" s="24"/>
      <c r="H15" s="24" t="str">
        <f t="shared" ref="H15:H39" si="7">IF(OR(ISBLANK(task_start),ISBLANK(task_end)),"",task_end-task_start+1)</f>
        <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spans="1:64" s="3" customFormat="1" ht="21.6" thickBot="1" x14ac:dyDescent="0.35">
      <c r="A16" s="18"/>
      <c r="B16" s="25" t="s">
        <v>38</v>
      </c>
      <c r="C16" s="26"/>
      <c r="D16" s="27"/>
      <c r="E16" s="28"/>
      <c r="F16" s="29"/>
      <c r="G16" s="24"/>
      <c r="H16" s="24" t="str">
        <f t="shared" si="7"/>
        <v/>
      </c>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spans="1:64" s="3" customFormat="1" ht="21.6" thickBot="1" x14ac:dyDescent="0.35">
      <c r="A17" s="18"/>
      <c r="B17" s="30" t="s">
        <v>24</v>
      </c>
      <c r="C17" s="31" t="s">
        <v>36</v>
      </c>
      <c r="D17" s="32">
        <v>1</v>
      </c>
      <c r="E17" s="33">
        <v>44813</v>
      </c>
      <c r="F17" s="34">
        <v>44815</v>
      </c>
      <c r="G17" s="24"/>
      <c r="H17" s="24">
        <f t="shared" si="7"/>
        <v>3</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spans="1:64" s="3" customFormat="1" ht="21.6" thickBot="1" x14ac:dyDescent="0.35">
      <c r="A18" s="18"/>
      <c r="B18" s="30" t="s">
        <v>25</v>
      </c>
      <c r="C18" s="31" t="s">
        <v>32</v>
      </c>
      <c r="D18" s="32">
        <v>1</v>
      </c>
      <c r="E18" s="33">
        <v>44814</v>
      </c>
      <c r="F18" s="34">
        <v>44816</v>
      </c>
      <c r="G18" s="24"/>
      <c r="H18" s="24">
        <f t="shared" si="7"/>
        <v>3</v>
      </c>
      <c r="I18" s="55"/>
      <c r="J18" s="55"/>
      <c r="K18" s="55"/>
      <c r="L18" s="55"/>
      <c r="M18" s="55"/>
      <c r="N18" s="55"/>
      <c r="O18" s="55"/>
      <c r="P18" s="55"/>
      <c r="Q18" s="55"/>
      <c r="R18" s="55"/>
      <c r="S18" s="55"/>
      <c r="T18" s="55"/>
      <c r="U18" s="56"/>
      <c r="V18" s="56"/>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spans="1:64" s="3" customFormat="1" ht="21.6" thickBot="1" x14ac:dyDescent="0.35">
      <c r="A19" s="18"/>
      <c r="B19" s="30" t="s">
        <v>26</v>
      </c>
      <c r="C19" s="31" t="s">
        <v>33</v>
      </c>
      <c r="D19" s="32">
        <v>1</v>
      </c>
      <c r="E19" s="33">
        <v>44815</v>
      </c>
      <c r="F19" s="34">
        <v>44817</v>
      </c>
      <c r="G19" s="24"/>
      <c r="H19" s="24">
        <f t="shared" si="7"/>
        <v>3</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spans="1:64" s="3" customFormat="1" ht="21.6" thickBot="1" x14ac:dyDescent="0.35">
      <c r="A20" s="18"/>
      <c r="B20" s="30" t="s">
        <v>27</v>
      </c>
      <c r="C20" s="31" t="s">
        <v>31</v>
      </c>
      <c r="D20" s="32">
        <v>1</v>
      </c>
      <c r="E20" s="33">
        <v>44816</v>
      </c>
      <c r="F20" s="34">
        <v>44818</v>
      </c>
      <c r="G20" s="24"/>
      <c r="H20" s="24">
        <f t="shared" si="7"/>
        <v>3</v>
      </c>
      <c r="I20" s="55"/>
      <c r="J20" s="55"/>
      <c r="K20" s="55"/>
      <c r="L20" s="55"/>
      <c r="M20" s="55"/>
      <c r="N20" s="55"/>
      <c r="O20" s="55"/>
      <c r="P20" s="55"/>
      <c r="Q20" s="55"/>
      <c r="R20" s="55"/>
      <c r="S20" s="55"/>
      <c r="T20" s="55"/>
      <c r="U20" s="55"/>
      <c r="V20" s="55"/>
      <c r="W20" s="55"/>
      <c r="X20" s="55"/>
      <c r="Y20" s="56"/>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spans="1:64" s="3" customFormat="1" ht="21.6" thickBot="1" x14ac:dyDescent="0.35">
      <c r="A21" s="18"/>
      <c r="B21" s="30" t="s">
        <v>28</v>
      </c>
      <c r="C21" s="31" t="s">
        <v>34</v>
      </c>
      <c r="D21" s="32">
        <v>1</v>
      </c>
      <c r="E21" s="33">
        <v>44817</v>
      </c>
      <c r="F21" s="34">
        <v>44819</v>
      </c>
      <c r="G21" s="24"/>
      <c r="H21" s="24">
        <f t="shared" si="7"/>
        <v>3</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spans="1:64" s="3" customFormat="1" ht="21.6" thickBot="1" x14ac:dyDescent="0.35">
      <c r="A22" s="18"/>
      <c r="B22" s="30" t="s">
        <v>29</v>
      </c>
      <c r="C22" s="31" t="s">
        <v>34</v>
      </c>
      <c r="D22" s="32">
        <v>1</v>
      </c>
      <c r="E22" s="33">
        <v>44818</v>
      </c>
      <c r="F22" s="34">
        <v>44820</v>
      </c>
      <c r="G22" s="24"/>
      <c r="H22" s="24"/>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spans="1:64" s="3" customFormat="1" ht="21.6" thickBot="1" x14ac:dyDescent="0.35">
      <c r="A23" s="18"/>
      <c r="B23" s="30" t="s">
        <v>30</v>
      </c>
      <c r="C23" s="31" t="s">
        <v>34</v>
      </c>
      <c r="D23" s="32">
        <v>1</v>
      </c>
      <c r="E23" s="33">
        <v>44819</v>
      </c>
      <c r="F23" s="34">
        <v>44821</v>
      </c>
      <c r="G23" s="24"/>
      <c r="H23" s="24">
        <f t="shared" si="7"/>
        <v>3</v>
      </c>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spans="1:64" s="96" customFormat="1" ht="21.6" thickBot="1" x14ac:dyDescent="0.35">
      <c r="A24" s="88"/>
      <c r="B24" s="89"/>
      <c r="C24" s="90"/>
      <c r="D24" s="91"/>
      <c r="E24" s="92"/>
      <c r="F24" s="93"/>
      <c r="G24" s="94"/>
      <c r="H24" s="94"/>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95"/>
    </row>
    <row r="25" spans="1:64" s="3" customFormat="1" ht="21.6" thickBot="1" x14ac:dyDescent="0.35">
      <c r="A25" s="18"/>
      <c r="B25" s="35" t="s">
        <v>37</v>
      </c>
      <c r="C25" s="36"/>
      <c r="D25" s="37"/>
      <c r="E25" s="38"/>
      <c r="F25" s="39"/>
      <c r="G25" s="24"/>
      <c r="H25" s="24" t="str">
        <f t="shared" si="7"/>
        <v/>
      </c>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spans="1:64" s="3" customFormat="1" ht="21.6" thickBot="1" x14ac:dyDescent="0.35">
      <c r="A26" s="18"/>
      <c r="B26" s="40" t="s">
        <v>40</v>
      </c>
      <c r="C26" s="41" t="s">
        <v>45</v>
      </c>
      <c r="D26" s="42"/>
      <c r="E26" s="43">
        <v>44805</v>
      </c>
      <c r="F26" s="44">
        <v>44854</v>
      </c>
      <c r="G26" s="24"/>
      <c r="H26" s="24">
        <f t="shared" si="7"/>
        <v>50</v>
      </c>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spans="1:64" s="3" customFormat="1" ht="21.6" thickBot="1" x14ac:dyDescent="0.35">
      <c r="A27" s="18"/>
      <c r="B27" s="40" t="s">
        <v>41</v>
      </c>
      <c r="C27" s="41" t="s">
        <v>45</v>
      </c>
      <c r="D27" s="42"/>
      <c r="E27" s="43">
        <v>44806</v>
      </c>
      <c r="F27" s="44">
        <v>44854</v>
      </c>
      <c r="G27" s="24"/>
      <c r="H27" s="24">
        <f t="shared" si="7"/>
        <v>49</v>
      </c>
      <c r="I27" s="55"/>
      <c r="J27" s="55"/>
      <c r="K27" s="55"/>
      <c r="L27" s="55"/>
      <c r="M27" s="55"/>
      <c r="N27" s="55"/>
      <c r="O27" s="55"/>
      <c r="P27" s="55"/>
      <c r="Q27" s="55"/>
      <c r="R27" s="55"/>
      <c r="S27" s="55"/>
      <c r="T27" s="55"/>
      <c r="U27" s="56"/>
      <c r="V27" s="56"/>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spans="1:64" s="3" customFormat="1" ht="21.6" thickBot="1" x14ac:dyDescent="0.35">
      <c r="A28" s="18"/>
      <c r="B28" s="40" t="s">
        <v>42</v>
      </c>
      <c r="C28" s="41" t="s">
        <v>45</v>
      </c>
      <c r="D28" s="42"/>
      <c r="E28" s="43">
        <v>44807</v>
      </c>
      <c r="F28" s="44">
        <v>44854</v>
      </c>
      <c r="G28" s="24"/>
      <c r="H28" s="24">
        <f t="shared" si="7"/>
        <v>48</v>
      </c>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spans="1:64" s="3" customFormat="1" ht="21.6" thickBot="1" x14ac:dyDescent="0.35">
      <c r="A29" s="18"/>
      <c r="B29" s="40" t="s">
        <v>43</v>
      </c>
      <c r="C29" s="41" t="s">
        <v>45</v>
      </c>
      <c r="D29" s="42"/>
      <c r="E29" s="43">
        <v>44808</v>
      </c>
      <c r="F29" s="44">
        <v>44854</v>
      </c>
      <c r="G29" s="24"/>
      <c r="H29" s="24">
        <f t="shared" si="7"/>
        <v>47</v>
      </c>
      <c r="I29" s="55"/>
      <c r="J29" s="55"/>
      <c r="K29" s="55"/>
      <c r="L29" s="55"/>
      <c r="M29" s="55"/>
      <c r="N29" s="55"/>
      <c r="O29" s="55"/>
      <c r="P29" s="55"/>
      <c r="Q29" s="55"/>
      <c r="R29" s="55"/>
      <c r="S29" s="55"/>
      <c r="T29" s="55"/>
      <c r="U29" s="55"/>
      <c r="V29" s="55"/>
      <c r="W29" s="55"/>
      <c r="X29" s="55"/>
      <c r="Y29" s="56"/>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4" s="3" customFormat="1" ht="21.6" thickBot="1" x14ac:dyDescent="0.35">
      <c r="A30" s="18"/>
      <c r="B30" s="97" t="s">
        <v>44</v>
      </c>
      <c r="C30" s="41" t="s">
        <v>45</v>
      </c>
      <c r="D30" s="42"/>
      <c r="E30" s="43">
        <v>44809</v>
      </c>
      <c r="F30" s="44">
        <v>44854</v>
      </c>
      <c r="G30" s="24"/>
      <c r="H30" s="24"/>
      <c r="I30" s="55"/>
      <c r="J30" s="55"/>
      <c r="K30" s="55"/>
      <c r="L30" s="55"/>
      <c r="M30" s="55"/>
      <c r="N30" s="55"/>
      <c r="O30" s="55"/>
      <c r="P30" s="55"/>
      <c r="Q30" s="55"/>
      <c r="R30" s="55"/>
      <c r="S30" s="55"/>
      <c r="T30" s="55"/>
      <c r="U30" s="55"/>
      <c r="V30" s="55"/>
      <c r="W30" s="55"/>
      <c r="X30" s="55"/>
      <c r="Y30" s="56"/>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spans="1:64" s="3" customFormat="1" ht="29.4" thickBot="1" x14ac:dyDescent="0.35">
      <c r="A31" s="18"/>
      <c r="B31" s="97" t="s">
        <v>48</v>
      </c>
      <c r="C31" s="41" t="s">
        <v>45</v>
      </c>
      <c r="D31" s="42"/>
      <c r="E31" s="43">
        <v>44810</v>
      </c>
      <c r="F31" s="44">
        <v>44854</v>
      </c>
      <c r="G31" s="24"/>
      <c r="H31" s="24"/>
      <c r="I31" s="55"/>
      <c r="J31" s="55"/>
      <c r="K31" s="55"/>
      <c r="L31" s="55"/>
      <c r="M31" s="55"/>
      <c r="N31" s="55"/>
      <c r="O31" s="55"/>
      <c r="P31" s="55"/>
      <c r="Q31" s="55"/>
      <c r="R31" s="55"/>
      <c r="S31" s="55"/>
      <c r="T31" s="55"/>
      <c r="U31" s="55"/>
      <c r="V31" s="55"/>
      <c r="W31" s="55"/>
      <c r="X31" s="55"/>
      <c r="Y31" s="56"/>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spans="1:64" s="3" customFormat="1" ht="21.6" thickBot="1" x14ac:dyDescent="0.35">
      <c r="A32" s="18"/>
      <c r="B32" s="40"/>
      <c r="C32" s="41" t="s">
        <v>45</v>
      </c>
      <c r="D32" s="42"/>
      <c r="E32" s="43">
        <v>44811</v>
      </c>
      <c r="F32" s="44">
        <v>44854</v>
      </c>
      <c r="G32" s="24"/>
      <c r="H32" s="24"/>
      <c r="I32" s="55"/>
      <c r="J32" s="55"/>
      <c r="K32" s="55"/>
      <c r="L32" s="55"/>
      <c r="M32" s="55"/>
      <c r="N32" s="55"/>
      <c r="O32" s="55"/>
      <c r="P32" s="55"/>
      <c r="Q32" s="55"/>
      <c r="R32" s="55"/>
      <c r="S32" s="55"/>
      <c r="T32" s="55"/>
      <c r="U32" s="55"/>
      <c r="V32" s="55"/>
      <c r="W32" s="55"/>
      <c r="X32" s="55"/>
      <c r="Y32" s="56"/>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spans="1:64" s="3" customFormat="1" ht="21.6" thickBot="1" x14ac:dyDescent="0.35">
      <c r="A33" s="18"/>
      <c r="B33" s="40"/>
      <c r="C33" s="41" t="s">
        <v>45</v>
      </c>
      <c r="D33" s="42"/>
      <c r="E33" s="43">
        <v>44812</v>
      </c>
      <c r="F33" s="44">
        <v>44854</v>
      </c>
      <c r="G33" s="24"/>
      <c r="H33" s="24">
        <f t="shared" si="7"/>
        <v>43</v>
      </c>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spans="1:64" s="3" customFormat="1" ht="21.6" thickBot="1" x14ac:dyDescent="0.35">
      <c r="A34" s="18"/>
      <c r="B34" s="45" t="s">
        <v>46</v>
      </c>
      <c r="C34" s="46"/>
      <c r="D34" s="47"/>
      <c r="E34" s="48"/>
      <c r="F34" s="49"/>
      <c r="G34" s="24"/>
      <c r="H34" s="24" t="str">
        <f t="shared" si="7"/>
        <v/>
      </c>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row>
    <row r="35" spans="1:64" s="3" customFormat="1" ht="21.6" thickBot="1" x14ac:dyDescent="0.35">
      <c r="A35" s="18"/>
      <c r="B35" s="50" t="s">
        <v>45</v>
      </c>
      <c r="C35" s="51" t="s">
        <v>45</v>
      </c>
      <c r="D35" s="52"/>
      <c r="E35" s="53" t="s">
        <v>45</v>
      </c>
      <c r="F35" s="54" t="s">
        <v>45</v>
      </c>
      <c r="G35" s="24"/>
      <c r="H35" s="24" t="e">
        <f t="shared" si="7"/>
        <v>#VALUE!</v>
      </c>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row>
    <row r="36" spans="1:64" s="3" customFormat="1" ht="21.6" thickBot="1" x14ac:dyDescent="0.35">
      <c r="A36" s="18"/>
      <c r="B36" s="50" t="s">
        <v>45</v>
      </c>
      <c r="C36" s="51" t="s">
        <v>45</v>
      </c>
      <c r="D36" s="52"/>
      <c r="E36" s="53" t="s">
        <v>45</v>
      </c>
      <c r="F36" s="54" t="s">
        <v>45</v>
      </c>
      <c r="G36" s="24"/>
      <c r="H36" s="24" t="e">
        <f t="shared" si="7"/>
        <v>#VALUE!</v>
      </c>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row>
    <row r="37" spans="1:64" s="3" customFormat="1" ht="21.6" thickBot="1" x14ac:dyDescent="0.35">
      <c r="A37" s="18"/>
      <c r="B37" s="50" t="s">
        <v>45</v>
      </c>
      <c r="C37" s="51" t="s">
        <v>45</v>
      </c>
      <c r="D37" s="52"/>
      <c r="E37" s="53" t="s">
        <v>45</v>
      </c>
      <c r="F37" s="54" t="s">
        <v>45</v>
      </c>
      <c r="G37" s="24"/>
      <c r="H37" s="24" t="e">
        <f t="shared" si="7"/>
        <v>#VALUE!</v>
      </c>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spans="1:64" s="3" customFormat="1" ht="21.6" thickBot="1" x14ac:dyDescent="0.35">
      <c r="A38" s="18"/>
      <c r="B38" s="50" t="s">
        <v>45</v>
      </c>
      <c r="C38" s="51" t="s">
        <v>45</v>
      </c>
      <c r="D38" s="52"/>
      <c r="E38" s="53" t="s">
        <v>45</v>
      </c>
      <c r="F38" s="54" t="s">
        <v>45</v>
      </c>
      <c r="G38" s="24"/>
      <c r="H38" s="24" t="e">
        <f t="shared" si="7"/>
        <v>#VALUE!</v>
      </c>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spans="1:64" s="3" customFormat="1" ht="21.6" thickBot="1" x14ac:dyDescent="0.35">
      <c r="A39" s="18"/>
      <c r="B39" s="50" t="s">
        <v>45</v>
      </c>
      <c r="C39" s="51" t="s">
        <v>45</v>
      </c>
      <c r="D39" s="52"/>
      <c r="E39" s="53" t="s">
        <v>45</v>
      </c>
      <c r="F39" s="54" t="s">
        <v>45</v>
      </c>
      <c r="G39" s="24"/>
      <c r="H39" s="24" t="e">
        <f t="shared" si="7"/>
        <v>#VALUE!</v>
      </c>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spans="1:64" x14ac:dyDescent="0.3">
      <c r="B40" s="72"/>
      <c r="C40" s="17"/>
    </row>
    <row r="41" spans="1:64" x14ac:dyDescent="0.3">
      <c r="B41" s="71"/>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7:D3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5:BL39">
    <cfRule type="expression" dxfId="4" priority="27">
      <formula>AND(task_start&lt;=I$5,ROUNDDOWN((task_end-task_start+1)*task_progress,0)+task_start-1&gt;=I$5)</formula>
    </cfRule>
    <cfRule type="expression" dxfId="3" priority="28" stopIfTrue="1">
      <formula>AND(task_end&gt;=I$5,task_start&lt;I$5+1)</formula>
    </cfRule>
  </conditionalFormatting>
  <conditionalFormatting sqref="I5:BL39">
    <cfRule type="expression" dxfId="2" priority="29">
      <formula>AND(today&gt;=I$5,today&lt;I$5+1)</formula>
    </cfRule>
  </conditionalFormatting>
  <conditionalFormatting sqref="I7:BL14">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58" customWidth="1"/>
    <col min="2" max="2" width="87.109375" style="65" customWidth="1"/>
    <col min="3" max="16384" width="9.109375" style="58"/>
  </cols>
  <sheetData>
    <row r="1" spans="2:3" ht="46.5" customHeight="1" x14ac:dyDescent="0.3">
      <c r="B1" s="57"/>
    </row>
    <row r="2" spans="2:3" s="60" customFormat="1" ht="15.6" x14ac:dyDescent="0.3">
      <c r="B2" s="59" t="s">
        <v>11</v>
      </c>
      <c r="C2" s="59"/>
    </row>
    <row r="3" spans="2:3" s="62" customFormat="1" ht="13.5" customHeight="1" x14ac:dyDescent="0.3">
      <c r="B3" s="61" t="s">
        <v>16</v>
      </c>
      <c r="C3" s="61"/>
    </row>
    <row r="4" spans="2:3" x14ac:dyDescent="0.3">
      <c r="B4" s="70" t="s">
        <v>22</v>
      </c>
    </row>
    <row r="5" spans="2:3" x14ac:dyDescent="0.3">
      <c r="B5" s="57"/>
    </row>
    <row r="6" spans="2:3" s="63" customFormat="1" ht="25.8" x14ac:dyDescent="0.5">
      <c r="B6" s="66" t="s">
        <v>10</v>
      </c>
    </row>
    <row r="7" spans="2:3" ht="57.6" x14ac:dyDescent="0.3">
      <c r="B7" s="67" t="s">
        <v>19</v>
      </c>
    </row>
    <row r="8" spans="2:3" ht="14.4" x14ac:dyDescent="0.3">
      <c r="B8" s="64"/>
    </row>
    <row r="9" spans="2:3" s="63" customFormat="1" ht="25.8" x14ac:dyDescent="0.5">
      <c r="B9" s="66" t="s">
        <v>12</v>
      </c>
    </row>
    <row r="10" spans="2:3" ht="57.6" x14ac:dyDescent="0.3">
      <c r="B10" s="67" t="s">
        <v>20</v>
      </c>
    </row>
    <row r="11" spans="2:3" ht="14.4" x14ac:dyDescent="0.3">
      <c r="B11" s="68" t="s">
        <v>18</v>
      </c>
    </row>
    <row r="12" spans="2:3" ht="14.4" x14ac:dyDescent="0.3">
      <c r="B12" s="64"/>
    </row>
    <row r="13" spans="2:3" ht="14.4" x14ac:dyDescent="0.3">
      <c r="B13" s="73" t="str">
        <f>HYPERLINK("https://vertex42.link/HowToMakeAGanttChart","► Watch How This Gantt Chart Was Created")</f>
        <v>► Watch How This Gantt Chart Was Created</v>
      </c>
    </row>
    <row r="14" spans="2:3" ht="14.4" x14ac:dyDescent="0.3">
      <c r="B14" s="64"/>
    </row>
    <row r="15" spans="2:3" s="63" customFormat="1" ht="25.8" x14ac:dyDescent="0.5">
      <c r="B15" s="66" t="s">
        <v>9</v>
      </c>
    </row>
    <row r="16" spans="2:3" ht="28.8" x14ac:dyDescent="0.3">
      <c r="B16" s="67" t="s">
        <v>17</v>
      </c>
    </row>
    <row r="17" spans="2:2" ht="14.4" x14ac:dyDescent="0.3">
      <c r="B17" s="68" t="s">
        <v>3</v>
      </c>
    </row>
    <row r="18" spans="2:2" ht="14.4" x14ac:dyDescent="0.3">
      <c r="B18" s="64"/>
    </row>
    <row r="19" spans="2:2" s="63" customFormat="1" ht="25.8" x14ac:dyDescent="0.5">
      <c r="B19" s="66" t="s">
        <v>13</v>
      </c>
    </row>
    <row r="20" spans="2:2" ht="57.6" x14ac:dyDescent="0.3">
      <c r="B20" s="67" t="s">
        <v>14</v>
      </c>
    </row>
    <row r="21" spans="2:2" ht="14.4" x14ac:dyDescent="0.3">
      <c r="B21" s="64"/>
    </row>
    <row r="22" spans="2:2" ht="72" x14ac:dyDescent="0.3">
      <c r="B22" s="67"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Amey Bhilegaonkar (Student)</cp:lastModifiedBy>
  <cp:lastPrinted>2019-04-24T14:39:40Z</cp:lastPrinted>
  <dcterms:created xsi:type="dcterms:W3CDTF">2017-01-09T18:01:51Z</dcterms:created>
  <dcterms:modified xsi:type="dcterms:W3CDTF">2022-09-16T07:23:41Z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