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  <sheet state="visible" name="Metrics" sheetId="2" r:id="rId4"/>
    <sheet state="visible" name="Support" sheetId="3" r:id="rId5"/>
    <sheet state="visible" name="Config" sheetId="4" r:id="rId6"/>
  </sheets>
  <definedNames>
    <definedName hidden="1" localSheetId="0" name="Z_8665CB2D_4222_4A71_A630_E8BFEDB297E7_.wvu.FilterData">Schedule!$A$1:$V$48</definedName>
    <definedName hidden="1" localSheetId="0" name="Z_008B3FEF_8D3A_4110_8D77_98F1BC793AEA_.wvu.FilterData">Schedule!$A$1:$V$149</definedName>
  </definedNames>
  <calcPr/>
  <customWorkbookViews>
    <customWorkbookView activeSheetId="0" maximized="1" tabRatio="600" windowHeight="0" windowWidth="0" guid="{8665CB2D-4222-4A71-A630-E8BFEDB297E7}" name="Filter 2"/>
    <customWorkbookView activeSheetId="0" maximized="1" tabRatio="600" windowHeight="0" windowWidth="0" guid="{008B3FEF-8D3A-4110-8D77-98F1BC793AE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P1">
      <text>
        <t xml:space="preserve">For any upload to Git</t>
      </text>
    </comment>
    <comment authorId="0" ref="Q1">
      <text>
        <t xml:space="preserve">For programming tasks only
</t>
      </text>
    </comment>
    <comment authorId="0" ref="R1">
      <text>
        <t xml:space="preserve">Use initials</t>
      </text>
    </comment>
    <comment authorId="0" ref="S1">
      <text>
        <t xml:space="preserve">Use initials</t>
      </text>
    </comment>
    <comment authorId="0" ref="T1">
      <text>
        <t xml:space="preserve">Use initials</t>
      </text>
    </comment>
    <comment authorId="0" ref="U1">
      <text>
        <t xml:space="preserve">Use initials</t>
      </text>
    </comment>
    <comment authorId="0" ref="V1">
      <text>
        <t xml:space="preserve">Use initials</t>
      </text>
    </comment>
    <comment authorId="0" ref="C14">
      <text>
        <t xml:space="preserve">(common, protect, token, JWT)
	-BRIAN GOH JUN WEI</t>
      </text>
    </comment>
  </commentList>
</comments>
</file>

<file path=xl/sharedStrings.xml><?xml version="1.0" encoding="utf-8"?>
<sst xmlns="http://schemas.openxmlformats.org/spreadsheetml/2006/main" count="1775" uniqueCount="403">
  <si>
    <t>Iteration No</t>
  </si>
  <si>
    <t>Task ID</t>
  </si>
  <si>
    <t>DESCRIPTION</t>
  </si>
  <si>
    <t>TYPE</t>
  </si>
  <si>
    <t>PLANNED DATETIME START</t>
  </si>
  <si>
    <t>Raise any problems or questions in the eLearn Discussion Forum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</si>
  <si>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</si>
  <si>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</si>
  <si>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</si>
  <si>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</si>
  <si>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</si>
  <si>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</si>
  <si>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</si>
  <si>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</si>
  <si>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</si>
  <si>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</si>
  <si>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</si>
  <si>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</si>
  <si>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</si>
  <si>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</si>
  <si>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</si>
  <si>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</si>
  <si>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</si>
  <si>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</si>
  <si>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</si>
  <si>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</si>
  <si>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</si>
  <si>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</si>
  <si>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</si>
  <si>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</si>
  <si>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r>
      <rPr>
        <b/>
        <sz val="14.0"/>
      </rPr>
      <t>Iteration 1</t>
    </r>
    <r>
      <t xml:space="preserve"> </t>
    </r>
  </si>
  <si>
    <t>Iteration 1: Planning</t>
  </si>
  <si>
    <t>Team Meeting - Planning, Admin, &amp; Updates</t>
  </si>
  <si>
    <t>Completed</t>
  </si>
  <si>
    <t>Yes</t>
  </si>
  <si>
    <t>No</t>
  </si>
  <si>
    <t>NIL</t>
  </si>
  <si>
    <t>1_1</t>
  </si>
  <si>
    <t>Plan project schedule and Iteration 1</t>
  </si>
  <si>
    <t>LKS PR 2.3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</si>
  <si>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</si>
  <si>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</si>
  <si>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</si>
  <si>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</si>
  <si>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</si>
  <si>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</si>
  <si>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</si>
  <si>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</si>
  <si>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</si>
  <si>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</si>
  <si>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</si>
  <si>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</si>
  <si>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</si>
  <si>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</si>
  <si>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</si>
  <si>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</si>
  <si>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</si>
  <si>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6d144fa99ad9f8e87077842d06d311ea0b4f0250</t>
  </si>
  <si>
    <t>3_3</t>
  </si>
  <si>
    <t>Code connection manager</t>
  </si>
  <si>
    <t>b6aec58bd6a5fc45343f4e26b865a9783ee873b3</t>
  </si>
  <si>
    <t>3_4</t>
  </si>
  <si>
    <t>Code login authentication</t>
  </si>
  <si>
    <t>Basic CSS design</t>
  </si>
  <si>
    <t>Project Way</t>
  </si>
  <si>
    <t>7cd160145a2bdb90565dcfb242172dc8584e8ca5</t>
  </si>
  <si>
    <t>Code remaining DAOs</t>
  </si>
  <si>
    <t>1_2, 1_3_3</t>
  </si>
  <si>
    <t>affb095381259000a57710e12e94944fafaac2a0</t>
  </si>
  <si>
    <t>Code common files</t>
  </si>
  <si>
    <t>SIS L4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</si>
  <si>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</si>
  <si>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</si>
  <si>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</si>
  <si>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</si>
  <si>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</si>
  <si>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</si>
  <si>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</si>
  <si>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28557ec07330626fc63d2546518810eb73f85372</t>
  </si>
  <si>
    <t>Test Code</t>
  </si>
  <si>
    <t>Testing - Integration (local)</t>
  </si>
  <si>
    <t>1_8</t>
  </si>
  <si>
    <t>9_1</t>
  </si>
  <si>
    <t>Create test cases</t>
  </si>
  <si>
    <t>Testing - Updating Test Log / Test Cases</t>
  </si>
  <si>
    <t>762eeaef30a95b73e530d566d18233b3c7380bfd</t>
  </si>
  <si>
    <t>9_2</t>
  </si>
  <si>
    <t>Code JSON Test Cases</t>
  </si>
  <si>
    <t>Programming - Debugging</t>
  </si>
  <si>
    <t>Not Planned</t>
  </si>
  <si>
    <t>86895efa95cb6a9ba4bc4b2de4bcb943296e865b</t>
  </si>
  <si>
    <t>9_2_1</t>
  </si>
  <si>
    <t>JSON Authentication: Login</t>
  </si>
  <si>
    <t>9_2_2</t>
  </si>
  <si>
    <t>JSON Authentication: Bootstrap</t>
  </si>
  <si>
    <t>9_3</t>
  </si>
  <si>
    <t>Update bug log and bug metrics</t>
  </si>
  <si>
    <t>97db8e095e094bb33bfa6f8860ae0f164371d600</t>
  </si>
  <si>
    <t>Debug code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</si>
  <si>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</si>
  <si>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</si>
  <si>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</si>
  <si>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</si>
  <si>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</si>
  <si>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</si>
  <si>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1_11</t>
  </si>
  <si>
    <t>SOE / SOSS GSR 3-12</t>
  </si>
  <si>
    <t>12_1</t>
  </si>
  <si>
    <t>Plan Round 1</t>
  </si>
  <si>
    <t>12_2</t>
  </si>
  <si>
    <t>07b8379ca40832dc3d80123cf854a626598a9088</t>
  </si>
  <si>
    <t>Student Bidding</t>
  </si>
  <si>
    <t>1_12_1</t>
  </si>
  <si>
    <t>13_1</t>
  </si>
  <si>
    <t>Round 1: Add bid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</si>
  <si>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</si>
  <si>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</si>
  <si>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</si>
  <si>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</si>
  <si>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</si>
  <si>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</si>
  <si>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</si>
  <si>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SIS L2 Benches</t>
  </si>
  <si>
    <t>6bcc7a166c23ee69b6ca73b8cd0dcf012e85d56d</t>
  </si>
  <si>
    <t>Iteration 1: Milestone Preparation</t>
  </si>
  <si>
    <t>Milestone - Preparation</t>
  </si>
  <si>
    <t>15_1</t>
  </si>
  <si>
    <t>PM Review Preparation</t>
  </si>
  <si>
    <t>PM Review</t>
  </si>
  <si>
    <t>Milestone - Presentations</t>
  </si>
  <si>
    <t>1_15_1</t>
  </si>
  <si>
    <t>SIS SR 3-1</t>
  </si>
  <si>
    <t>Daily Update 1</t>
  </si>
  <si>
    <t>Project Management - Update Schedule</t>
  </si>
  <si>
    <t>PM's Home</t>
  </si>
  <si>
    <t>ad115ffdf100c4d8c4d96032fdebc86e1c7918c0</t>
  </si>
  <si>
    <t>Leader</t>
  </si>
  <si>
    <t>Daily Update 2</t>
  </si>
  <si>
    <t>1_17</t>
  </si>
  <si>
    <t>12699e890f5639e1f32e720893ff1630c1976b4d</t>
  </si>
  <si>
    <t>Daily Update 3</t>
  </si>
  <si>
    <t>1_18</t>
  </si>
  <si>
    <t>SIS L3</t>
  </si>
  <si>
    <t>d5da75da64ef5c62716e1b5e102f26f8b4182fca</t>
  </si>
  <si>
    <t>Daily Update 4</t>
  </si>
  <si>
    <t>1_19</t>
  </si>
  <si>
    <t>c0f96eb88ad36a957a1b16ba59d700e65ea50ff7</t>
  </si>
  <si>
    <t>Daily Update 5</t>
  </si>
  <si>
    <t>1_20</t>
  </si>
  <si>
    <t>bb51027ecd46cd44716e26abc550dc4826f3361d</t>
  </si>
  <si>
    <t>Daily Update 6</t>
  </si>
  <si>
    <t>1_21</t>
  </si>
  <si>
    <t>LKS Library</t>
  </si>
  <si>
    <t>5f680fc98e365a930440fda304e1678053bbddd7</t>
  </si>
  <si>
    <t>Daily Update 7</t>
  </si>
  <si>
    <t>1_22</t>
  </si>
  <si>
    <t>8775506564206858f826688da73a9c22fa985f55</t>
  </si>
  <si>
    <t>Daily Update 8</t>
  </si>
  <si>
    <t>1_23</t>
  </si>
  <si>
    <t>f855c859eb64c2ef59be724bd271c8e3e95d17d9</t>
  </si>
  <si>
    <t>Daily Update 9</t>
  </si>
  <si>
    <t>1_24</t>
  </si>
  <si>
    <t>8652b85a78da4f1cd1d84a7b1735f2a73c7ded85</t>
  </si>
  <si>
    <t>Daily Update 10</t>
  </si>
  <si>
    <t>1_25</t>
  </si>
  <si>
    <t>58826ed474080f1ea950375b566b20352cf397b3</t>
  </si>
  <si>
    <t>Daily Update 11</t>
  </si>
  <si>
    <t>1_26</t>
  </si>
  <si>
    <t>0a571610c66227bae15418f7b24d1e15a114715e</t>
  </si>
  <si>
    <t>Daily Update 12</t>
  </si>
  <si>
    <t>1_27</t>
  </si>
  <si>
    <t>874a257806cbefe6c0a2db15da176d91ff1353c4</t>
  </si>
  <si>
    <t>Iteration 2</t>
  </si>
  <si>
    <t>Iteration 2: Planning</t>
  </si>
  <si>
    <t>Plan tasks allocation and schedule</t>
  </si>
  <si>
    <t>SIS Level 4</t>
  </si>
  <si>
    <t>7e0b1037488b3dfab4d166592da65c0edcfbf722</t>
  </si>
  <si>
    <t>Code Round 2</t>
  </si>
  <si>
    <t>2_1, 2_2_3</t>
  </si>
  <si>
    <t>2_1</t>
  </si>
  <si>
    <t>View Round 1 Results</t>
  </si>
  <si>
    <t>LKS Study Booth</t>
  </si>
  <si>
    <t>9babe6b04c3ed1ced10f64bed88aaf6367824f99</t>
  </si>
  <si>
    <t>2_2</t>
  </si>
  <si>
    <t>Round 2: View Real Time Bids</t>
  </si>
  <si>
    <t>SOE fish tank, 
LKS study booth</t>
  </si>
  <si>
    <t>545f52dce61f35f6048934f1bb052dd50dbcc404</t>
  </si>
  <si>
    <t>2_3</t>
  </si>
  <si>
    <t>Round 2: Admin Clearing Logic</t>
  </si>
  <si>
    <t>9265aee967e4f011bdd0594013ed77c8db26b0a7</t>
  </si>
  <si>
    <t>2_4</t>
  </si>
  <si>
    <t>View Round 2 Results</t>
  </si>
  <si>
    <t>2_2_3</t>
  </si>
  <si>
    <t>2_2_1, 2_2_2, 2_2_3</t>
  </si>
  <si>
    <t>d39df61957c05eddebb302f5ce96577379d9525c</t>
  </si>
  <si>
    <t>2_3, 2_4_1, 2_4_2</t>
  </si>
  <si>
    <t>4_1</t>
  </si>
  <si>
    <t>Create manual test cases</t>
  </si>
  <si>
    <t>b8bccaac24f664e4c1faf9155138d518867d263c</t>
  </si>
  <si>
    <t>4_2</t>
  </si>
  <si>
    <t>2_4_1</t>
  </si>
  <si>
    <t>4_2_1</t>
  </si>
  <si>
    <t>JSON Dumps</t>
  </si>
  <si>
    <t>e7415d98b02300accfdbea1a7185c60944e4a3bb</t>
  </si>
  <si>
    <t>4_2_2</t>
  </si>
  <si>
    <t>JSON Start/Stop Round</t>
  </si>
  <si>
    <t>15bb3452ab7f6c8bb2ac28c90568efc9a99c3856</t>
  </si>
  <si>
    <t>4_2_3</t>
  </si>
  <si>
    <t>JSON Student Bidding</t>
  </si>
  <si>
    <t>2934abb77db58d293c2ab3604aaeadd1bc766edb</t>
  </si>
  <si>
    <t>4_3</t>
  </si>
  <si>
    <t>Update bug metrics</t>
  </si>
  <si>
    <t>2_4_2</t>
  </si>
  <si>
    <t>c48145de7f1d5e57702d2fdb94ad1dce3dee965e</t>
  </si>
  <si>
    <t>2_4_3</t>
  </si>
  <si>
    <t>500afc9791a0389efd181b62af28d8900cd780f7</t>
  </si>
  <si>
    <t>Deploy code to AWS, test and debug</t>
  </si>
  <si>
    <t>2_5</t>
  </si>
  <si>
    <t>5e8cd3aea75e1ffabaefebb5998ee5446962f955</t>
  </si>
  <si>
    <t>Iteration 2: Milestone Preparation</t>
  </si>
  <si>
    <t>2_6</t>
  </si>
  <si>
    <t>7_1</t>
  </si>
  <si>
    <t>Online Review Preparation</t>
  </si>
  <si>
    <t>LKSLIB Study Booth 4-1</t>
  </si>
  <si>
    <t>7_2</t>
  </si>
  <si>
    <t>8b93322d7246442761acdb1e4b477c8f040d9e67</t>
  </si>
  <si>
    <t>Online Review</t>
  </si>
  <si>
    <t>2_7_1</t>
  </si>
  <si>
    <t>250a5889a5aaade0811288e10ae2de4076b2b30d</t>
  </si>
  <si>
    <t>2_9</t>
  </si>
  <si>
    <t>94fd23a38edbf3a2ae90c94f369f668094cc3237</t>
  </si>
  <si>
    <t>2_10</t>
  </si>
  <si>
    <t>9229434bd9f7da938c50351d629745f21667b74f</t>
  </si>
  <si>
    <t>2_11</t>
  </si>
  <si>
    <t>56adc40259cf61b352b6a121fd3d23504ff73f1d</t>
  </si>
  <si>
    <t>2_12</t>
  </si>
  <si>
    <t>db8e7793d8a718108e2f9310a757af8f33360105</t>
  </si>
  <si>
    <t>2_13</t>
  </si>
  <si>
    <t>1da5c212dbca7fa349ac420b12d26aeb592477f3</t>
  </si>
  <si>
    <t>2_14</t>
  </si>
  <si>
    <t>f02ea9626deb7c0d4e9150b1b7fbd4d57717bf8e</t>
  </si>
  <si>
    <t>2_15</t>
  </si>
  <si>
    <t>2392cd4aa1c6367785d6658d21c2a0f17d19b146</t>
  </si>
  <si>
    <t>2_16</t>
  </si>
  <si>
    <t>9676f14590c3899266f430fb6a8e26dd88c79569</t>
  </si>
  <si>
    <t>2_17</t>
  </si>
  <si>
    <t>bc53b005cf3d8ef5c6363c5584e6e6e00298a8bf</t>
  </si>
  <si>
    <t>2_18</t>
  </si>
  <si>
    <t>7dff0fe2999d4b13d68858219d98f3c31ea5fbb1</t>
  </si>
  <si>
    <t>2_19</t>
  </si>
  <si>
    <t>db14ec2f8c3986fbde914e7670cea279d807d10c</t>
  </si>
  <si>
    <t>Daily Update 13</t>
  </si>
  <si>
    <t>2_20</t>
  </si>
  <si>
    <t>e15cf545861aecce3339ffc4d5ffd314d3997d78</t>
  </si>
  <si>
    <t>Daily Update 14</t>
  </si>
  <si>
    <t>2_21</t>
  </si>
  <si>
    <t>01026583676a09b0188c1c40fb0e7dfd82c067a2</t>
  </si>
  <si>
    <t>Iteration 3</t>
  </si>
  <si>
    <t>Iteration 3: Planning</t>
  </si>
  <si>
    <t>Code timetable</t>
  </si>
  <si>
    <t>b82e15b92b63a21ee349877596c75b2a38089bf6</t>
  </si>
  <si>
    <t>Code search bid</t>
  </si>
  <si>
    <t>26423cf3c1e667e3520bda70265c2b6726819c5c</t>
  </si>
  <si>
    <t>3_2, 3_3</t>
  </si>
  <si>
    <t>97627b6b5f86bc8efec457cb98f83aec6f828595</t>
  </si>
  <si>
    <t>3_4, 3_5_1</t>
  </si>
  <si>
    <t>5_1</t>
  </si>
  <si>
    <t>Create test cases and conduct JSON testing</t>
  </si>
  <si>
    <t>79f4e0f47078c3dbc711afb5340973c1a45ae79c</t>
  </si>
  <si>
    <t>5_2</t>
  </si>
  <si>
    <t>3_5_1</t>
  </si>
  <si>
    <t>9be46d8a03b165bbf60f1ca58026f5c1c65467ed</t>
  </si>
  <si>
    <t>3_5_2</t>
  </si>
  <si>
    <t>Deploy code to AWS and Test</t>
  </si>
  <si>
    <t>Testing - Deployment (cloud)</t>
  </si>
  <si>
    <t>3_6, 3_10</t>
  </si>
  <si>
    <t>Iteration 3: Milestone Preparation</t>
  </si>
  <si>
    <t>3_7</t>
  </si>
  <si>
    <t>8_1</t>
  </si>
  <si>
    <t>UAT Preparation</t>
  </si>
  <si>
    <t>LKSLIB Study Booth 4-3</t>
  </si>
  <si>
    <t>8_2</t>
  </si>
  <si>
    <t>6e8df8ba50ffce8bd70457bf03b0b99e7f20a172</t>
  </si>
  <si>
    <t>UAT</t>
  </si>
  <si>
    <t>3_8_1</t>
  </si>
  <si>
    <t>UI Design</t>
  </si>
  <si>
    <t>SIS Level 2 Benches</t>
  </si>
  <si>
    <t>98bdf72109e5b4cbe22746d923c35845785e43d4</t>
  </si>
  <si>
    <t>d4209ae670427ad3128b20b61b25e99ce189ecd8</t>
  </si>
  <si>
    <t>3_11</t>
  </si>
  <si>
    <t>70ac4850a80cc9d7c61efb8e4748953dd96bdba3</t>
  </si>
  <si>
    <t>3_12</t>
  </si>
  <si>
    <t>981f1da6e079f3be0582bb4d0f7b3f7b9d03b328</t>
  </si>
  <si>
    <t>3_13</t>
  </si>
  <si>
    <t>1b8bfadf515475744ff1d3057811366d62030b7f</t>
  </si>
  <si>
    <t>3_14</t>
  </si>
  <si>
    <t>229ca2de0b0bfbdb95b7cdfd08ce51a1c5b66a1b</t>
  </si>
  <si>
    <t>3_15</t>
  </si>
  <si>
    <t>53373165725da52b92827fd1e1cf8eb1f517f1ed</t>
  </si>
  <si>
    <t>3_16</t>
  </si>
  <si>
    <t>d9a19a6f9e15cdac7e3139ef9b46b9b574f94c17</t>
  </si>
  <si>
    <t>3_17</t>
  </si>
  <si>
    <t>86c352ef7a6b076ce21f6ba98da1b2a63548e479</t>
  </si>
  <si>
    <t>3_18</t>
  </si>
  <si>
    <t>9f321df15bd277e106147ad31e6cce07be8978f1</t>
  </si>
  <si>
    <t>3_19</t>
  </si>
  <si>
    <t>15e17e57545cfeeeee546cf2ea261a95a7cb263b</t>
  </si>
  <si>
    <t>3_20</t>
  </si>
  <si>
    <t>cb4ec805806c9d51a239703fc79446b835ce81f8</t>
  </si>
  <si>
    <t>3_21</t>
  </si>
  <si>
    <t>61218f5dac665d70511c4a73190fa8f7ebf9a1ce</t>
  </si>
  <si>
    <t>3_22</t>
  </si>
  <si>
    <t>faffc18030bc7469943aa0c102e5f73ed486309e</t>
  </si>
  <si>
    <t>3_23</t>
  </si>
  <si>
    <t>00cb1cdb77fa848b88d49686988d7fd4f84df77d</t>
  </si>
  <si>
    <t>Integrate changes requested in online review</t>
  </si>
  <si>
    <t>9255b1bd9283a7b2bb060976db88bb0d864b5df8</t>
  </si>
  <si>
    <t>Iteration 4</t>
  </si>
  <si>
    <t>UAT debugging</t>
  </si>
  <si>
    <t>30bbe1c2939d8091613010fbcfae3b8a14e62c93</t>
  </si>
  <si>
    <t>Final Submission Preparation</t>
  </si>
  <si>
    <t>Preparation - Schedule</t>
  </si>
  <si>
    <t>Preparation - Bug Metric</t>
  </si>
  <si>
    <t>Preparation - Use of GIT</t>
  </si>
  <si>
    <t>Preparation - Others</t>
  </si>
  <si>
    <t>cb941f676f9daf994d68fde380a8f72d41a863ec</t>
  </si>
  <si>
    <t>389714fe90af2dbc1cc1f22b6dfaa21e6be53190</t>
  </si>
  <si>
    <t>4_4</t>
  </si>
  <si>
    <t>8c4ae243ab4158eb0b74f35f255c4377e5db9be8</t>
  </si>
  <si>
    <t>4_5</t>
  </si>
  <si>
    <t>fa338887bb7c1e1acf2360d98338aafeeb25adcd</t>
  </si>
  <si>
    <t>4_6</t>
  </si>
  <si>
    <t>9e7329718da9b42effc5119028efb90e952b6b2d</t>
  </si>
  <si>
    <t>4_7</t>
  </si>
  <si>
    <t>9e007895edb5a3ade07e808b3c79aa650e8e51ce</t>
  </si>
  <si>
    <t>4_8</t>
  </si>
  <si>
    <t>ec52df253d27aca00a926ea15c72c97a30407833</t>
  </si>
  <si>
    <t>4_9</t>
  </si>
  <si>
    <t>92d2b92b3a4767a74910c9467dfaf7e616452210</t>
  </si>
  <si>
    <t>4_10</t>
  </si>
  <si>
    <t>a622e67d968537a5babe26f19e607facc53dafa5</t>
  </si>
  <si>
    <t>4_11</t>
  </si>
  <si>
    <t>97c11ceebdd2efcbed9945fd351b269d2d8f16c9</t>
  </si>
  <si>
    <t>4_12</t>
  </si>
  <si>
    <t>3fc6312a058022b279942790e45673c9d51f7850</t>
  </si>
  <si>
    <t>4_13</t>
  </si>
  <si>
    <t>758d43bb81eef94752ffca09d957e728d4efde6d</t>
  </si>
  <si>
    <t>4_14</t>
  </si>
  <si>
    <t>4cf2c4d637dea4d2c6aedea18bab4d397a086e9d</t>
  </si>
  <si>
    <t>4_15</t>
  </si>
  <si>
    <t>f73c0e3a5d560d45941d48ebc46fd6e7d57eab7e</t>
  </si>
  <si>
    <t>Iteration 5</t>
  </si>
  <si>
    <t>Final submission review</t>
  </si>
  <si>
    <t>Final Submission</t>
  </si>
  <si>
    <t>Other</t>
  </si>
  <si>
    <t>Final Presentation Preparation and Minutes</t>
  </si>
  <si>
    <t>1dd685840e377cf4a7a857da535ff840a3d6caeb</t>
  </si>
  <si>
    <t>Final Presentation</t>
  </si>
  <si>
    <t>Not started</t>
  </si>
  <si>
    <t>5_3</t>
  </si>
  <si>
    <t>SIS SR2.1</t>
  </si>
  <si>
    <t>e6704d96e55dfce9503cd8f14354eaf0530568a9</t>
  </si>
  <si>
    <t>5_5</t>
  </si>
  <si>
    <t>606140d9bcde5c190c8424e5f934a84d14df9032</t>
  </si>
  <si>
    <t>5_6</t>
  </si>
  <si>
    <t>885c237ae07632161ad7c645d5924399ae92015e</t>
  </si>
  <si>
    <t>5_7</t>
  </si>
  <si>
    <t>dc3ad4279b9a60fff6db345ebcc09427f9921c83</t>
  </si>
  <si>
    <t>5_8</t>
  </si>
  <si>
    <t>Code bid status JSON</t>
  </si>
  <si>
    <t>Final testing and debugging of front-end and JSON</t>
  </si>
  <si>
    <t>00aeb1ace5b163e6333ec5987da3d3a4b15ce910</t>
  </si>
  <si>
    <t>Team Meeting - Knowledge Sharing</t>
  </si>
  <si>
    <t>Team Meeting - Other</t>
  </si>
  <si>
    <t>Project Management - Update Metrics</t>
  </si>
  <si>
    <t>Project Management - Other</t>
  </si>
  <si>
    <t>Design - App Architecture (SD etc)</t>
  </si>
  <si>
    <t>Design - Use Cases</t>
  </si>
  <si>
    <t>Started</t>
  </si>
  <si>
    <t>Incomplete</t>
  </si>
  <si>
    <t>Hold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</si>
  <si>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</si>
  <si>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</si>
  <si>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</si>
  <si>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</si>
  <si>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</si>
  <si>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</si>
  <si>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</si>
  <si>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</si>
  <si>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</si>
  <si>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</si>
  <si>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</si>
  <si>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</si>
  <si>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</si>
  <si>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</si>
  <si>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</si>
  <si>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</si>
  <si>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</si>
  <si>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</si>
  <si>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spent per member</t>
  </si>
  <si>
    <t>Non-prog Hrs</t>
  </si>
  <si>
    <t>Pair programming time check</t>
  </si>
  <si>
    <t xml:space="preserve">Estimated PP hours/actual PP hours (per task)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</si>
</sst>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&quot;/&quot;yy&quot; &quot;h&quot;:&quot;sam/pm"/>
    <numFmt numFmtId="165" formatCode="M/d/yyyy H:mm:ss"/>
    <numFmt numFmtId="166" formatCode="m/d/yyyy h:mm:ss"/>
    <numFmt numFmtId="167" formatCode="[h]&quot;h &quot;mm&quot;min&quot;"/>
  </numFmts>
  <fonts count="7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9C0006"/>
      <name val="Calibri"/>
    </font>
    <font/>
    <font>
      <b/>
      <sz val="14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vertical="top" wrapText="1"/>
    </xf>
    <xf borderId="0" fillId="0" fontId="1" numFmtId="164" xfId="0" applyAlignment="1" applyFont="1" applyNumberFormat="1">
      <alignment horizontal="center" shrinkToFit="0" vertical="top" wrapText="1"/>
    </xf>
    <xf borderId="0" fillId="0" fontId="0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top" wrapText="1"/>
    </xf>
    <xf borderId="1" fillId="3" fontId="3" numFmtId="4" xfId="0" applyAlignment="1" applyBorder="1" applyFill="1" applyFont="1" applyNumberFormat="1">
      <alignment horizontal="center" readingOrder="0"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horizontal="center" shrinkToFit="0" vertical="top" wrapText="0"/>
    </xf>
    <xf borderId="0" fillId="4" fontId="0" numFmtId="0" xfId="0" applyAlignment="1" applyFill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top" wrapText="1"/>
    </xf>
    <xf borderId="0" fillId="4" fontId="4" numFmtId="0" xfId="0" applyFont="1"/>
    <xf borderId="0" fillId="4" fontId="0" numFmtId="0" xfId="0" applyAlignment="1" applyFont="1">
      <alignment horizontal="center" shrinkToFit="0" vertical="top" wrapText="1"/>
    </xf>
    <xf borderId="1" fillId="4" fontId="3" numFmtId="4" xfId="0" applyAlignment="1" applyBorder="1" applyFont="1" applyNumberFormat="1">
      <alignment horizontal="center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readingOrder="0" shrinkToFit="0" vertical="top" wrapText="1"/>
    </xf>
    <xf borderId="1" fillId="3" fontId="3" numFmtId="4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readingOrder="0" vertical="top"/>
    </xf>
    <xf borderId="0" fillId="0" fontId="0" numFmtId="0" xfId="0" applyAlignment="1" applyFont="1">
      <alignment horizontal="center" shrinkToFit="0" vertical="top" wrapText="1"/>
    </xf>
    <xf borderId="0" fillId="0" fontId="0" numFmtId="166" xfId="0" applyAlignment="1" applyFont="1" applyNumberFormat="1">
      <alignment horizontal="center" readingOrder="0" shrinkToFit="0" vertical="top" wrapText="1"/>
    </xf>
    <xf borderId="0" fillId="4" fontId="5" numFmtId="0" xfId="0" applyAlignment="1" applyFont="1">
      <alignment horizontal="center" readingOrder="0" shrinkToFit="0" vertical="center" wrapText="1"/>
    </xf>
    <xf borderId="0" fillId="0" fontId="0" numFmtId="167" xfId="0" applyAlignment="1" applyFont="1" applyNumberFormat="1">
      <alignment horizontal="center" shrinkToFit="0" vertical="top" wrapText="1"/>
    </xf>
    <xf borderId="1" fillId="3" fontId="3" numFmtId="167" xfId="0" applyAlignment="1" applyBorder="1" applyFont="1" applyNumberFormat="1">
      <alignment horizontal="center" shrinkToFit="0" vertical="top" wrapText="1"/>
    </xf>
    <xf borderId="0" fillId="5" fontId="0" numFmtId="0" xfId="0" applyAlignment="1" applyFill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 shrinkToFit="0" vertical="center" wrapText="1"/>
    </xf>
    <xf borderId="0" fillId="4" fontId="0" numFmtId="0" xfId="0" applyAlignment="1" applyFont="1">
      <alignment horizontal="center" shrinkToFit="0" wrapText="0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0" fontId="0" numFmtId="0" xfId="0" applyAlignment="1" applyFon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shrinkToFit="0" wrapText="0"/>
    </xf>
    <xf borderId="0" fillId="5" fontId="0" numFmtId="0" xfId="0" applyAlignment="1" applyFont="1">
      <alignment horizontal="center" shrinkToFit="0" vertical="top" wrapText="1"/>
    </xf>
    <xf borderId="0" fillId="5" fontId="0" numFmtId="0" xfId="0" applyAlignment="1" applyFont="1">
      <alignment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1"/>
    </xf>
    <xf borderId="0" fillId="6" fontId="0" numFmtId="0" xfId="0" applyAlignment="1" applyFill="1" applyFont="1">
      <alignment readingOrder="0" shrinkToFit="0" wrapText="0"/>
    </xf>
    <xf borderId="0" fillId="6" fontId="0" numFmtId="0" xfId="0" applyAlignment="1" applyFont="1">
      <alignment readingOrder="0" shrinkToFit="0" vertical="top" wrapText="0"/>
    </xf>
    <xf borderId="0" fillId="6" fontId="0" numFmtId="0" xfId="0" applyAlignment="1" applyFont="1">
      <alignment shrinkToFit="0" wrapText="0"/>
    </xf>
    <xf borderId="0" fillId="6" fontId="0" numFmtId="165" xfId="0" applyAlignment="1" applyFont="1" applyNumberFormat="1">
      <alignment shrinkToFit="0" wrapText="1"/>
    </xf>
    <xf borderId="0" fillId="6" fontId="0" numFmtId="167" xfId="0" applyAlignment="1" applyFont="1" applyNumberFormat="1">
      <alignment horizontal="center" shrinkToFit="0" vertical="top" wrapText="1"/>
    </xf>
    <xf borderId="0" fillId="6" fontId="0" numFmtId="165" xfId="0" applyAlignment="1" applyFont="1" applyNumberFormat="1">
      <alignment shrinkToFit="0" wrapText="0"/>
    </xf>
    <xf borderId="0" fillId="6" fontId="0" numFmtId="0" xfId="0" applyAlignment="1" applyFont="1">
      <alignment shrinkToFit="0" wrapText="0"/>
    </xf>
    <xf borderId="1" fillId="6" fontId="3" numFmtId="4" xfId="0" applyAlignment="1" applyBorder="1" applyFont="1" applyNumberFormat="1">
      <alignment horizontal="center" shrinkToFit="0" vertical="top" wrapText="1"/>
    </xf>
    <xf borderId="1" fillId="6" fontId="3" numFmtId="0" xfId="0" applyAlignment="1" applyBorder="1" applyFont="1">
      <alignment horizontal="center" shrinkToFit="0" vertical="top" wrapText="1"/>
    </xf>
    <xf borderId="1" fillId="6" fontId="3" numFmtId="0" xfId="0" applyAlignment="1" applyBorder="1" applyFont="1">
      <alignment horizontal="center" shrinkToFit="0" vertical="top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Burndown Rate: Planned Vrs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Metrics!$B$4:$B$12</c:f>
            </c:numRef>
          </c:val>
          <c:smooth val="0"/>
        </c:ser>
        <c:ser>
          <c:idx val="1"/>
          <c:order val="1"/>
          <c:tx>
            <c:strRef>
              <c:f>Metrics!$C$3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Metrics!$C$4:$C$12</c:f>
            </c:numRef>
          </c:val>
          <c:smooth val="0"/>
        </c:ser>
        <c:axId val="1254916443"/>
        <c:axId val="753699942"/>
      </c:lineChart>
      <c:catAx>
        <c:axId val="125491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753699942"/>
      </c:catAx>
      <c:valAx>
        <c:axId val="75369994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125491644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71945"/>
        <c:axId val="793778891"/>
      </c:scatterChart>
      <c:valAx>
        <c:axId val="46917194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793778891"/>
      </c:valAx>
      <c:valAx>
        <c:axId val="7937788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46917194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Iteration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26517"/>
        <c:axId val="2015841934"/>
      </c:scatterChart>
      <c:valAx>
        <c:axId val="129962651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15841934"/>
      </c:valAx>
      <c:valAx>
        <c:axId val="201584193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29962651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spPr>
            <a:solidFill>
              <a:srgbClr val="ED7D31"/>
            </a:solidFill>
          </c:spPr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500602672"/>
        <c:axId val="939466100"/>
      </c:barChart>
      <c:catAx>
        <c:axId val="5006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939466100"/>
      </c:catAx>
      <c:valAx>
        <c:axId val="9394661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50060267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2042915344"/>
        <c:axId val="1323213307"/>
      </c:barChart>
      <c:catAx>
        <c:axId val="2042915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23213307"/>
      </c:catAx>
      <c:valAx>
        <c:axId val="132321330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42915344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Metrics!$A$89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Metrics!$A$90:$A$113</c:f>
            </c:numRef>
          </c:val>
          <c:smooth val="0"/>
        </c:ser>
        <c:axId val="83134922"/>
        <c:axId val="627438044"/>
      </c:lineChart>
      <c:catAx>
        <c:axId val="83134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627438044"/>
      </c:catAx>
      <c:valAx>
        <c:axId val="6274380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8313492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114300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16</xdr:row>
      <xdr:rowOff>190500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95250</xdr:colOff>
      <xdr:row>90</xdr:row>
      <xdr:rowOff>38100</xdr:rowOff>
    </xdr:from>
    <xdr:ext cx="4314825" cy="2743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57"/>
    <col customWidth="1" min="2" max="2" width="8.0"/>
    <col customWidth="1" min="3" max="3" width="39.86"/>
    <col customWidth="1" min="4" max="4" width="23.43"/>
    <col customWidth="1" min="5" max="5" width="18.57"/>
    <col customWidth="1" min="6" max="6" width="18.29"/>
    <col customWidth="1" min="7" max="7" width="11.43"/>
    <col customWidth="1" min="8" max="8" width="18.43"/>
    <col customWidth="1" min="9" max="9" width="18.71"/>
    <col customWidth="1" min="10" max="10" width="11.71"/>
    <col customWidth="1" min="11" max="11" width="13.14"/>
    <col customWidth="1" min="12" max="14" width="11.71"/>
    <col customWidth="1" min="15" max="15" width="15.43"/>
    <col customWidth="1" min="16" max="16" width="18.86"/>
    <col customWidth="1" min="17" max="17" width="11.14"/>
    <col customWidth="1" min="18" max="18" width="11.86"/>
    <col customWidth="1" min="19" max="21" width="10.43"/>
    <col customWidth="1" min="22" max="22" width="12.29"/>
    <col customWidth="1" min="23" max="28" width="7.57"/>
    <col customWidth="1" min="29" max="29" width="11.14"/>
    <col customWidth="1" min="30" max="32" width="7.57"/>
  </cols>
  <sheetData>
    <row r="1" ht="45.0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  <c r="G1" s="2" t="s">
        <v>7</v>
      </c>
      <c r="H1" s="5" t="s">
        <v>8</v>
      </c>
      <c r="I1" s="5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6" t="s">
        <v>14</v>
      </c>
      <c r="O1" s="2" t="s">
        <v>15</v>
      </c>
      <c r="P1" s="2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ht="28.5" customHeight="1">
      <c r="A2" s="13" t="s">
        <v>30</v>
      </c>
      <c r="O2" s="14"/>
      <c r="P2" s="15"/>
      <c r="Q2" s="16"/>
      <c r="R2" s="14"/>
      <c r="S2" s="14"/>
      <c r="T2" s="14"/>
      <c r="U2" s="14"/>
      <c r="V2" s="14"/>
      <c r="W2" s="16"/>
      <c r="X2" s="17"/>
      <c r="Y2" s="17"/>
      <c r="Z2" s="18"/>
      <c r="AA2" s="18"/>
      <c r="AB2" s="18"/>
      <c r="AC2" s="19"/>
      <c r="AD2" s="18"/>
      <c r="AE2" s="20"/>
      <c r="AF2" s="1"/>
    </row>
    <row r="3">
      <c r="A3" s="21">
        <v>1.0</v>
      </c>
      <c r="B3" s="21">
        <v>1.0</v>
      </c>
      <c r="C3" s="21" t="s">
        <v>31</v>
      </c>
      <c r="D3" s="21" t="s">
        <v>32</v>
      </c>
      <c r="E3" s="22">
        <v>43727.5</v>
      </c>
      <c r="F3" s="22">
        <v>43727.625</v>
      </c>
      <c r="G3" s="21"/>
      <c r="H3" s="22">
        <v>43727.5</v>
      </c>
      <c r="I3" s="22">
        <v>43727.625</v>
      </c>
      <c r="J3" s="21"/>
      <c r="K3" s="21" t="s">
        <v>33</v>
      </c>
      <c r="L3" s="21" t="s">
        <v>34</v>
      </c>
      <c r="M3" s="21" t="s">
        <v>35</v>
      </c>
      <c r="N3" s="21" t="s">
        <v>36</v>
      </c>
      <c r="O3" s="21"/>
      <c r="Q3" s="20"/>
      <c r="R3" s="21"/>
      <c r="S3" s="21"/>
      <c r="T3" s="21"/>
      <c r="U3" s="21"/>
      <c r="V3" s="21"/>
      <c r="W3" s="20"/>
      <c r="X3" s="23">
        <f t="shared" ref="X3:X47" si="1">F3-E3</f>
        <v>0.125</v>
      </c>
      <c r="Y3" s="23">
        <f t="shared" ref="Y3:Y47" si="2">I3-H3</f>
        <v>0.125</v>
      </c>
      <c r="Z3" s="11">
        <f t="shared" ref="Z3:Z47" si="3">IF(ISERROR(FIND("Programming",D3)),0,G3)</f>
        <v>0</v>
      </c>
      <c r="AA3" s="11">
        <f t="shared" ref="AA3:AA47" si="4">IF(ISERROR(FIND("Programming",D3)),0,J3)</f>
        <v>0</v>
      </c>
      <c r="AB3" s="11">
        <f t="shared" ref="AB3:AB47" si="5">J3-AA3</f>
        <v>0</v>
      </c>
      <c r="AC3" s="12" t="str">
        <f t="shared" ref="AC3:AC47" si="6">A3&amp;K3</f>
        <v>1Completed</v>
      </c>
      <c r="AD3" s="11" t="str">
        <f t="shared" ref="AD3:AD47" si="7">A3&amp;M3</f>
        <v>1No</v>
      </c>
      <c r="AE3" s="20"/>
      <c r="AF3" s="1"/>
    </row>
    <row r="4" ht="28.5" customHeight="1">
      <c r="A4" s="20">
        <v>1.0</v>
      </c>
      <c r="B4" s="21" t="s">
        <v>37</v>
      </c>
      <c r="C4" s="21" t="s">
        <v>38</v>
      </c>
      <c r="D4" s="21" t="s">
        <v>32</v>
      </c>
      <c r="E4" s="22">
        <v>43727.5</v>
      </c>
      <c r="F4" s="22">
        <v>43727.625</v>
      </c>
      <c r="G4" s="21">
        <v>3.0</v>
      </c>
      <c r="H4" s="22">
        <v>43727.5</v>
      </c>
      <c r="I4" s="22">
        <v>43727.625</v>
      </c>
      <c r="J4" s="21">
        <v>3.0</v>
      </c>
      <c r="K4" s="21" t="s">
        <v>33</v>
      </c>
      <c r="L4" s="21" t="s">
        <v>34</v>
      </c>
      <c r="M4" s="21" t="s">
        <v>35</v>
      </c>
      <c r="N4" s="21" t="s">
        <v>36</v>
      </c>
      <c r="O4" s="21" t="s">
        <v>39</v>
      </c>
      <c r="P4" s="21"/>
      <c r="Q4" s="20"/>
      <c r="R4" s="21" t="s">
        <v>40</v>
      </c>
      <c r="S4" s="21" t="s">
        <v>40</v>
      </c>
      <c r="T4" s="21" t="s">
        <v>40</v>
      </c>
      <c r="U4" s="21" t="s">
        <v>40</v>
      </c>
      <c r="V4" s="21" t="s">
        <v>40</v>
      </c>
      <c r="W4" s="20"/>
      <c r="X4" s="23">
        <f t="shared" si="1"/>
        <v>0.125</v>
      </c>
      <c r="Y4" s="23">
        <f t="shared" si="2"/>
        <v>0.125</v>
      </c>
      <c r="Z4" s="11">
        <f t="shared" si="3"/>
        <v>0</v>
      </c>
      <c r="AA4" s="11">
        <f t="shared" si="4"/>
        <v>0</v>
      </c>
      <c r="AB4" s="11">
        <f t="shared" si="5"/>
        <v>3</v>
      </c>
      <c r="AC4" s="12" t="str">
        <f t="shared" si="6"/>
        <v>1Completed</v>
      </c>
      <c r="AD4" s="11" t="str">
        <f t="shared" si="7"/>
        <v>1No</v>
      </c>
      <c r="AE4" s="20"/>
      <c r="AF4" s="1"/>
    </row>
    <row r="5">
      <c r="A5" s="20">
        <v>1.0</v>
      </c>
      <c r="B5" s="21" t="s">
        <v>41</v>
      </c>
      <c r="C5" s="24" t="s">
        <v>42</v>
      </c>
      <c r="D5" s="21" t="s">
        <v>43</v>
      </c>
      <c r="E5" s="22">
        <v>43727.5</v>
      </c>
      <c r="F5" s="22">
        <v>43727.625</v>
      </c>
      <c r="G5" s="21">
        <v>3.0</v>
      </c>
      <c r="H5" s="22">
        <v>43727.5</v>
      </c>
      <c r="I5" s="22">
        <v>43727.625</v>
      </c>
      <c r="J5" s="21">
        <v>3.0</v>
      </c>
      <c r="K5" s="21" t="s">
        <v>33</v>
      </c>
      <c r="L5" s="21" t="s">
        <v>35</v>
      </c>
      <c r="M5" s="21" t="s">
        <v>35</v>
      </c>
      <c r="N5" s="21" t="s">
        <v>36</v>
      </c>
      <c r="O5" s="21" t="s">
        <v>39</v>
      </c>
      <c r="P5" s="21" t="s">
        <v>44</v>
      </c>
      <c r="Q5" s="20"/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X5" s="23">
        <f t="shared" si="1"/>
        <v>0.125</v>
      </c>
      <c r="Y5" s="23">
        <f t="shared" si="2"/>
        <v>0.125</v>
      </c>
      <c r="Z5" s="11">
        <f t="shared" si="3"/>
        <v>0</v>
      </c>
      <c r="AA5" s="11">
        <f t="shared" si="4"/>
        <v>0</v>
      </c>
      <c r="AB5" s="11">
        <f t="shared" si="5"/>
        <v>3</v>
      </c>
      <c r="AC5" s="12" t="str">
        <f t="shared" si="6"/>
        <v>1Completed</v>
      </c>
      <c r="AD5" s="11" t="str">
        <f t="shared" si="7"/>
        <v>1No</v>
      </c>
    </row>
    <row r="6" ht="14.25" customHeight="1">
      <c r="A6" s="20">
        <v>1.0</v>
      </c>
      <c r="B6" s="20">
        <v>2.0</v>
      </c>
      <c r="C6" s="21" t="s">
        <v>45</v>
      </c>
      <c r="D6" s="21" t="s">
        <v>46</v>
      </c>
      <c r="E6" s="22">
        <v>43728.5</v>
      </c>
      <c r="F6" s="22">
        <v>43728.583333333336</v>
      </c>
      <c r="G6" s="21">
        <v>2.0</v>
      </c>
      <c r="H6" s="22">
        <v>43727.645833333336</v>
      </c>
      <c r="I6" s="22">
        <v>43727.791666666664</v>
      </c>
      <c r="J6" s="21">
        <v>3.5</v>
      </c>
      <c r="K6" s="21" t="s">
        <v>33</v>
      </c>
      <c r="L6" s="21" t="s">
        <v>34</v>
      </c>
      <c r="M6" s="21" t="s">
        <v>35</v>
      </c>
      <c r="N6" s="21" t="s">
        <v>47</v>
      </c>
      <c r="O6" s="21" t="s">
        <v>48</v>
      </c>
      <c r="P6" s="1"/>
      <c r="Q6" s="20"/>
      <c r="R6" s="20"/>
      <c r="S6" s="21" t="s">
        <v>40</v>
      </c>
      <c r="T6" s="20"/>
      <c r="U6" s="21" t="s">
        <v>40</v>
      </c>
      <c r="V6" s="20"/>
      <c r="W6" s="20"/>
      <c r="X6" s="23">
        <f t="shared" si="1"/>
        <v>0.08333333334</v>
      </c>
      <c r="Y6" s="23">
        <f t="shared" si="2"/>
        <v>0.1458333333</v>
      </c>
      <c r="Z6" s="11">
        <f t="shared" si="3"/>
        <v>0</v>
      </c>
      <c r="AA6" s="11">
        <f t="shared" si="4"/>
        <v>0</v>
      </c>
      <c r="AB6" s="11">
        <f t="shared" si="5"/>
        <v>3.5</v>
      </c>
      <c r="AC6" s="12" t="str">
        <f t="shared" si="6"/>
        <v>1Completed</v>
      </c>
      <c r="AD6" s="11" t="str">
        <f t="shared" si="7"/>
        <v>1No</v>
      </c>
      <c r="AE6" s="20"/>
      <c r="AF6" s="1"/>
    </row>
    <row r="7" ht="14.25" customHeight="1">
      <c r="A7" s="21">
        <v>1.0</v>
      </c>
      <c r="B7" s="21">
        <v>3.0</v>
      </c>
      <c r="C7" s="21" t="s">
        <v>49</v>
      </c>
      <c r="D7" s="21" t="s">
        <v>50</v>
      </c>
      <c r="E7" s="22">
        <v>43728.375</v>
      </c>
      <c r="F7" s="22">
        <v>43728.5</v>
      </c>
      <c r="G7" s="21"/>
      <c r="H7" s="22">
        <v>43728.375</v>
      </c>
      <c r="I7" s="22">
        <v>43728.625</v>
      </c>
      <c r="J7" s="21"/>
      <c r="K7" s="21" t="s">
        <v>33</v>
      </c>
      <c r="L7" s="21" t="s">
        <v>34</v>
      </c>
      <c r="M7" s="21" t="s">
        <v>35</v>
      </c>
      <c r="N7" s="21" t="s">
        <v>41</v>
      </c>
      <c r="O7" s="21"/>
      <c r="P7" s="21"/>
      <c r="Q7" s="20"/>
      <c r="R7" s="21"/>
      <c r="S7" s="20"/>
      <c r="T7" s="20"/>
      <c r="U7" s="20"/>
      <c r="V7" s="21"/>
      <c r="W7" s="20"/>
      <c r="X7" s="23">
        <f t="shared" si="1"/>
        <v>0.125</v>
      </c>
      <c r="Y7" s="23">
        <f t="shared" si="2"/>
        <v>0.25</v>
      </c>
      <c r="Z7" s="11" t="str">
        <f t="shared" si="3"/>
        <v/>
      </c>
      <c r="AA7" s="11" t="str">
        <f t="shared" si="4"/>
        <v/>
      </c>
      <c r="AB7" s="11">
        <f t="shared" si="5"/>
        <v>0</v>
      </c>
      <c r="AC7" s="12" t="str">
        <f t="shared" si="6"/>
        <v>1Completed</v>
      </c>
      <c r="AD7" s="11" t="str">
        <f t="shared" si="7"/>
        <v>1No</v>
      </c>
      <c r="AE7" s="20"/>
      <c r="AF7" s="1"/>
    </row>
    <row r="8" ht="14.25" customHeight="1">
      <c r="A8" s="20">
        <v>1.0</v>
      </c>
      <c r="B8" s="21" t="s">
        <v>51</v>
      </c>
      <c r="C8" s="21" t="s">
        <v>52</v>
      </c>
      <c r="D8" s="21" t="s">
        <v>50</v>
      </c>
      <c r="E8" s="22">
        <v>43728.375</v>
      </c>
      <c r="F8" s="22">
        <v>43728.416666666664</v>
      </c>
      <c r="G8" s="21">
        <v>1.0</v>
      </c>
      <c r="H8" s="22">
        <v>43728.375</v>
      </c>
      <c r="I8" s="22">
        <v>43728.458333333336</v>
      </c>
      <c r="J8" s="21">
        <v>2.0</v>
      </c>
      <c r="K8" s="21" t="s">
        <v>33</v>
      </c>
      <c r="L8" s="21" t="s">
        <v>35</v>
      </c>
      <c r="M8" s="21" t="s">
        <v>35</v>
      </c>
      <c r="N8" s="21" t="s">
        <v>41</v>
      </c>
      <c r="O8" s="21" t="s">
        <v>53</v>
      </c>
      <c r="P8" s="21" t="s">
        <v>54</v>
      </c>
      <c r="Q8" s="20"/>
      <c r="R8" s="21" t="s">
        <v>40</v>
      </c>
      <c r="S8" s="20"/>
      <c r="T8" s="20"/>
      <c r="U8" s="20"/>
      <c r="V8" s="21" t="s">
        <v>40</v>
      </c>
      <c r="W8" s="20"/>
      <c r="X8" s="23">
        <f t="shared" si="1"/>
        <v>0.04166666666</v>
      </c>
      <c r="Y8" s="23">
        <f t="shared" si="2"/>
        <v>0.08333333334</v>
      </c>
      <c r="Z8" s="11">
        <f t="shared" si="3"/>
        <v>1</v>
      </c>
      <c r="AA8" s="11">
        <f t="shared" si="4"/>
        <v>2</v>
      </c>
      <c r="AB8" s="11">
        <f t="shared" si="5"/>
        <v>0</v>
      </c>
      <c r="AC8" s="12" t="str">
        <f t="shared" si="6"/>
        <v>1Completed</v>
      </c>
      <c r="AD8" s="11" t="str">
        <f t="shared" si="7"/>
        <v>1No</v>
      </c>
      <c r="AE8" s="20"/>
      <c r="AF8" s="1"/>
    </row>
    <row r="9">
      <c r="A9" s="21">
        <v>1.0</v>
      </c>
      <c r="B9" s="21" t="s">
        <v>55</v>
      </c>
      <c r="C9" s="21" t="s">
        <v>56</v>
      </c>
      <c r="D9" s="21" t="s">
        <v>50</v>
      </c>
      <c r="E9" s="22">
        <v>43729.416666666664</v>
      </c>
      <c r="F9" s="22">
        <v>43729.4375</v>
      </c>
      <c r="G9" s="21">
        <v>0.5</v>
      </c>
      <c r="H9" s="22">
        <v>43728.458333333336</v>
      </c>
      <c r="I9" s="22">
        <v>43728.479166666664</v>
      </c>
      <c r="J9" s="21">
        <v>0.5</v>
      </c>
      <c r="K9" s="21" t="s">
        <v>33</v>
      </c>
      <c r="L9" s="21" t="s">
        <v>35</v>
      </c>
      <c r="M9" s="21" t="s">
        <v>35</v>
      </c>
      <c r="N9" s="21" t="s">
        <v>41</v>
      </c>
      <c r="O9" s="21" t="s">
        <v>53</v>
      </c>
      <c r="P9" s="21" t="s">
        <v>57</v>
      </c>
      <c r="Q9" s="20"/>
      <c r="R9" s="25" t="s">
        <v>40</v>
      </c>
      <c r="T9" s="20"/>
      <c r="U9" s="21"/>
      <c r="V9" s="25" t="s">
        <v>40</v>
      </c>
      <c r="W9" s="20"/>
      <c r="X9" s="23">
        <f t="shared" si="1"/>
        <v>0.02083333334</v>
      </c>
      <c r="Y9" s="23">
        <f t="shared" si="2"/>
        <v>0.02083333333</v>
      </c>
      <c r="Z9" s="11">
        <f t="shared" si="3"/>
        <v>0.5</v>
      </c>
      <c r="AA9" s="11">
        <f t="shared" si="4"/>
        <v>0.5</v>
      </c>
      <c r="AB9" s="11">
        <f t="shared" si="5"/>
        <v>0</v>
      </c>
      <c r="AC9" s="12" t="str">
        <f t="shared" si="6"/>
        <v>1Completed</v>
      </c>
      <c r="AD9" s="11" t="str">
        <f t="shared" si="7"/>
        <v>1No</v>
      </c>
      <c r="AE9" s="20"/>
      <c r="AF9" s="1"/>
    </row>
    <row r="10">
      <c r="A10" s="21">
        <v>1.0</v>
      </c>
      <c r="B10" s="21" t="s">
        <v>58</v>
      </c>
      <c r="C10" s="21" t="s">
        <v>59</v>
      </c>
      <c r="D10" s="21" t="s">
        <v>50</v>
      </c>
      <c r="E10" s="22">
        <v>43728.4375</v>
      </c>
      <c r="F10" s="22">
        <v>43728.458333333336</v>
      </c>
      <c r="G10" s="21">
        <v>0.5</v>
      </c>
      <c r="H10" s="22">
        <v>43731.479166666664</v>
      </c>
      <c r="I10" s="22">
        <v>43731.5</v>
      </c>
      <c r="J10" s="21">
        <v>0.5</v>
      </c>
      <c r="K10" s="21" t="s">
        <v>33</v>
      </c>
      <c r="L10" s="21" t="s">
        <v>34</v>
      </c>
      <c r="M10" s="21" t="s">
        <v>35</v>
      </c>
      <c r="N10" s="21" t="s">
        <v>41</v>
      </c>
      <c r="O10" s="21" t="s">
        <v>53</v>
      </c>
      <c r="P10" s="21" t="s">
        <v>60</v>
      </c>
      <c r="Q10" s="20"/>
      <c r="R10" s="25" t="s">
        <v>40</v>
      </c>
      <c r="S10" s="21"/>
      <c r="T10" s="20"/>
      <c r="U10" s="21"/>
      <c r="V10" s="25" t="s">
        <v>40</v>
      </c>
      <c r="W10" s="20"/>
      <c r="X10" s="23">
        <f t="shared" si="1"/>
        <v>0.02083333334</v>
      </c>
      <c r="Y10" s="23">
        <f t="shared" si="2"/>
        <v>0.02083333334</v>
      </c>
      <c r="Z10" s="11">
        <f t="shared" si="3"/>
        <v>0.5</v>
      </c>
      <c r="AA10" s="11">
        <f t="shared" si="4"/>
        <v>0.5</v>
      </c>
      <c r="AB10" s="11">
        <f t="shared" si="5"/>
        <v>0</v>
      </c>
      <c r="AC10" s="12" t="str">
        <f t="shared" si="6"/>
        <v>1Completed</v>
      </c>
      <c r="AD10" s="11" t="str">
        <f t="shared" si="7"/>
        <v>1No</v>
      </c>
      <c r="AE10" s="20"/>
      <c r="AF10" s="1"/>
    </row>
    <row r="11">
      <c r="A11" s="21">
        <v>1.0</v>
      </c>
      <c r="B11" s="21" t="s">
        <v>61</v>
      </c>
      <c r="C11" s="24" t="s">
        <v>62</v>
      </c>
      <c r="D11" s="21" t="s">
        <v>50</v>
      </c>
      <c r="E11" s="22">
        <v>43729.458333333336</v>
      </c>
      <c r="F11" s="22">
        <v>43729.5</v>
      </c>
      <c r="G11" s="21">
        <v>1.0</v>
      </c>
      <c r="H11" s="22">
        <v>43728.5</v>
      </c>
      <c r="I11" s="22">
        <v>43728.625</v>
      </c>
      <c r="J11" s="21">
        <v>3.0</v>
      </c>
      <c r="K11" s="21" t="s">
        <v>33</v>
      </c>
      <c r="L11" s="21" t="s">
        <v>35</v>
      </c>
      <c r="M11" s="21" t="s">
        <v>35</v>
      </c>
      <c r="N11" s="21" t="s">
        <v>41</v>
      </c>
      <c r="O11" s="21" t="s">
        <v>53</v>
      </c>
      <c r="P11" s="21" t="s">
        <v>57</v>
      </c>
      <c r="Q11" s="20"/>
      <c r="R11" s="25" t="s">
        <v>40</v>
      </c>
      <c r="S11" s="21"/>
      <c r="T11" s="20"/>
      <c r="U11" s="21"/>
      <c r="V11" s="25" t="s">
        <v>40</v>
      </c>
      <c r="W11" s="20"/>
      <c r="X11" s="23">
        <f t="shared" si="1"/>
        <v>0.04166666666</v>
      </c>
      <c r="Y11" s="23">
        <f t="shared" si="2"/>
        <v>0.125</v>
      </c>
      <c r="Z11" s="11">
        <f t="shared" si="3"/>
        <v>1</v>
      </c>
      <c r="AA11" s="11">
        <f t="shared" si="4"/>
        <v>3</v>
      </c>
      <c r="AB11" s="11">
        <f t="shared" si="5"/>
        <v>0</v>
      </c>
      <c r="AC11" s="12" t="str">
        <f t="shared" si="6"/>
        <v>1Completed</v>
      </c>
      <c r="AD11" s="11" t="str">
        <f t="shared" si="7"/>
        <v>1No</v>
      </c>
      <c r="AE11" s="20"/>
      <c r="AF11" s="1"/>
    </row>
    <row r="12">
      <c r="A12" s="20">
        <v>1.0</v>
      </c>
      <c r="B12" s="20">
        <v>4.0</v>
      </c>
      <c r="C12" s="21" t="s">
        <v>63</v>
      </c>
      <c r="D12" s="21" t="s">
        <v>46</v>
      </c>
      <c r="E12" s="22">
        <v>43728.625</v>
      </c>
      <c r="F12" s="22">
        <v>43728.708333333336</v>
      </c>
      <c r="G12" s="21">
        <v>2.0</v>
      </c>
      <c r="H12" s="26">
        <v>43728.5</v>
      </c>
      <c r="I12" s="26">
        <v>43728.5625</v>
      </c>
      <c r="J12" s="21">
        <v>1.5</v>
      </c>
      <c r="K12" s="21" t="s">
        <v>33</v>
      </c>
      <c r="L12" s="21" t="s">
        <v>35</v>
      </c>
      <c r="M12" s="21" t="s">
        <v>35</v>
      </c>
      <c r="N12" s="21" t="s">
        <v>47</v>
      </c>
      <c r="O12" s="21" t="s">
        <v>64</v>
      </c>
      <c r="P12" s="21" t="s">
        <v>65</v>
      </c>
      <c r="Q12" s="20"/>
      <c r="R12" s="21"/>
      <c r="S12" s="21" t="s">
        <v>40</v>
      </c>
      <c r="T12" s="20"/>
      <c r="U12" s="21" t="s">
        <v>40</v>
      </c>
      <c r="V12" s="20"/>
      <c r="W12" s="20"/>
      <c r="X12" s="23">
        <f t="shared" si="1"/>
        <v>0.08333333334</v>
      </c>
      <c r="Y12" s="23">
        <f t="shared" si="2"/>
        <v>0.0625</v>
      </c>
      <c r="Z12" s="11">
        <f t="shared" si="3"/>
        <v>0</v>
      </c>
      <c r="AA12" s="11">
        <f t="shared" si="4"/>
        <v>0</v>
      </c>
      <c r="AB12" s="11">
        <f t="shared" si="5"/>
        <v>1.5</v>
      </c>
      <c r="AC12" s="12" t="str">
        <f t="shared" si="6"/>
        <v>1Completed</v>
      </c>
      <c r="AD12" s="11" t="str">
        <f t="shared" si="7"/>
        <v>1No</v>
      </c>
      <c r="AE12" s="20"/>
      <c r="AF12" s="1"/>
    </row>
    <row r="13">
      <c r="A13" s="20">
        <v>1.0</v>
      </c>
      <c r="B13" s="20">
        <v>5.0</v>
      </c>
      <c r="C13" s="21" t="s">
        <v>66</v>
      </c>
      <c r="D13" s="21" t="s">
        <v>50</v>
      </c>
      <c r="E13" s="22">
        <v>43729.458333333336</v>
      </c>
      <c r="F13" s="22">
        <v>43730.625</v>
      </c>
      <c r="G13" s="21">
        <v>4.0</v>
      </c>
      <c r="H13" s="26">
        <v>43731.666666666664</v>
      </c>
      <c r="I13" s="26">
        <v>43733.541666666664</v>
      </c>
      <c r="J13" s="21">
        <v>7.0</v>
      </c>
      <c r="K13" s="21" t="s">
        <v>33</v>
      </c>
      <c r="L13" s="21" t="s">
        <v>34</v>
      </c>
      <c r="M13" s="21" t="s">
        <v>35</v>
      </c>
      <c r="N13" s="21" t="s">
        <v>67</v>
      </c>
      <c r="O13" s="21" t="s">
        <v>64</v>
      </c>
      <c r="P13" s="21" t="s">
        <v>68</v>
      </c>
      <c r="Q13" s="20"/>
      <c r="R13" s="21"/>
      <c r="S13" s="21" t="s">
        <v>40</v>
      </c>
      <c r="T13" s="20"/>
      <c r="U13" s="21" t="s">
        <v>40</v>
      </c>
      <c r="V13" s="21"/>
      <c r="W13" s="20"/>
      <c r="X13" s="23">
        <f t="shared" si="1"/>
        <v>1.166666667</v>
      </c>
      <c r="Y13" s="23">
        <f t="shared" si="2"/>
        <v>1.875</v>
      </c>
      <c r="Z13" s="11">
        <f t="shared" si="3"/>
        <v>4</v>
      </c>
      <c r="AA13" s="11">
        <f t="shared" si="4"/>
        <v>7</v>
      </c>
      <c r="AB13" s="11">
        <f t="shared" si="5"/>
        <v>0</v>
      </c>
      <c r="AC13" s="12" t="str">
        <f t="shared" si="6"/>
        <v>1Completed</v>
      </c>
      <c r="AD13" s="11" t="str">
        <f t="shared" si="7"/>
        <v>1No</v>
      </c>
      <c r="AE13" s="20"/>
      <c r="AF13" s="1"/>
    </row>
    <row r="14" ht="14.25" customHeight="1">
      <c r="A14" s="20">
        <v>1.0</v>
      </c>
      <c r="B14" s="20">
        <v>6.0</v>
      </c>
      <c r="C14" s="21" t="s">
        <v>69</v>
      </c>
      <c r="D14" s="21" t="s">
        <v>50</v>
      </c>
      <c r="E14" s="22">
        <v>43731.375</v>
      </c>
      <c r="F14" s="22">
        <v>43731.458333333336</v>
      </c>
      <c r="G14" s="21">
        <v>2.0</v>
      </c>
      <c r="H14" s="26">
        <v>43731.708333333336</v>
      </c>
      <c r="I14" s="26">
        <v>43732.791666666664</v>
      </c>
      <c r="J14" s="21">
        <v>4.0</v>
      </c>
      <c r="K14" s="21" t="s">
        <v>33</v>
      </c>
      <c r="L14" s="21" t="s">
        <v>35</v>
      </c>
      <c r="M14" s="21" t="s">
        <v>35</v>
      </c>
      <c r="N14" s="21" t="s">
        <v>47</v>
      </c>
      <c r="O14" s="21" t="s">
        <v>70</v>
      </c>
      <c r="P14" s="21" t="s">
        <v>71</v>
      </c>
      <c r="Q14" s="20"/>
      <c r="R14" s="21" t="s">
        <v>40</v>
      </c>
      <c r="S14" s="20"/>
      <c r="T14" s="20"/>
      <c r="U14" s="20"/>
      <c r="V14" s="21" t="s">
        <v>40</v>
      </c>
      <c r="W14" s="20"/>
      <c r="X14" s="23">
        <f t="shared" si="1"/>
        <v>0.08333333334</v>
      </c>
      <c r="Y14" s="23">
        <f t="shared" si="2"/>
        <v>1.083333333</v>
      </c>
      <c r="Z14" s="11">
        <f t="shared" si="3"/>
        <v>2</v>
      </c>
      <c r="AA14" s="11">
        <f t="shared" si="4"/>
        <v>4</v>
      </c>
      <c r="AB14" s="11">
        <f t="shared" si="5"/>
        <v>0</v>
      </c>
      <c r="AC14" s="12" t="str">
        <f t="shared" si="6"/>
        <v>1Completed</v>
      </c>
      <c r="AD14" s="11" t="str">
        <f t="shared" si="7"/>
        <v>1No</v>
      </c>
      <c r="AE14" s="20"/>
      <c r="AF14" s="1"/>
    </row>
    <row r="15" ht="28.5" customHeight="1">
      <c r="A15" s="21">
        <v>1.0</v>
      </c>
      <c r="B15" s="21">
        <v>7.0</v>
      </c>
      <c r="C15" s="21" t="s">
        <v>72</v>
      </c>
      <c r="D15" s="21" t="s">
        <v>50</v>
      </c>
      <c r="E15" s="22">
        <v>43731.666666666664</v>
      </c>
      <c r="F15" s="22">
        <v>43732.375</v>
      </c>
      <c r="G15" s="21">
        <v>6.0</v>
      </c>
      <c r="H15" s="26">
        <v>43732.666666666664</v>
      </c>
      <c r="I15" s="26">
        <v>43734.708333333336</v>
      </c>
      <c r="J15" s="21">
        <v>7.0</v>
      </c>
      <c r="K15" s="21" t="s">
        <v>33</v>
      </c>
      <c r="L15" s="21" t="s">
        <v>34</v>
      </c>
      <c r="M15" s="21" t="s">
        <v>35</v>
      </c>
      <c r="N15" s="21" t="s">
        <v>73</v>
      </c>
      <c r="O15" s="21" t="s">
        <v>64</v>
      </c>
      <c r="P15" s="21" t="s">
        <v>74</v>
      </c>
      <c r="Q15" s="20"/>
      <c r="R15" s="21"/>
      <c r="S15" s="21" t="s">
        <v>40</v>
      </c>
      <c r="T15" s="21"/>
      <c r="U15" s="21" t="s">
        <v>40</v>
      </c>
      <c r="V15" s="21"/>
      <c r="W15" s="20"/>
      <c r="X15" s="23">
        <f t="shared" si="1"/>
        <v>0.7083333333</v>
      </c>
      <c r="Y15" s="23">
        <f t="shared" si="2"/>
        <v>2.041666667</v>
      </c>
      <c r="Z15" s="11">
        <f t="shared" si="3"/>
        <v>6</v>
      </c>
      <c r="AA15" s="11">
        <f t="shared" si="4"/>
        <v>7</v>
      </c>
      <c r="AB15" s="11">
        <f t="shared" si="5"/>
        <v>0</v>
      </c>
      <c r="AC15" s="12" t="str">
        <f t="shared" si="6"/>
        <v>1Completed</v>
      </c>
      <c r="AD15" s="11" t="str">
        <f t="shared" si="7"/>
        <v>1No</v>
      </c>
      <c r="AE15" s="20"/>
      <c r="AF15" s="1"/>
    </row>
    <row r="16" ht="71.25" customHeight="1">
      <c r="A16" s="21">
        <v>1.0</v>
      </c>
      <c r="B16" s="21">
        <v>8.0</v>
      </c>
      <c r="C16" s="21" t="s">
        <v>75</v>
      </c>
      <c r="D16" s="21" t="s">
        <v>76</v>
      </c>
      <c r="E16" s="22">
        <v>43734.375</v>
      </c>
      <c r="F16" s="22">
        <v>43734.5</v>
      </c>
      <c r="G16" s="21">
        <v>3.0</v>
      </c>
      <c r="H16" s="26">
        <v>43735.5</v>
      </c>
      <c r="I16" s="26">
        <v>43735.75</v>
      </c>
      <c r="J16" s="21">
        <v>5.0</v>
      </c>
      <c r="K16" s="21" t="s">
        <v>33</v>
      </c>
      <c r="L16" s="21" t="s">
        <v>34</v>
      </c>
      <c r="M16" s="21" t="s">
        <v>35</v>
      </c>
      <c r="N16" s="21" t="s">
        <v>77</v>
      </c>
      <c r="O16" s="21" t="s">
        <v>70</v>
      </c>
      <c r="P16" s="21" t="s">
        <v>78</v>
      </c>
      <c r="Q16" s="20"/>
      <c r="R16" s="21" t="s">
        <v>40</v>
      </c>
      <c r="S16" s="21"/>
      <c r="T16" s="21"/>
      <c r="U16" s="21"/>
      <c r="V16" s="21" t="s">
        <v>40</v>
      </c>
      <c r="W16" s="20"/>
      <c r="X16" s="23">
        <f t="shared" si="1"/>
        <v>0.125</v>
      </c>
      <c r="Y16" s="23">
        <f t="shared" si="2"/>
        <v>0.25</v>
      </c>
      <c r="Z16" s="11">
        <f t="shared" si="3"/>
        <v>3</v>
      </c>
      <c r="AA16" s="11">
        <f t="shared" si="4"/>
        <v>5</v>
      </c>
      <c r="AB16" s="11">
        <f t="shared" si="5"/>
        <v>0</v>
      </c>
      <c r="AC16" s="12" t="str">
        <f t="shared" si="6"/>
        <v>1Completed</v>
      </c>
      <c r="AD16" s="11" t="str">
        <f t="shared" si="7"/>
        <v>1No</v>
      </c>
      <c r="AE16" s="20"/>
      <c r="AF16" s="1"/>
    </row>
    <row r="17" ht="28.5" customHeight="1">
      <c r="A17" s="21">
        <v>1.0</v>
      </c>
      <c r="B17" s="21">
        <v>9.0</v>
      </c>
      <c r="C17" s="21" t="s">
        <v>79</v>
      </c>
      <c r="D17" s="21" t="s">
        <v>80</v>
      </c>
      <c r="E17" s="22">
        <v>43734.541666666664</v>
      </c>
      <c r="F17" s="22">
        <v>43735.395833333336</v>
      </c>
      <c r="G17" s="21"/>
      <c r="H17" s="26">
        <v>43735.625</v>
      </c>
      <c r="I17" s="26">
        <v>43736.75</v>
      </c>
      <c r="J17" s="21"/>
      <c r="K17" s="21" t="s">
        <v>33</v>
      </c>
      <c r="L17" s="21" t="s">
        <v>34</v>
      </c>
      <c r="M17" s="21" t="s">
        <v>35</v>
      </c>
      <c r="N17" s="21" t="s">
        <v>81</v>
      </c>
      <c r="O17" s="20"/>
      <c r="P17" s="20"/>
      <c r="Q17" s="20"/>
      <c r="R17" s="21"/>
      <c r="S17" s="21"/>
      <c r="T17" s="21"/>
      <c r="U17" s="21"/>
      <c r="V17" s="21"/>
      <c r="W17" s="20"/>
      <c r="X17" s="23">
        <f t="shared" si="1"/>
        <v>0.8541666667</v>
      </c>
      <c r="Y17" s="23">
        <f t="shared" si="2"/>
        <v>1.125</v>
      </c>
      <c r="Z17" s="11">
        <f t="shared" si="3"/>
        <v>0</v>
      </c>
      <c r="AA17" s="11">
        <f t="shared" si="4"/>
        <v>0</v>
      </c>
      <c r="AB17" s="11">
        <f t="shared" si="5"/>
        <v>0</v>
      </c>
      <c r="AC17" s="12" t="str">
        <f t="shared" si="6"/>
        <v>1Completed</v>
      </c>
      <c r="AD17" s="11" t="str">
        <f t="shared" si="7"/>
        <v>1No</v>
      </c>
      <c r="AE17" s="20"/>
      <c r="AF17" s="1"/>
    </row>
    <row r="18" ht="28.5" customHeight="1">
      <c r="A18" s="21">
        <v>1.0</v>
      </c>
      <c r="B18" s="21" t="s">
        <v>82</v>
      </c>
      <c r="C18" s="21" t="s">
        <v>83</v>
      </c>
      <c r="D18" s="21" t="s">
        <v>84</v>
      </c>
      <c r="E18" s="22">
        <v>43734.541666666664</v>
      </c>
      <c r="F18" s="22">
        <v>43734.604166666664</v>
      </c>
      <c r="G18" s="21">
        <v>1.5</v>
      </c>
      <c r="H18" s="26">
        <v>43740.625</v>
      </c>
      <c r="I18" s="26">
        <v>43740.708333333336</v>
      </c>
      <c r="J18" s="21">
        <v>2.0</v>
      </c>
      <c r="K18" s="21" t="s">
        <v>33</v>
      </c>
      <c r="L18" s="21" t="s">
        <v>34</v>
      </c>
      <c r="M18" s="21" t="s">
        <v>35</v>
      </c>
      <c r="N18" s="21" t="s">
        <v>81</v>
      </c>
      <c r="O18" s="21" t="s">
        <v>70</v>
      </c>
      <c r="P18" s="21" t="s">
        <v>85</v>
      </c>
      <c r="Q18" s="20"/>
      <c r="R18" s="21" t="s">
        <v>40</v>
      </c>
      <c r="S18" s="21" t="s">
        <v>40</v>
      </c>
      <c r="T18" s="21" t="s">
        <v>40</v>
      </c>
      <c r="U18" s="21" t="s">
        <v>40</v>
      </c>
      <c r="V18" s="21" t="s">
        <v>40</v>
      </c>
      <c r="W18" s="20"/>
      <c r="X18" s="23">
        <f t="shared" si="1"/>
        <v>0.0625</v>
      </c>
      <c r="Y18" s="23">
        <f t="shared" si="2"/>
        <v>0.08333333334</v>
      </c>
      <c r="Z18" s="11">
        <f t="shared" si="3"/>
        <v>0</v>
      </c>
      <c r="AA18" s="11">
        <f t="shared" si="4"/>
        <v>0</v>
      </c>
      <c r="AB18" s="11">
        <f t="shared" si="5"/>
        <v>2</v>
      </c>
      <c r="AC18" s="12" t="str">
        <f t="shared" si="6"/>
        <v>1Completed</v>
      </c>
      <c r="AD18" s="11" t="str">
        <f t="shared" si="7"/>
        <v>1No</v>
      </c>
      <c r="AE18" s="20"/>
      <c r="AF18" s="1"/>
    </row>
    <row r="19" ht="28.5" customHeight="1">
      <c r="A19" s="21">
        <v>1.0</v>
      </c>
      <c r="B19" s="21" t="s">
        <v>86</v>
      </c>
      <c r="C19" s="21" t="s">
        <v>87</v>
      </c>
      <c r="D19" s="21" t="s">
        <v>88</v>
      </c>
      <c r="E19" s="21" t="s">
        <v>89</v>
      </c>
      <c r="F19" s="21" t="s">
        <v>89</v>
      </c>
      <c r="G19" s="21">
        <v>0.0</v>
      </c>
      <c r="H19" s="22">
        <v>43737.416666666664</v>
      </c>
      <c r="I19" s="22">
        <v>43739.625</v>
      </c>
      <c r="J19" s="21">
        <v>2.0</v>
      </c>
      <c r="K19" s="21" t="s">
        <v>33</v>
      </c>
      <c r="L19" s="21" t="s">
        <v>34</v>
      </c>
      <c r="M19" s="21" t="s">
        <v>34</v>
      </c>
      <c r="N19" s="21" t="s">
        <v>81</v>
      </c>
      <c r="O19" s="21" t="s">
        <v>64</v>
      </c>
      <c r="P19" s="21" t="s">
        <v>90</v>
      </c>
      <c r="Q19" s="20"/>
      <c r="R19" s="21"/>
      <c r="S19" s="21" t="s">
        <v>40</v>
      </c>
      <c r="T19" s="21" t="s">
        <v>40</v>
      </c>
      <c r="U19" s="21"/>
      <c r="V19" s="21"/>
      <c r="W19" s="20"/>
      <c r="X19" s="23" t="str">
        <f t="shared" si="1"/>
        <v>#VALUE!</v>
      </c>
      <c r="Y19" s="23">
        <f t="shared" si="2"/>
        <v>2.208333333</v>
      </c>
      <c r="Z19" s="11">
        <f t="shared" si="3"/>
        <v>0</v>
      </c>
      <c r="AA19" s="11">
        <f t="shared" si="4"/>
        <v>2</v>
      </c>
      <c r="AB19" s="11">
        <f t="shared" si="5"/>
        <v>0</v>
      </c>
      <c r="AC19" s="12" t="str">
        <f t="shared" si="6"/>
        <v>1Completed</v>
      </c>
      <c r="AD19" s="11" t="str">
        <f t="shared" si="7"/>
        <v>1Yes</v>
      </c>
      <c r="AE19" s="20"/>
      <c r="AF19" s="1"/>
    </row>
    <row r="20" ht="28.5" customHeight="1">
      <c r="A20" s="21">
        <v>1.0</v>
      </c>
      <c r="B20" s="21" t="s">
        <v>91</v>
      </c>
      <c r="C20" s="21" t="s">
        <v>92</v>
      </c>
      <c r="D20" s="21" t="s">
        <v>88</v>
      </c>
      <c r="E20" s="21" t="s">
        <v>89</v>
      </c>
      <c r="F20" s="21" t="s">
        <v>89</v>
      </c>
      <c r="G20" s="21">
        <v>0.0</v>
      </c>
      <c r="H20" s="22">
        <v>43737.416666666664</v>
      </c>
      <c r="I20" s="22">
        <v>43737.541666666664</v>
      </c>
      <c r="J20" s="21">
        <v>3.0</v>
      </c>
      <c r="K20" s="21" t="s">
        <v>33</v>
      </c>
      <c r="L20" s="21" t="s">
        <v>34</v>
      </c>
      <c r="M20" s="21" t="s">
        <v>34</v>
      </c>
      <c r="N20" s="21" t="s">
        <v>81</v>
      </c>
      <c r="O20" s="21" t="s">
        <v>70</v>
      </c>
      <c r="P20" s="21" t="s">
        <v>90</v>
      </c>
      <c r="Q20" s="20"/>
      <c r="R20" s="21" t="s">
        <v>40</v>
      </c>
      <c r="S20" s="21"/>
      <c r="T20" s="21" t="s">
        <v>40</v>
      </c>
      <c r="U20" s="21"/>
      <c r="V20" s="21"/>
      <c r="W20" s="20"/>
      <c r="X20" s="23" t="str">
        <f t="shared" si="1"/>
        <v>#VALUE!</v>
      </c>
      <c r="Y20" s="23">
        <f t="shared" si="2"/>
        <v>0.125</v>
      </c>
      <c r="Z20" s="11">
        <f t="shared" si="3"/>
        <v>0</v>
      </c>
      <c r="AA20" s="11">
        <f t="shared" si="4"/>
        <v>3</v>
      </c>
      <c r="AB20" s="11">
        <f t="shared" si="5"/>
        <v>0</v>
      </c>
      <c r="AC20" s="12" t="str">
        <f t="shared" si="6"/>
        <v>1Completed</v>
      </c>
      <c r="AD20" s="11" t="str">
        <f t="shared" si="7"/>
        <v>1Yes</v>
      </c>
      <c r="AE20" s="20"/>
      <c r="AF20" s="1"/>
    </row>
    <row r="21" ht="28.5" customHeight="1">
      <c r="A21" s="21">
        <v>1.0</v>
      </c>
      <c r="B21" s="21" t="s">
        <v>93</v>
      </c>
      <c r="C21" s="21" t="s">
        <v>94</v>
      </c>
      <c r="D21" s="21" t="s">
        <v>88</v>
      </c>
      <c r="E21" s="21" t="s">
        <v>89</v>
      </c>
      <c r="F21" s="21" t="s">
        <v>89</v>
      </c>
      <c r="G21" s="21">
        <v>0.0</v>
      </c>
      <c r="H21" s="22">
        <v>43737.666666666664</v>
      </c>
      <c r="I21" s="22">
        <v>43739.625</v>
      </c>
      <c r="J21" s="21">
        <v>13.0</v>
      </c>
      <c r="K21" s="21" t="s">
        <v>33</v>
      </c>
      <c r="L21" s="21" t="s">
        <v>34</v>
      </c>
      <c r="M21" s="21" t="s">
        <v>34</v>
      </c>
      <c r="N21" s="21" t="s">
        <v>81</v>
      </c>
      <c r="O21" s="21" t="s">
        <v>70</v>
      </c>
      <c r="P21" s="21" t="s">
        <v>90</v>
      </c>
      <c r="Q21" s="20"/>
      <c r="R21" s="21" t="s">
        <v>40</v>
      </c>
      <c r="S21" s="21"/>
      <c r="T21" s="21" t="s">
        <v>40</v>
      </c>
      <c r="U21" s="21"/>
      <c r="V21" s="21"/>
      <c r="W21" s="20"/>
      <c r="X21" s="23" t="str">
        <f t="shared" si="1"/>
        <v>#VALUE!</v>
      </c>
      <c r="Y21" s="23">
        <f t="shared" si="2"/>
        <v>1.958333333</v>
      </c>
      <c r="Z21" s="11">
        <f t="shared" si="3"/>
        <v>0</v>
      </c>
      <c r="AA21" s="11">
        <f t="shared" si="4"/>
        <v>13</v>
      </c>
      <c r="AB21" s="11">
        <f t="shared" si="5"/>
        <v>0</v>
      </c>
      <c r="AC21" s="12" t="str">
        <f t="shared" si="6"/>
        <v>1Completed</v>
      </c>
      <c r="AD21" s="11" t="str">
        <f t="shared" si="7"/>
        <v>1Yes</v>
      </c>
      <c r="AE21" s="20"/>
      <c r="AF21" s="1"/>
    </row>
    <row r="22" ht="28.5" customHeight="1">
      <c r="A22" s="21">
        <v>1.0</v>
      </c>
      <c r="B22" s="21" t="s">
        <v>95</v>
      </c>
      <c r="C22" s="21" t="s">
        <v>96</v>
      </c>
      <c r="D22" s="21" t="s">
        <v>80</v>
      </c>
      <c r="E22" s="22">
        <v>43735.333333333336</v>
      </c>
      <c r="F22" s="22">
        <v>43735.395833333336</v>
      </c>
      <c r="G22" s="21">
        <v>1.5</v>
      </c>
      <c r="H22" s="26">
        <v>43739.5</v>
      </c>
      <c r="I22" s="26">
        <v>43739.625</v>
      </c>
      <c r="J22" s="21">
        <v>3.0</v>
      </c>
      <c r="K22" s="21" t="s">
        <v>33</v>
      </c>
      <c r="L22" s="21" t="s">
        <v>34</v>
      </c>
      <c r="M22" s="21" t="s">
        <v>35</v>
      </c>
      <c r="N22" s="21" t="s">
        <v>81</v>
      </c>
      <c r="O22" s="21" t="s">
        <v>64</v>
      </c>
      <c r="P22" s="21" t="s">
        <v>97</v>
      </c>
      <c r="Q22" s="20"/>
      <c r="R22" s="21" t="s">
        <v>40</v>
      </c>
      <c r="S22" s="21" t="s">
        <v>40</v>
      </c>
      <c r="T22" s="21" t="s">
        <v>40</v>
      </c>
      <c r="U22" s="21" t="s">
        <v>40</v>
      </c>
      <c r="V22" s="21" t="s">
        <v>40</v>
      </c>
      <c r="W22" s="20"/>
      <c r="X22" s="23">
        <f t="shared" si="1"/>
        <v>0.0625</v>
      </c>
      <c r="Y22" s="23">
        <f t="shared" si="2"/>
        <v>0.125</v>
      </c>
      <c r="Z22" s="11">
        <f t="shared" si="3"/>
        <v>0</v>
      </c>
      <c r="AA22" s="11">
        <f t="shared" si="4"/>
        <v>0</v>
      </c>
      <c r="AB22" s="11">
        <f t="shared" si="5"/>
        <v>3</v>
      </c>
      <c r="AC22" s="12" t="str">
        <f t="shared" si="6"/>
        <v>1Completed</v>
      </c>
      <c r="AD22" s="11" t="str">
        <f t="shared" si="7"/>
        <v>1No</v>
      </c>
      <c r="AE22" s="20"/>
      <c r="AF22" s="1"/>
    </row>
    <row r="23" ht="28.5" customHeight="1">
      <c r="A23" s="21">
        <v>1.0</v>
      </c>
      <c r="B23" s="21">
        <v>10.0</v>
      </c>
      <c r="C23" s="21" t="s">
        <v>98</v>
      </c>
      <c r="D23" s="21" t="s">
        <v>88</v>
      </c>
      <c r="E23" s="22">
        <v>43735.5</v>
      </c>
      <c r="F23" s="22">
        <v>43735.583333333336</v>
      </c>
      <c r="G23" s="21">
        <v>2.0</v>
      </c>
      <c r="H23" s="26">
        <v>43737.541666666664</v>
      </c>
      <c r="I23" s="26">
        <v>43739.583333333336</v>
      </c>
      <c r="J23" s="21">
        <v>4.0</v>
      </c>
      <c r="K23" s="21" t="s">
        <v>33</v>
      </c>
      <c r="L23" s="21" t="s">
        <v>34</v>
      </c>
      <c r="M23" s="21" t="s">
        <v>35</v>
      </c>
      <c r="N23" s="21" t="s">
        <v>99</v>
      </c>
      <c r="O23" s="21" t="s">
        <v>64</v>
      </c>
      <c r="P23" s="21" t="s">
        <v>100</v>
      </c>
      <c r="Q23" s="20"/>
      <c r="R23" s="21"/>
      <c r="S23" s="21" t="s">
        <v>40</v>
      </c>
      <c r="T23" s="21"/>
      <c r="U23" s="21" t="s">
        <v>40</v>
      </c>
      <c r="V23" s="21"/>
      <c r="W23" s="20"/>
      <c r="X23" s="23">
        <f t="shared" si="1"/>
        <v>0.08333333334</v>
      </c>
      <c r="Y23" s="23">
        <f t="shared" si="2"/>
        <v>2.041666667</v>
      </c>
      <c r="Z23" s="11">
        <f t="shared" si="3"/>
        <v>2</v>
      </c>
      <c r="AA23" s="11">
        <f t="shared" si="4"/>
        <v>4</v>
      </c>
      <c r="AB23" s="11">
        <f t="shared" si="5"/>
        <v>0</v>
      </c>
      <c r="AC23" s="12" t="str">
        <f t="shared" si="6"/>
        <v>1Completed</v>
      </c>
      <c r="AD23" s="11" t="str">
        <f t="shared" si="7"/>
        <v>1No</v>
      </c>
      <c r="AE23" s="20"/>
      <c r="AF23" s="1"/>
    </row>
    <row r="24" ht="28.5" customHeight="1">
      <c r="A24" s="21">
        <v>1.0</v>
      </c>
      <c r="B24" s="21">
        <v>11.0</v>
      </c>
      <c r="C24" s="21" t="s">
        <v>101</v>
      </c>
      <c r="D24" s="21" t="s">
        <v>102</v>
      </c>
      <c r="E24" s="22">
        <v>43735.708333333336</v>
      </c>
      <c r="F24" s="22">
        <v>43735.75</v>
      </c>
      <c r="G24" s="21">
        <v>1.0</v>
      </c>
      <c r="H24" s="26">
        <v>43739.666666666664</v>
      </c>
      <c r="I24" s="26">
        <v>43739.75</v>
      </c>
      <c r="J24" s="21">
        <v>2.0</v>
      </c>
      <c r="K24" s="21" t="s">
        <v>33</v>
      </c>
      <c r="L24" s="21" t="s">
        <v>34</v>
      </c>
      <c r="M24" s="21" t="s">
        <v>35</v>
      </c>
      <c r="N24" s="21" t="s">
        <v>103</v>
      </c>
      <c r="O24" s="21" t="s">
        <v>64</v>
      </c>
      <c r="P24" s="20"/>
      <c r="Q24" s="20"/>
      <c r="R24" s="21"/>
      <c r="S24" s="21" t="s">
        <v>40</v>
      </c>
      <c r="T24" s="21"/>
      <c r="U24" s="21" t="s">
        <v>40</v>
      </c>
      <c r="V24" s="21"/>
      <c r="W24" s="20"/>
      <c r="X24" s="23">
        <f t="shared" si="1"/>
        <v>0.04166666666</v>
      </c>
      <c r="Y24" s="23">
        <f t="shared" si="2"/>
        <v>0.08333333334</v>
      </c>
      <c r="Z24" s="11">
        <f t="shared" si="3"/>
        <v>0</v>
      </c>
      <c r="AA24" s="11">
        <f t="shared" si="4"/>
        <v>0</v>
      </c>
      <c r="AB24" s="11">
        <f t="shared" si="5"/>
        <v>2</v>
      </c>
      <c r="AC24" s="12" t="str">
        <f t="shared" si="6"/>
        <v>1Completed</v>
      </c>
      <c r="AD24" s="11" t="str">
        <f t="shared" si="7"/>
        <v>1No</v>
      </c>
      <c r="AE24" s="20"/>
      <c r="AF24" s="1"/>
    </row>
    <row r="25" ht="28.5" customHeight="1">
      <c r="A25" s="21">
        <v>1.0</v>
      </c>
      <c r="B25" s="21">
        <v>12.0</v>
      </c>
      <c r="C25" s="21" t="s">
        <v>104</v>
      </c>
      <c r="D25" s="21" t="s">
        <v>32</v>
      </c>
      <c r="E25" s="22">
        <v>43736.354166666664</v>
      </c>
      <c r="F25" s="22">
        <v>43736.4375</v>
      </c>
      <c r="G25" s="21"/>
      <c r="H25" s="22">
        <v>43736.4375</v>
      </c>
      <c r="I25" s="22">
        <v>43736.5625</v>
      </c>
      <c r="J25" s="21">
        <v>3.0</v>
      </c>
      <c r="K25" s="21" t="s">
        <v>33</v>
      </c>
      <c r="L25" s="21" t="s">
        <v>35</v>
      </c>
      <c r="M25" s="21" t="s">
        <v>35</v>
      </c>
      <c r="N25" s="21" t="s">
        <v>105</v>
      </c>
      <c r="O25" s="21" t="s">
        <v>106</v>
      </c>
      <c r="P25" s="21"/>
      <c r="Q25" s="20"/>
      <c r="R25" s="21"/>
      <c r="S25" s="21"/>
      <c r="T25" s="21"/>
      <c r="U25" s="21"/>
      <c r="V25" s="21"/>
      <c r="W25" s="20"/>
      <c r="X25" s="23">
        <f t="shared" si="1"/>
        <v>0.08333333334</v>
      </c>
      <c r="Y25" s="23">
        <f t="shared" si="2"/>
        <v>0.125</v>
      </c>
      <c r="Z25" s="11">
        <f t="shared" si="3"/>
        <v>0</v>
      </c>
      <c r="AA25" s="11">
        <f t="shared" si="4"/>
        <v>0</v>
      </c>
      <c r="AB25" s="11">
        <f t="shared" si="5"/>
        <v>3</v>
      </c>
      <c r="AC25" s="12" t="str">
        <f t="shared" si="6"/>
        <v>1Completed</v>
      </c>
      <c r="AD25" s="11" t="str">
        <f t="shared" si="7"/>
        <v>1No</v>
      </c>
      <c r="AE25" s="20"/>
      <c r="AF25" s="1"/>
    </row>
    <row r="26" ht="28.5" customHeight="1">
      <c r="A26" s="20">
        <v>1.0</v>
      </c>
      <c r="B26" s="21" t="s">
        <v>107</v>
      </c>
      <c r="C26" s="21" t="s">
        <v>108</v>
      </c>
      <c r="D26" s="21" t="s">
        <v>32</v>
      </c>
      <c r="E26" s="22">
        <v>43736.354166666664</v>
      </c>
      <c r="F26" s="22">
        <v>43736.4375</v>
      </c>
      <c r="G26" s="21">
        <v>2.0</v>
      </c>
      <c r="H26" s="22">
        <v>43736.4375</v>
      </c>
      <c r="I26" s="22">
        <v>43736.5625</v>
      </c>
      <c r="J26" s="21">
        <v>3.0</v>
      </c>
      <c r="K26" s="21" t="s">
        <v>33</v>
      </c>
      <c r="L26" s="21" t="s">
        <v>35</v>
      </c>
      <c r="M26" s="21" t="s">
        <v>35</v>
      </c>
      <c r="N26" s="21" t="s">
        <v>105</v>
      </c>
      <c r="O26" s="21" t="s">
        <v>106</v>
      </c>
      <c r="P26" s="21"/>
      <c r="Q26" s="20"/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0"/>
      <c r="X26" s="23">
        <f t="shared" si="1"/>
        <v>0.08333333334</v>
      </c>
      <c r="Y26" s="23">
        <f t="shared" si="2"/>
        <v>0.125</v>
      </c>
      <c r="Z26" s="11">
        <f t="shared" si="3"/>
        <v>0</v>
      </c>
      <c r="AA26" s="11">
        <f t="shared" si="4"/>
        <v>0</v>
      </c>
      <c r="AB26" s="11">
        <f t="shared" si="5"/>
        <v>3</v>
      </c>
      <c r="AC26" s="12" t="str">
        <f t="shared" si="6"/>
        <v>1Completed</v>
      </c>
      <c r="AD26" s="11" t="str">
        <f t="shared" si="7"/>
        <v>1No</v>
      </c>
      <c r="AE26" s="20"/>
      <c r="AF26" s="1"/>
    </row>
    <row r="27" ht="28.5" customHeight="1">
      <c r="A27" s="20">
        <v>1.0</v>
      </c>
      <c r="B27" s="21" t="s">
        <v>109</v>
      </c>
      <c r="C27" s="24" t="s">
        <v>42</v>
      </c>
      <c r="D27" s="21" t="s">
        <v>43</v>
      </c>
      <c r="E27" s="22">
        <v>43736.354166666664</v>
      </c>
      <c r="F27" s="22">
        <v>43736.4375</v>
      </c>
      <c r="G27" s="21">
        <v>2.0</v>
      </c>
      <c r="H27" s="22">
        <v>43736.4375</v>
      </c>
      <c r="I27" s="22">
        <v>43736.5625</v>
      </c>
      <c r="J27" s="21">
        <v>3.0</v>
      </c>
      <c r="K27" s="21" t="s">
        <v>33</v>
      </c>
      <c r="L27" s="21" t="s">
        <v>35</v>
      </c>
      <c r="M27" s="21" t="s">
        <v>35</v>
      </c>
      <c r="N27" s="21" t="s">
        <v>105</v>
      </c>
      <c r="O27" s="21" t="s">
        <v>106</v>
      </c>
      <c r="P27" s="21" t="s">
        <v>110</v>
      </c>
      <c r="Q27" s="20"/>
      <c r="R27" s="21" t="s">
        <v>40</v>
      </c>
      <c r="S27" s="21" t="s">
        <v>40</v>
      </c>
      <c r="T27" s="21" t="s">
        <v>40</v>
      </c>
      <c r="U27" s="21" t="s">
        <v>40</v>
      </c>
      <c r="V27" s="21" t="s">
        <v>40</v>
      </c>
      <c r="W27" s="20"/>
      <c r="X27" s="23">
        <f t="shared" si="1"/>
        <v>0.08333333334</v>
      </c>
      <c r="Y27" s="23">
        <f t="shared" si="2"/>
        <v>0.125</v>
      </c>
      <c r="Z27" s="11">
        <f t="shared" si="3"/>
        <v>0</v>
      </c>
      <c r="AA27" s="11">
        <f t="shared" si="4"/>
        <v>0</v>
      </c>
      <c r="AB27" s="11">
        <f t="shared" si="5"/>
        <v>3</v>
      </c>
      <c r="AC27" s="12" t="str">
        <f t="shared" si="6"/>
        <v>1Completed</v>
      </c>
      <c r="AD27" s="11" t="str">
        <f t="shared" si="7"/>
        <v>1No</v>
      </c>
      <c r="AE27" s="20"/>
      <c r="AF27" s="1"/>
    </row>
    <row r="28" ht="28.5" customHeight="1">
      <c r="A28" s="21">
        <v>1.0</v>
      </c>
      <c r="B28" s="21">
        <v>13.0</v>
      </c>
      <c r="C28" s="21" t="s">
        <v>111</v>
      </c>
      <c r="D28" s="21" t="s">
        <v>50</v>
      </c>
      <c r="E28" s="22">
        <v>43736.458333333336</v>
      </c>
      <c r="F28" s="22">
        <v>43736.625</v>
      </c>
      <c r="G28" s="21"/>
      <c r="H28" s="22">
        <v>43737.625</v>
      </c>
      <c r="I28" s="22">
        <v>43737.791666666664</v>
      </c>
      <c r="J28" s="21"/>
      <c r="K28" s="21" t="s">
        <v>33</v>
      </c>
      <c r="L28" s="21" t="s">
        <v>35</v>
      </c>
      <c r="M28" s="21" t="s">
        <v>35</v>
      </c>
      <c r="N28" s="21" t="s">
        <v>112</v>
      </c>
      <c r="O28" s="20"/>
      <c r="P28" s="20"/>
      <c r="Q28" s="20"/>
      <c r="R28" s="21"/>
      <c r="S28" s="21"/>
      <c r="T28" s="21"/>
      <c r="U28" s="21"/>
      <c r="V28" s="21"/>
      <c r="W28" s="20"/>
      <c r="X28" s="23">
        <f t="shared" si="1"/>
        <v>0.1666666667</v>
      </c>
      <c r="Y28" s="23">
        <f t="shared" si="2"/>
        <v>0.1666666667</v>
      </c>
      <c r="Z28" s="11" t="str">
        <f t="shared" si="3"/>
        <v/>
      </c>
      <c r="AA28" s="11" t="str">
        <f t="shared" si="4"/>
        <v/>
      </c>
      <c r="AB28" s="11">
        <f t="shared" si="5"/>
        <v>0</v>
      </c>
      <c r="AC28" s="12" t="str">
        <f t="shared" si="6"/>
        <v>1Completed</v>
      </c>
      <c r="AD28" s="11" t="str">
        <f t="shared" si="7"/>
        <v>1No</v>
      </c>
      <c r="AE28" s="20"/>
      <c r="AF28" s="1"/>
    </row>
    <row r="29" ht="28.5" customHeight="1">
      <c r="A29" s="21">
        <v>1.0</v>
      </c>
      <c r="B29" s="21" t="s">
        <v>113</v>
      </c>
      <c r="C29" s="21" t="s">
        <v>114</v>
      </c>
      <c r="D29" s="21" t="s">
        <v>50</v>
      </c>
      <c r="E29" s="22">
        <v>43736.458333333336</v>
      </c>
      <c r="F29" s="22">
        <v>43736.541666666664</v>
      </c>
      <c r="G29" s="21">
        <v>2.0</v>
      </c>
      <c r="H29" s="22">
        <v>43738.3125</v>
      </c>
      <c r="I29" s="22">
        <v>43738.375</v>
      </c>
      <c r="J29" s="21">
        <v>1.5</v>
      </c>
      <c r="K29" s="21" t="s">
        <v>33</v>
      </c>
      <c r="L29" s="21" t="s">
        <v>35</v>
      </c>
      <c r="M29" s="21" t="s">
        <v>35</v>
      </c>
      <c r="N29" s="21" t="s">
        <v>112</v>
      </c>
      <c r="O29" s="21" t="s">
        <v>53</v>
      </c>
      <c r="P29" s="21" t="s">
        <v>115</v>
      </c>
      <c r="Q29" s="20"/>
      <c r="R29" s="21" t="s">
        <v>40</v>
      </c>
      <c r="S29" s="21"/>
      <c r="T29" s="21"/>
      <c r="U29" s="21"/>
      <c r="V29" s="21" t="s">
        <v>40</v>
      </c>
      <c r="W29" s="20"/>
      <c r="X29" s="23">
        <f t="shared" si="1"/>
        <v>0.08333333333</v>
      </c>
      <c r="Y29" s="23">
        <f t="shared" si="2"/>
        <v>0.0625</v>
      </c>
      <c r="Z29" s="11">
        <f t="shared" si="3"/>
        <v>2</v>
      </c>
      <c r="AA29" s="11">
        <f t="shared" si="4"/>
        <v>1.5</v>
      </c>
      <c r="AB29" s="11">
        <f t="shared" si="5"/>
        <v>0</v>
      </c>
      <c r="AC29" s="12" t="str">
        <f t="shared" si="6"/>
        <v>1Completed</v>
      </c>
      <c r="AD29" s="11" t="str">
        <f t="shared" si="7"/>
        <v>1No</v>
      </c>
      <c r="AE29" s="20"/>
      <c r="AF29" s="1"/>
    </row>
    <row r="30" ht="14.25" customHeight="1">
      <c r="A30" s="21">
        <v>1.0</v>
      </c>
      <c r="B30" s="21" t="s">
        <v>116</v>
      </c>
      <c r="C30" s="21" t="s">
        <v>117</v>
      </c>
      <c r="D30" s="21" t="s">
        <v>50</v>
      </c>
      <c r="E30" s="22">
        <v>43736.458333333336</v>
      </c>
      <c r="F30" s="22">
        <v>43736.541666666664</v>
      </c>
      <c r="G30" s="21">
        <v>2.0</v>
      </c>
      <c r="H30" s="22">
        <v>43737.6875</v>
      </c>
      <c r="I30" s="22">
        <v>43737.770833333336</v>
      </c>
      <c r="J30" s="21">
        <v>2.0</v>
      </c>
      <c r="K30" s="21" t="s">
        <v>33</v>
      </c>
      <c r="L30" s="21" t="s">
        <v>35</v>
      </c>
      <c r="M30" s="21" t="s">
        <v>35</v>
      </c>
      <c r="N30" s="21" t="s">
        <v>112</v>
      </c>
      <c r="O30" s="21" t="s">
        <v>70</v>
      </c>
      <c r="P30" s="21" t="s">
        <v>118</v>
      </c>
      <c r="Q30" s="20"/>
      <c r="R30" s="21"/>
      <c r="S30" s="21" t="s">
        <v>40</v>
      </c>
      <c r="T30" s="21"/>
      <c r="U30" s="21" t="s">
        <v>40</v>
      </c>
      <c r="V30" s="20"/>
      <c r="W30" s="20"/>
      <c r="X30" s="23">
        <f t="shared" si="1"/>
        <v>0.08333333333</v>
      </c>
      <c r="Y30" s="23">
        <f t="shared" si="2"/>
        <v>0.08333333334</v>
      </c>
      <c r="Z30" s="11">
        <f t="shared" si="3"/>
        <v>2</v>
      </c>
      <c r="AA30" s="11">
        <f t="shared" si="4"/>
        <v>2</v>
      </c>
      <c r="AB30" s="11">
        <f t="shared" si="5"/>
        <v>0</v>
      </c>
      <c r="AC30" s="12" t="str">
        <f t="shared" si="6"/>
        <v>1Completed</v>
      </c>
      <c r="AD30" s="11" t="str">
        <f t="shared" si="7"/>
        <v>1No</v>
      </c>
      <c r="AE30" s="20"/>
      <c r="AF30" s="1"/>
    </row>
    <row r="31" ht="14.25" customHeight="1">
      <c r="A31" s="21">
        <v>1.0</v>
      </c>
      <c r="B31" s="21" t="s">
        <v>119</v>
      </c>
      <c r="C31" s="21" t="s">
        <v>120</v>
      </c>
      <c r="D31" s="21" t="s">
        <v>50</v>
      </c>
      <c r="E31" s="22">
        <v>43736.541666666664</v>
      </c>
      <c r="F31" s="22">
        <v>43736.625</v>
      </c>
      <c r="G31" s="21">
        <v>2.0</v>
      </c>
      <c r="H31" s="22">
        <v>43738.375</v>
      </c>
      <c r="I31" s="22">
        <v>43738.416666666664</v>
      </c>
      <c r="J31" s="21">
        <v>1.0</v>
      </c>
      <c r="K31" s="21" t="s">
        <v>33</v>
      </c>
      <c r="L31" s="21" t="s">
        <v>35</v>
      </c>
      <c r="M31" s="21" t="s">
        <v>35</v>
      </c>
      <c r="N31" s="21" t="s">
        <v>112</v>
      </c>
      <c r="O31" s="21" t="s">
        <v>53</v>
      </c>
      <c r="P31" s="21" t="s">
        <v>115</v>
      </c>
      <c r="Q31" s="20"/>
      <c r="R31" s="21" t="s">
        <v>40</v>
      </c>
      <c r="S31" s="21"/>
      <c r="T31" s="21"/>
      <c r="U31" s="21"/>
      <c r="V31" s="21" t="s">
        <v>40</v>
      </c>
      <c r="W31" s="20"/>
      <c r="X31" s="23">
        <f t="shared" si="1"/>
        <v>0.08333333334</v>
      </c>
      <c r="Y31" s="23">
        <f t="shared" si="2"/>
        <v>0.04166666666</v>
      </c>
      <c r="Z31" s="11">
        <f t="shared" si="3"/>
        <v>2</v>
      </c>
      <c r="AA31" s="11">
        <f t="shared" si="4"/>
        <v>1</v>
      </c>
      <c r="AB31" s="11">
        <f t="shared" si="5"/>
        <v>0</v>
      </c>
      <c r="AC31" s="12" t="str">
        <f t="shared" si="6"/>
        <v>1Completed</v>
      </c>
      <c r="AD31" s="11" t="str">
        <f t="shared" si="7"/>
        <v>1No</v>
      </c>
      <c r="AE31" s="20"/>
      <c r="AF31" s="1"/>
    </row>
    <row r="32" ht="14.25" customHeight="1">
      <c r="A32" s="21">
        <v>1.0</v>
      </c>
      <c r="B32" s="21">
        <v>14.0</v>
      </c>
      <c r="C32" s="21" t="s">
        <v>121</v>
      </c>
      <c r="D32" s="21" t="s">
        <v>50</v>
      </c>
      <c r="E32" s="22">
        <v>43737.583333333336</v>
      </c>
      <c r="F32" s="22">
        <v>43738.5</v>
      </c>
      <c r="G32" s="21">
        <v>4.0</v>
      </c>
      <c r="H32" s="22">
        <v>43738.416666666664</v>
      </c>
      <c r="I32" s="22">
        <v>43739.5625</v>
      </c>
      <c r="J32" s="21">
        <v>3.0</v>
      </c>
      <c r="K32" s="21" t="s">
        <v>33</v>
      </c>
      <c r="L32" s="21" t="s">
        <v>35</v>
      </c>
      <c r="M32" s="21" t="s">
        <v>35</v>
      </c>
      <c r="N32" s="21" t="s">
        <v>112</v>
      </c>
      <c r="O32" s="21" t="s">
        <v>122</v>
      </c>
      <c r="P32" s="21" t="s">
        <v>123</v>
      </c>
      <c r="Q32" s="20"/>
      <c r="R32" s="21"/>
      <c r="S32" s="21" t="s">
        <v>40</v>
      </c>
      <c r="T32" s="20"/>
      <c r="U32" s="21" t="s">
        <v>40</v>
      </c>
      <c r="V32" s="20"/>
      <c r="W32" s="20"/>
      <c r="X32" s="23">
        <f t="shared" si="1"/>
        <v>0.9166666667</v>
      </c>
      <c r="Y32" s="23">
        <f t="shared" si="2"/>
        <v>1.145833333</v>
      </c>
      <c r="Z32" s="11">
        <f t="shared" si="3"/>
        <v>4</v>
      </c>
      <c r="AA32" s="11">
        <f t="shared" si="4"/>
        <v>3</v>
      </c>
      <c r="AB32" s="11">
        <f t="shared" si="5"/>
        <v>0</v>
      </c>
      <c r="AC32" s="12" t="str">
        <f t="shared" si="6"/>
        <v>1Completed</v>
      </c>
      <c r="AD32" s="11" t="str">
        <f t="shared" si="7"/>
        <v>1No</v>
      </c>
      <c r="AE32" s="20"/>
      <c r="AF32" s="1"/>
    </row>
    <row r="33" ht="28.5" customHeight="1">
      <c r="A33" s="21">
        <v>1.0</v>
      </c>
      <c r="B33" s="21">
        <v>15.0</v>
      </c>
      <c r="C33" s="21" t="s">
        <v>124</v>
      </c>
      <c r="D33" s="21" t="s">
        <v>125</v>
      </c>
      <c r="E33" s="22">
        <v>43738.5</v>
      </c>
      <c r="F33" s="22">
        <v>43740.458333333336</v>
      </c>
      <c r="G33" s="21"/>
      <c r="H33" s="26">
        <v>43739.5</v>
      </c>
      <c r="I33" s="26">
        <v>43739.833333333336</v>
      </c>
      <c r="J33" s="21"/>
      <c r="K33" s="21" t="s">
        <v>33</v>
      </c>
      <c r="L33" s="21" t="s">
        <v>34</v>
      </c>
      <c r="M33" s="21" t="s">
        <v>35</v>
      </c>
      <c r="N33" s="21" t="s">
        <v>105</v>
      </c>
      <c r="O33" s="21" t="s">
        <v>64</v>
      </c>
      <c r="P33" s="20"/>
      <c r="Q33" s="20"/>
      <c r="R33" s="21" t="s">
        <v>40</v>
      </c>
      <c r="S33" s="21" t="s">
        <v>40</v>
      </c>
      <c r="T33" s="21" t="s">
        <v>40</v>
      </c>
      <c r="U33" s="21" t="s">
        <v>40</v>
      </c>
      <c r="V33" s="21" t="s">
        <v>40</v>
      </c>
      <c r="W33" s="20"/>
      <c r="X33" s="23">
        <f t="shared" si="1"/>
        <v>1.958333333</v>
      </c>
      <c r="Y33" s="23">
        <f t="shared" si="2"/>
        <v>0.3333333333</v>
      </c>
      <c r="Z33" s="11">
        <f t="shared" si="3"/>
        <v>0</v>
      </c>
      <c r="AA33" s="11">
        <f t="shared" si="4"/>
        <v>0</v>
      </c>
      <c r="AB33" s="11">
        <f t="shared" si="5"/>
        <v>0</v>
      </c>
      <c r="AC33" s="12" t="str">
        <f t="shared" si="6"/>
        <v>1Completed</v>
      </c>
      <c r="AD33" s="11" t="str">
        <f t="shared" si="7"/>
        <v>1No</v>
      </c>
      <c r="AE33" s="20"/>
      <c r="AF33" s="1"/>
    </row>
    <row r="34" ht="28.5" customHeight="1">
      <c r="A34" s="21">
        <v>1.0</v>
      </c>
      <c r="B34" s="21" t="s">
        <v>126</v>
      </c>
      <c r="C34" s="21" t="s">
        <v>127</v>
      </c>
      <c r="D34" s="21" t="s">
        <v>125</v>
      </c>
      <c r="E34" s="22">
        <v>43738.5</v>
      </c>
      <c r="F34" s="22">
        <v>43740.458333333336</v>
      </c>
      <c r="G34" s="21">
        <v>8.0</v>
      </c>
      <c r="H34" s="26">
        <v>43739.5</v>
      </c>
      <c r="I34" s="26">
        <v>43739.833333333336</v>
      </c>
      <c r="J34" s="21">
        <v>8.0</v>
      </c>
      <c r="K34" s="21" t="s">
        <v>33</v>
      </c>
      <c r="L34" s="21" t="s">
        <v>34</v>
      </c>
      <c r="M34" s="21" t="s">
        <v>35</v>
      </c>
      <c r="N34" s="21" t="s">
        <v>105</v>
      </c>
      <c r="O34" s="21" t="s">
        <v>64</v>
      </c>
      <c r="P34" s="20"/>
      <c r="Q34" s="20"/>
      <c r="R34" s="21" t="s">
        <v>40</v>
      </c>
      <c r="S34" s="21" t="s">
        <v>40</v>
      </c>
      <c r="T34" s="21" t="s">
        <v>40</v>
      </c>
      <c r="U34" s="21" t="s">
        <v>40</v>
      </c>
      <c r="V34" s="21" t="s">
        <v>40</v>
      </c>
      <c r="W34" s="20"/>
      <c r="X34" s="23">
        <f t="shared" si="1"/>
        <v>1.958333333</v>
      </c>
      <c r="Y34" s="23">
        <f t="shared" si="2"/>
        <v>0.3333333333</v>
      </c>
      <c r="Z34" s="11">
        <f t="shared" si="3"/>
        <v>0</v>
      </c>
      <c r="AA34" s="11">
        <f t="shared" si="4"/>
        <v>0</v>
      </c>
      <c r="AB34" s="11">
        <f t="shared" si="5"/>
        <v>8</v>
      </c>
      <c r="AC34" s="12" t="str">
        <f t="shared" si="6"/>
        <v>1Completed</v>
      </c>
      <c r="AD34" s="11" t="str">
        <f t="shared" si="7"/>
        <v>1No</v>
      </c>
      <c r="AE34" s="20"/>
      <c r="AF34" s="1"/>
    </row>
    <row r="35" ht="28.5" customHeight="1">
      <c r="A35" s="21">
        <v>1.0</v>
      </c>
      <c r="B35" s="21">
        <v>16.0</v>
      </c>
      <c r="C35" s="21" t="s">
        <v>128</v>
      </c>
      <c r="D35" s="21" t="s">
        <v>129</v>
      </c>
      <c r="E35" s="22">
        <v>43740.635416666664</v>
      </c>
      <c r="F35" s="22">
        <v>43740.677083333336</v>
      </c>
      <c r="G35" s="21">
        <v>1.0</v>
      </c>
      <c r="H35" s="22">
        <v>43740.635416666664</v>
      </c>
      <c r="I35" s="22">
        <v>43740.677083333336</v>
      </c>
      <c r="J35" s="21">
        <v>1.0</v>
      </c>
      <c r="K35" s="21" t="s">
        <v>33</v>
      </c>
      <c r="L35" s="21" t="s">
        <v>34</v>
      </c>
      <c r="M35" s="21" t="s">
        <v>35</v>
      </c>
      <c r="N35" s="21" t="s">
        <v>130</v>
      </c>
      <c r="O35" s="21" t="s">
        <v>131</v>
      </c>
      <c r="P35" s="20"/>
      <c r="Q35" s="20"/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0"/>
      <c r="X35" s="23">
        <f t="shared" si="1"/>
        <v>0.04166666667</v>
      </c>
      <c r="Y35" s="23">
        <f t="shared" si="2"/>
        <v>0.04166666667</v>
      </c>
      <c r="Z35" s="11">
        <f t="shared" si="3"/>
        <v>0</v>
      </c>
      <c r="AA35" s="11">
        <f t="shared" si="4"/>
        <v>0</v>
      </c>
      <c r="AB35" s="11">
        <f t="shared" si="5"/>
        <v>1</v>
      </c>
      <c r="AC35" s="12" t="str">
        <f t="shared" si="6"/>
        <v>1Completed</v>
      </c>
      <c r="AD35" s="11" t="str">
        <f t="shared" si="7"/>
        <v>1No</v>
      </c>
      <c r="AE35" s="20"/>
      <c r="AF35" s="1"/>
    </row>
    <row r="36" ht="28.5" customHeight="1">
      <c r="A36" s="21">
        <v>1.0</v>
      </c>
      <c r="B36" s="21">
        <v>17.0</v>
      </c>
      <c r="C36" s="21" t="s">
        <v>132</v>
      </c>
      <c r="D36" s="21" t="s">
        <v>133</v>
      </c>
      <c r="E36" s="22">
        <v>43729.458333333336</v>
      </c>
      <c r="F36" s="22">
        <v>43729.5</v>
      </c>
      <c r="G36" s="21">
        <v>1.0</v>
      </c>
      <c r="H36" s="22">
        <v>43729.458333333336</v>
      </c>
      <c r="I36" s="22">
        <v>43729.5</v>
      </c>
      <c r="J36" s="21">
        <v>0.25</v>
      </c>
      <c r="K36" s="21" t="s">
        <v>33</v>
      </c>
      <c r="L36" s="21" t="s">
        <v>35</v>
      </c>
      <c r="M36" s="21" t="s">
        <v>35</v>
      </c>
      <c r="N36" s="21" t="s">
        <v>36</v>
      </c>
      <c r="O36" s="21" t="s">
        <v>134</v>
      </c>
      <c r="P36" s="21" t="s">
        <v>135</v>
      </c>
      <c r="Q36" s="20"/>
      <c r="R36" s="21" t="s">
        <v>40</v>
      </c>
      <c r="S36" s="21" t="s">
        <v>40</v>
      </c>
      <c r="T36" s="21" t="s">
        <v>136</v>
      </c>
      <c r="U36" s="21" t="s">
        <v>40</v>
      </c>
      <c r="V36" s="21" t="s">
        <v>40</v>
      </c>
      <c r="W36" s="20"/>
      <c r="X36" s="23">
        <f t="shared" si="1"/>
        <v>0.04166666666</v>
      </c>
      <c r="Y36" s="23">
        <f t="shared" si="2"/>
        <v>0.04166666666</v>
      </c>
      <c r="Z36" s="11">
        <f t="shared" si="3"/>
        <v>0</v>
      </c>
      <c r="AA36" s="11">
        <f t="shared" si="4"/>
        <v>0</v>
      </c>
      <c r="AB36" s="11">
        <f t="shared" si="5"/>
        <v>0.25</v>
      </c>
      <c r="AC36" s="12" t="str">
        <f t="shared" si="6"/>
        <v>1Completed</v>
      </c>
      <c r="AD36" s="11" t="str">
        <f t="shared" si="7"/>
        <v>1No</v>
      </c>
      <c r="AE36" s="20"/>
      <c r="AF36" s="1"/>
    </row>
    <row r="37" ht="28.5" customHeight="1">
      <c r="A37" s="21">
        <v>1.0</v>
      </c>
      <c r="B37" s="21">
        <v>18.0</v>
      </c>
      <c r="C37" s="21" t="s">
        <v>137</v>
      </c>
      <c r="D37" s="21" t="s">
        <v>133</v>
      </c>
      <c r="E37" s="22">
        <v>43730.458333333336</v>
      </c>
      <c r="F37" s="22">
        <v>43730.5</v>
      </c>
      <c r="G37" s="21">
        <v>1.0</v>
      </c>
      <c r="H37" s="22">
        <v>43730.458333333336</v>
      </c>
      <c r="I37" s="22">
        <v>43730.5</v>
      </c>
      <c r="J37" s="21">
        <v>0.25</v>
      </c>
      <c r="K37" s="21" t="s">
        <v>33</v>
      </c>
      <c r="L37" s="21" t="s">
        <v>35</v>
      </c>
      <c r="M37" s="21" t="s">
        <v>35</v>
      </c>
      <c r="N37" s="21" t="s">
        <v>138</v>
      </c>
      <c r="O37" s="21" t="s">
        <v>134</v>
      </c>
      <c r="P37" s="21" t="s">
        <v>139</v>
      </c>
      <c r="Q37" s="20"/>
      <c r="R37" s="21" t="s">
        <v>40</v>
      </c>
      <c r="S37" s="21" t="s">
        <v>40</v>
      </c>
      <c r="T37" s="21" t="s">
        <v>136</v>
      </c>
      <c r="U37" s="21" t="s">
        <v>40</v>
      </c>
      <c r="V37" s="21" t="s">
        <v>40</v>
      </c>
      <c r="W37" s="20"/>
      <c r="X37" s="23">
        <f t="shared" si="1"/>
        <v>0.04166666666</v>
      </c>
      <c r="Y37" s="23">
        <f t="shared" si="2"/>
        <v>0.04166666666</v>
      </c>
      <c r="Z37" s="11">
        <f t="shared" si="3"/>
        <v>0</v>
      </c>
      <c r="AA37" s="11">
        <f t="shared" si="4"/>
        <v>0</v>
      </c>
      <c r="AB37" s="11">
        <f t="shared" si="5"/>
        <v>0.25</v>
      </c>
      <c r="AC37" s="12" t="str">
        <f t="shared" si="6"/>
        <v>1Completed</v>
      </c>
      <c r="AD37" s="11" t="str">
        <f t="shared" si="7"/>
        <v>1No</v>
      </c>
      <c r="AE37" s="20"/>
      <c r="AF37" s="1"/>
    </row>
    <row r="38" ht="28.5" customHeight="1">
      <c r="A38" s="21">
        <v>1.0</v>
      </c>
      <c r="B38" s="21">
        <v>19.0</v>
      </c>
      <c r="C38" s="21" t="s">
        <v>140</v>
      </c>
      <c r="D38" s="21" t="s">
        <v>133</v>
      </c>
      <c r="E38" s="22">
        <v>43731.458333333336</v>
      </c>
      <c r="F38" s="22">
        <v>43731.5</v>
      </c>
      <c r="G38" s="21">
        <v>1.0</v>
      </c>
      <c r="H38" s="22">
        <v>43731.458333333336</v>
      </c>
      <c r="I38" s="22">
        <v>43731.5</v>
      </c>
      <c r="J38" s="21">
        <v>0.25</v>
      </c>
      <c r="K38" s="21" t="s">
        <v>33</v>
      </c>
      <c r="L38" s="21" t="s">
        <v>35</v>
      </c>
      <c r="M38" s="21" t="s">
        <v>35</v>
      </c>
      <c r="N38" s="21" t="s">
        <v>141</v>
      </c>
      <c r="O38" s="21" t="s">
        <v>142</v>
      </c>
      <c r="P38" s="21" t="s">
        <v>143</v>
      </c>
      <c r="Q38" s="20"/>
      <c r="R38" s="21" t="s">
        <v>40</v>
      </c>
      <c r="S38" s="21" t="s">
        <v>40</v>
      </c>
      <c r="T38" s="21" t="s">
        <v>136</v>
      </c>
      <c r="U38" s="21" t="s">
        <v>40</v>
      </c>
      <c r="V38" s="21" t="s">
        <v>40</v>
      </c>
      <c r="W38" s="20"/>
      <c r="X38" s="23">
        <f t="shared" si="1"/>
        <v>0.04166666666</v>
      </c>
      <c r="Y38" s="23">
        <f t="shared" si="2"/>
        <v>0.04166666666</v>
      </c>
      <c r="Z38" s="11">
        <f t="shared" si="3"/>
        <v>0</v>
      </c>
      <c r="AA38" s="11">
        <f t="shared" si="4"/>
        <v>0</v>
      </c>
      <c r="AB38" s="11">
        <f t="shared" si="5"/>
        <v>0.25</v>
      </c>
      <c r="AC38" s="12" t="str">
        <f t="shared" si="6"/>
        <v>1Completed</v>
      </c>
      <c r="AD38" s="11" t="str">
        <f t="shared" si="7"/>
        <v>1No</v>
      </c>
      <c r="AE38" s="20"/>
      <c r="AF38" s="1"/>
    </row>
    <row r="39" ht="28.5" customHeight="1">
      <c r="A39" s="21">
        <v>1.0</v>
      </c>
      <c r="B39" s="21">
        <v>20.0</v>
      </c>
      <c r="C39" s="21" t="s">
        <v>144</v>
      </c>
      <c r="D39" s="21" t="s">
        <v>133</v>
      </c>
      <c r="E39" s="22">
        <v>43732.458333333336</v>
      </c>
      <c r="F39" s="22">
        <v>43732.5</v>
      </c>
      <c r="G39" s="21">
        <v>1.0</v>
      </c>
      <c r="H39" s="22">
        <v>43732.458333333336</v>
      </c>
      <c r="I39" s="22">
        <v>43732.5</v>
      </c>
      <c r="J39" s="21">
        <v>0.25</v>
      </c>
      <c r="K39" s="21" t="s">
        <v>33</v>
      </c>
      <c r="L39" s="21" t="s">
        <v>35</v>
      </c>
      <c r="M39" s="21" t="s">
        <v>35</v>
      </c>
      <c r="N39" s="21" t="s">
        <v>145</v>
      </c>
      <c r="O39" s="21" t="s">
        <v>134</v>
      </c>
      <c r="P39" s="21" t="s">
        <v>146</v>
      </c>
      <c r="Q39" s="20"/>
      <c r="R39" s="21" t="s">
        <v>40</v>
      </c>
      <c r="S39" s="21" t="s">
        <v>40</v>
      </c>
      <c r="T39" s="21" t="s">
        <v>136</v>
      </c>
      <c r="U39" s="21" t="s">
        <v>40</v>
      </c>
      <c r="V39" s="21" t="s">
        <v>40</v>
      </c>
      <c r="W39" s="20"/>
      <c r="X39" s="23">
        <f t="shared" si="1"/>
        <v>0.04166666666</v>
      </c>
      <c r="Y39" s="23">
        <f t="shared" si="2"/>
        <v>0.04166666666</v>
      </c>
      <c r="Z39" s="11">
        <f t="shared" si="3"/>
        <v>0</v>
      </c>
      <c r="AA39" s="11">
        <f t="shared" si="4"/>
        <v>0</v>
      </c>
      <c r="AB39" s="11">
        <f t="shared" si="5"/>
        <v>0.25</v>
      </c>
      <c r="AC39" s="12" t="str">
        <f t="shared" si="6"/>
        <v>1Completed</v>
      </c>
      <c r="AD39" s="11" t="str">
        <f t="shared" si="7"/>
        <v>1No</v>
      </c>
      <c r="AE39" s="20"/>
      <c r="AF39" s="1"/>
    </row>
    <row r="40" ht="28.5" customHeight="1">
      <c r="A40" s="21">
        <v>1.0</v>
      </c>
      <c r="B40" s="21">
        <v>21.0</v>
      </c>
      <c r="C40" s="21" t="s">
        <v>147</v>
      </c>
      <c r="D40" s="21" t="s">
        <v>133</v>
      </c>
      <c r="E40" s="22">
        <v>43733.458333333336</v>
      </c>
      <c r="F40" s="22">
        <v>43733.5</v>
      </c>
      <c r="G40" s="21">
        <v>1.0</v>
      </c>
      <c r="H40" s="22">
        <v>43733.458333333336</v>
      </c>
      <c r="I40" s="22">
        <v>43733.5</v>
      </c>
      <c r="J40" s="21">
        <v>0.25</v>
      </c>
      <c r="K40" s="21" t="s">
        <v>33</v>
      </c>
      <c r="L40" s="21" t="s">
        <v>35</v>
      </c>
      <c r="M40" s="21" t="s">
        <v>35</v>
      </c>
      <c r="N40" s="21" t="s">
        <v>148</v>
      </c>
      <c r="O40" s="21" t="s">
        <v>134</v>
      </c>
      <c r="P40" s="21" t="s">
        <v>149</v>
      </c>
      <c r="Q40" s="20"/>
      <c r="R40" s="21" t="s">
        <v>40</v>
      </c>
      <c r="S40" s="21" t="s">
        <v>40</v>
      </c>
      <c r="T40" s="21" t="s">
        <v>136</v>
      </c>
      <c r="U40" s="21" t="s">
        <v>40</v>
      </c>
      <c r="V40" s="21" t="s">
        <v>40</v>
      </c>
      <c r="W40" s="20"/>
      <c r="X40" s="23">
        <f t="shared" si="1"/>
        <v>0.04166666666</v>
      </c>
      <c r="Y40" s="23">
        <f t="shared" si="2"/>
        <v>0.04166666666</v>
      </c>
      <c r="Z40" s="11">
        <f t="shared" si="3"/>
        <v>0</v>
      </c>
      <c r="AA40" s="11">
        <f t="shared" si="4"/>
        <v>0</v>
      </c>
      <c r="AB40" s="11">
        <f t="shared" si="5"/>
        <v>0.25</v>
      </c>
      <c r="AC40" s="12" t="str">
        <f t="shared" si="6"/>
        <v>1Completed</v>
      </c>
      <c r="AD40" s="11" t="str">
        <f t="shared" si="7"/>
        <v>1No</v>
      </c>
      <c r="AE40" s="20"/>
      <c r="AF40" s="1"/>
    </row>
    <row r="41" ht="28.5" customHeight="1">
      <c r="A41" s="21">
        <v>1.0</v>
      </c>
      <c r="B41" s="21">
        <v>22.0</v>
      </c>
      <c r="C41" s="21" t="s">
        <v>150</v>
      </c>
      <c r="D41" s="21" t="s">
        <v>133</v>
      </c>
      <c r="E41" s="22">
        <v>43734.458333333336</v>
      </c>
      <c r="F41" s="22">
        <v>43734.5</v>
      </c>
      <c r="G41" s="21">
        <v>1.0</v>
      </c>
      <c r="H41" s="22">
        <v>43734.458333333336</v>
      </c>
      <c r="I41" s="22">
        <v>43734.5</v>
      </c>
      <c r="J41" s="21">
        <v>0.25</v>
      </c>
      <c r="K41" s="21" t="s">
        <v>33</v>
      </c>
      <c r="L41" s="21" t="s">
        <v>35</v>
      </c>
      <c r="M41" s="21" t="s">
        <v>35</v>
      </c>
      <c r="N41" s="21" t="s">
        <v>151</v>
      </c>
      <c r="O41" s="21" t="s">
        <v>152</v>
      </c>
      <c r="P41" s="21" t="s">
        <v>153</v>
      </c>
      <c r="Q41" s="20"/>
      <c r="R41" s="21" t="s">
        <v>40</v>
      </c>
      <c r="S41" s="21" t="s">
        <v>40</v>
      </c>
      <c r="T41" s="21" t="s">
        <v>136</v>
      </c>
      <c r="U41" s="21" t="s">
        <v>40</v>
      </c>
      <c r="V41" s="21" t="s">
        <v>40</v>
      </c>
      <c r="W41" s="20"/>
      <c r="X41" s="23">
        <f t="shared" si="1"/>
        <v>0.04166666666</v>
      </c>
      <c r="Y41" s="23">
        <f t="shared" si="2"/>
        <v>0.04166666666</v>
      </c>
      <c r="Z41" s="11">
        <f t="shared" si="3"/>
        <v>0</v>
      </c>
      <c r="AA41" s="11">
        <f t="shared" si="4"/>
        <v>0</v>
      </c>
      <c r="AB41" s="11">
        <f t="shared" si="5"/>
        <v>0.25</v>
      </c>
      <c r="AC41" s="12" t="str">
        <f t="shared" si="6"/>
        <v>1Completed</v>
      </c>
      <c r="AD41" s="11" t="str">
        <f t="shared" si="7"/>
        <v>1No</v>
      </c>
      <c r="AE41" s="20"/>
      <c r="AF41" s="1"/>
    </row>
    <row r="42" ht="28.5" customHeight="1">
      <c r="A42" s="21">
        <v>1.0</v>
      </c>
      <c r="B42" s="21">
        <v>23.0</v>
      </c>
      <c r="C42" s="21" t="s">
        <v>154</v>
      </c>
      <c r="D42" s="21" t="s">
        <v>133</v>
      </c>
      <c r="E42" s="22">
        <v>43735.458333333336</v>
      </c>
      <c r="F42" s="22">
        <v>43735.5</v>
      </c>
      <c r="G42" s="21">
        <v>1.0</v>
      </c>
      <c r="H42" s="22">
        <v>43735.458333333336</v>
      </c>
      <c r="I42" s="22">
        <v>43735.5</v>
      </c>
      <c r="J42" s="21">
        <v>0.25</v>
      </c>
      <c r="K42" s="21" t="s">
        <v>33</v>
      </c>
      <c r="L42" s="21" t="s">
        <v>35</v>
      </c>
      <c r="M42" s="21" t="s">
        <v>35</v>
      </c>
      <c r="N42" s="21" t="s">
        <v>155</v>
      </c>
      <c r="O42" s="21" t="s">
        <v>134</v>
      </c>
      <c r="P42" s="21" t="s">
        <v>156</v>
      </c>
      <c r="Q42" s="20"/>
      <c r="R42" s="21" t="s">
        <v>40</v>
      </c>
      <c r="S42" s="21" t="s">
        <v>40</v>
      </c>
      <c r="T42" s="21" t="s">
        <v>136</v>
      </c>
      <c r="U42" s="21" t="s">
        <v>40</v>
      </c>
      <c r="V42" s="21" t="s">
        <v>40</v>
      </c>
      <c r="W42" s="20"/>
      <c r="X42" s="23">
        <f t="shared" si="1"/>
        <v>0.04166666666</v>
      </c>
      <c r="Y42" s="23">
        <f t="shared" si="2"/>
        <v>0.04166666666</v>
      </c>
      <c r="Z42" s="11">
        <f t="shared" si="3"/>
        <v>0</v>
      </c>
      <c r="AA42" s="11">
        <f t="shared" si="4"/>
        <v>0</v>
      </c>
      <c r="AB42" s="11">
        <f t="shared" si="5"/>
        <v>0.25</v>
      </c>
      <c r="AC42" s="12" t="str">
        <f t="shared" si="6"/>
        <v>1Completed</v>
      </c>
      <c r="AD42" s="11" t="str">
        <f t="shared" si="7"/>
        <v>1No</v>
      </c>
      <c r="AE42" s="20"/>
      <c r="AF42" s="1"/>
    </row>
    <row r="43" ht="28.5" customHeight="1">
      <c r="A43" s="21">
        <v>1.0</v>
      </c>
      <c r="B43" s="21">
        <v>24.0</v>
      </c>
      <c r="C43" s="21" t="s">
        <v>157</v>
      </c>
      <c r="D43" s="21" t="s">
        <v>133</v>
      </c>
      <c r="E43" s="22">
        <v>43736.458333333336</v>
      </c>
      <c r="F43" s="22">
        <v>43736.5</v>
      </c>
      <c r="G43" s="21">
        <v>1.0</v>
      </c>
      <c r="H43" s="22">
        <v>43736.458333333336</v>
      </c>
      <c r="I43" s="22">
        <v>43736.5</v>
      </c>
      <c r="J43" s="21">
        <v>0.25</v>
      </c>
      <c r="K43" s="21" t="s">
        <v>33</v>
      </c>
      <c r="L43" s="21" t="s">
        <v>35</v>
      </c>
      <c r="M43" s="21" t="s">
        <v>35</v>
      </c>
      <c r="N43" s="21" t="s">
        <v>158</v>
      </c>
      <c r="O43" s="21" t="s">
        <v>134</v>
      </c>
      <c r="P43" s="21" t="s">
        <v>159</v>
      </c>
      <c r="Q43" s="20"/>
      <c r="R43" s="21" t="s">
        <v>40</v>
      </c>
      <c r="S43" s="21" t="s">
        <v>40</v>
      </c>
      <c r="T43" s="21" t="s">
        <v>136</v>
      </c>
      <c r="U43" s="21" t="s">
        <v>40</v>
      </c>
      <c r="V43" s="21" t="s">
        <v>40</v>
      </c>
      <c r="W43" s="20"/>
      <c r="X43" s="23">
        <f t="shared" si="1"/>
        <v>0.04166666666</v>
      </c>
      <c r="Y43" s="23">
        <f t="shared" si="2"/>
        <v>0.04166666666</v>
      </c>
      <c r="Z43" s="11">
        <f t="shared" si="3"/>
        <v>0</v>
      </c>
      <c r="AA43" s="11">
        <f t="shared" si="4"/>
        <v>0</v>
      </c>
      <c r="AB43" s="11">
        <f t="shared" si="5"/>
        <v>0.25</v>
      </c>
      <c r="AC43" s="12" t="str">
        <f t="shared" si="6"/>
        <v>1Completed</v>
      </c>
      <c r="AD43" s="11" t="str">
        <f t="shared" si="7"/>
        <v>1No</v>
      </c>
      <c r="AE43" s="20"/>
      <c r="AF43" s="1"/>
    </row>
    <row r="44" ht="28.5" customHeight="1">
      <c r="A44" s="21">
        <v>1.0</v>
      </c>
      <c r="B44" s="21">
        <v>25.0</v>
      </c>
      <c r="C44" s="21" t="s">
        <v>160</v>
      </c>
      <c r="D44" s="21" t="s">
        <v>133</v>
      </c>
      <c r="E44" s="22">
        <v>43737.458333333336</v>
      </c>
      <c r="F44" s="22">
        <v>43737.5</v>
      </c>
      <c r="G44" s="21">
        <v>1.0</v>
      </c>
      <c r="H44" s="22">
        <v>43737.458333333336</v>
      </c>
      <c r="I44" s="22">
        <v>43737.5</v>
      </c>
      <c r="J44" s="21">
        <v>0.25</v>
      </c>
      <c r="K44" s="21" t="s">
        <v>33</v>
      </c>
      <c r="L44" s="21" t="s">
        <v>35</v>
      </c>
      <c r="M44" s="21" t="s">
        <v>35</v>
      </c>
      <c r="N44" s="21" t="s">
        <v>161</v>
      </c>
      <c r="O44" s="21" t="s">
        <v>134</v>
      </c>
      <c r="P44" s="21" t="s">
        <v>162</v>
      </c>
      <c r="Q44" s="20"/>
      <c r="R44" s="21" t="s">
        <v>40</v>
      </c>
      <c r="S44" s="21" t="s">
        <v>40</v>
      </c>
      <c r="T44" s="21" t="s">
        <v>136</v>
      </c>
      <c r="U44" s="21" t="s">
        <v>40</v>
      </c>
      <c r="V44" s="21" t="s">
        <v>40</v>
      </c>
      <c r="W44" s="20"/>
      <c r="X44" s="23">
        <f t="shared" si="1"/>
        <v>0.04166666666</v>
      </c>
      <c r="Y44" s="23">
        <f t="shared" si="2"/>
        <v>0.04166666666</v>
      </c>
      <c r="Z44" s="11">
        <f t="shared" si="3"/>
        <v>0</v>
      </c>
      <c r="AA44" s="11">
        <f t="shared" si="4"/>
        <v>0</v>
      </c>
      <c r="AB44" s="11">
        <f t="shared" si="5"/>
        <v>0.25</v>
      </c>
      <c r="AC44" s="12" t="str">
        <f t="shared" si="6"/>
        <v>1Completed</v>
      </c>
      <c r="AD44" s="11" t="str">
        <f t="shared" si="7"/>
        <v>1No</v>
      </c>
      <c r="AE44" s="20"/>
      <c r="AF44" s="1"/>
    </row>
    <row r="45" ht="28.5" customHeight="1">
      <c r="A45" s="21">
        <v>1.0</v>
      </c>
      <c r="B45" s="21">
        <v>26.0</v>
      </c>
      <c r="C45" s="21" t="s">
        <v>163</v>
      </c>
      <c r="D45" s="21" t="s">
        <v>133</v>
      </c>
      <c r="E45" s="22">
        <v>43738.458333333336</v>
      </c>
      <c r="F45" s="22">
        <v>43738.5</v>
      </c>
      <c r="G45" s="21">
        <v>1.0</v>
      </c>
      <c r="H45" s="22">
        <v>43738.458333333336</v>
      </c>
      <c r="I45" s="22">
        <v>43738.5</v>
      </c>
      <c r="J45" s="21">
        <v>0.25</v>
      </c>
      <c r="K45" s="21" t="s">
        <v>33</v>
      </c>
      <c r="L45" s="21" t="s">
        <v>35</v>
      </c>
      <c r="M45" s="21" t="s">
        <v>35</v>
      </c>
      <c r="N45" s="21" t="s">
        <v>164</v>
      </c>
      <c r="O45" s="21" t="s">
        <v>134</v>
      </c>
      <c r="P45" s="21" t="s">
        <v>165</v>
      </c>
      <c r="Q45" s="20"/>
      <c r="R45" s="21" t="s">
        <v>40</v>
      </c>
      <c r="S45" s="21" t="s">
        <v>40</v>
      </c>
      <c r="T45" s="21" t="s">
        <v>136</v>
      </c>
      <c r="U45" s="21" t="s">
        <v>40</v>
      </c>
      <c r="V45" s="21" t="s">
        <v>40</v>
      </c>
      <c r="W45" s="20"/>
      <c r="X45" s="23">
        <f t="shared" si="1"/>
        <v>0.04166666666</v>
      </c>
      <c r="Y45" s="23">
        <f t="shared" si="2"/>
        <v>0.04166666666</v>
      </c>
      <c r="Z45" s="11">
        <f t="shared" si="3"/>
        <v>0</v>
      </c>
      <c r="AA45" s="11">
        <f t="shared" si="4"/>
        <v>0</v>
      </c>
      <c r="AB45" s="11">
        <f t="shared" si="5"/>
        <v>0.25</v>
      </c>
      <c r="AC45" s="12" t="str">
        <f t="shared" si="6"/>
        <v>1Completed</v>
      </c>
      <c r="AD45" s="11" t="str">
        <f t="shared" si="7"/>
        <v>1No</v>
      </c>
      <c r="AE45" s="20"/>
      <c r="AF45" s="1"/>
    </row>
    <row r="46" ht="28.5" customHeight="1">
      <c r="A46" s="21">
        <v>1.0</v>
      </c>
      <c r="B46" s="21">
        <v>27.0</v>
      </c>
      <c r="C46" s="21" t="s">
        <v>166</v>
      </c>
      <c r="D46" s="21" t="s">
        <v>133</v>
      </c>
      <c r="E46" s="22">
        <v>43739.458333333336</v>
      </c>
      <c r="F46" s="22">
        <v>43739.5</v>
      </c>
      <c r="G46" s="21">
        <v>1.0</v>
      </c>
      <c r="H46" s="22">
        <v>43739.458333333336</v>
      </c>
      <c r="I46" s="22">
        <v>43739.5</v>
      </c>
      <c r="J46" s="21">
        <v>0.25</v>
      </c>
      <c r="K46" s="21" t="s">
        <v>33</v>
      </c>
      <c r="L46" s="21" t="s">
        <v>35</v>
      </c>
      <c r="M46" s="21" t="s">
        <v>35</v>
      </c>
      <c r="N46" s="21" t="s">
        <v>167</v>
      </c>
      <c r="O46" s="21" t="s">
        <v>134</v>
      </c>
      <c r="P46" s="21" t="s">
        <v>168</v>
      </c>
      <c r="Q46" s="20"/>
      <c r="R46" s="21" t="s">
        <v>40</v>
      </c>
      <c r="S46" s="21" t="s">
        <v>40</v>
      </c>
      <c r="T46" s="21" t="s">
        <v>136</v>
      </c>
      <c r="U46" s="21" t="s">
        <v>40</v>
      </c>
      <c r="V46" s="21" t="s">
        <v>40</v>
      </c>
      <c r="W46" s="20"/>
      <c r="X46" s="23">
        <f t="shared" si="1"/>
        <v>0.04166666666</v>
      </c>
      <c r="Y46" s="23">
        <f t="shared" si="2"/>
        <v>0.04166666666</v>
      </c>
      <c r="Z46" s="11">
        <f t="shared" si="3"/>
        <v>0</v>
      </c>
      <c r="AA46" s="11">
        <f t="shared" si="4"/>
        <v>0</v>
      </c>
      <c r="AB46" s="11">
        <f t="shared" si="5"/>
        <v>0.25</v>
      </c>
      <c r="AC46" s="12" t="str">
        <f t="shared" si="6"/>
        <v>1Completed</v>
      </c>
      <c r="AD46" s="11" t="str">
        <f t="shared" si="7"/>
        <v>1No</v>
      </c>
      <c r="AE46" s="20"/>
      <c r="AF46" s="1"/>
    </row>
    <row r="47" ht="28.5" customHeight="1">
      <c r="A47" s="21">
        <v>1.0</v>
      </c>
      <c r="B47" s="21">
        <v>28.0</v>
      </c>
      <c r="C47" s="21" t="s">
        <v>169</v>
      </c>
      <c r="D47" s="21" t="s">
        <v>133</v>
      </c>
      <c r="E47" s="22">
        <v>43740.458333333336</v>
      </c>
      <c r="F47" s="22">
        <v>43740.5</v>
      </c>
      <c r="G47" s="21">
        <v>1.0</v>
      </c>
      <c r="H47" s="22">
        <v>43740.458333333336</v>
      </c>
      <c r="I47" s="22">
        <v>43740.5</v>
      </c>
      <c r="J47" s="21">
        <v>0.25</v>
      </c>
      <c r="K47" s="21" t="s">
        <v>33</v>
      </c>
      <c r="L47" s="21" t="s">
        <v>35</v>
      </c>
      <c r="M47" s="21" t="s">
        <v>35</v>
      </c>
      <c r="N47" s="21" t="s">
        <v>170</v>
      </c>
      <c r="O47" s="21" t="s">
        <v>134</v>
      </c>
      <c r="P47" s="21" t="s">
        <v>171</v>
      </c>
      <c r="Q47" s="20"/>
      <c r="R47" s="21" t="s">
        <v>40</v>
      </c>
      <c r="S47" s="21" t="s">
        <v>40</v>
      </c>
      <c r="T47" s="21" t="s">
        <v>136</v>
      </c>
      <c r="U47" s="21" t="s">
        <v>40</v>
      </c>
      <c r="V47" s="21" t="s">
        <v>40</v>
      </c>
      <c r="W47" s="20"/>
      <c r="X47" s="23">
        <f t="shared" si="1"/>
        <v>0.04166666666</v>
      </c>
      <c r="Y47" s="23">
        <f t="shared" si="2"/>
        <v>0.04166666666</v>
      </c>
      <c r="Z47" s="11">
        <f t="shared" si="3"/>
        <v>0</v>
      </c>
      <c r="AA47" s="11">
        <f t="shared" si="4"/>
        <v>0</v>
      </c>
      <c r="AB47" s="11">
        <f t="shared" si="5"/>
        <v>0.25</v>
      </c>
      <c r="AC47" s="12" t="str">
        <f t="shared" si="6"/>
        <v>1Completed</v>
      </c>
      <c r="AD47" s="11" t="str">
        <f t="shared" si="7"/>
        <v>1No</v>
      </c>
      <c r="AE47" s="20"/>
      <c r="AF47" s="1"/>
    </row>
    <row r="48" ht="28.5" customHeight="1">
      <c r="A48" s="27" t="s">
        <v>172</v>
      </c>
      <c r="O48" s="16"/>
      <c r="P48" s="16"/>
      <c r="Q48" s="16"/>
      <c r="R48" s="15"/>
      <c r="S48" s="15"/>
      <c r="T48" s="15"/>
      <c r="U48" s="15"/>
      <c r="V48" s="15"/>
      <c r="W48" s="16"/>
      <c r="X48" s="17"/>
      <c r="Y48" s="17"/>
      <c r="Z48" s="18"/>
      <c r="AA48" s="18"/>
      <c r="AB48" s="18"/>
      <c r="AC48" s="19"/>
      <c r="AD48" s="18"/>
      <c r="AE48" s="20"/>
      <c r="AF48" s="1"/>
    </row>
    <row r="49" ht="28.5" customHeight="1">
      <c r="A49" s="21">
        <v>2.0</v>
      </c>
      <c r="B49" s="21">
        <v>1.0</v>
      </c>
      <c r="C49" s="21" t="s">
        <v>173</v>
      </c>
      <c r="D49" s="21" t="s">
        <v>32</v>
      </c>
      <c r="E49" s="22">
        <v>43741.5</v>
      </c>
      <c r="F49" s="22">
        <v>43741.625</v>
      </c>
      <c r="G49" s="21"/>
      <c r="H49" s="22">
        <v>43740.708333333336</v>
      </c>
      <c r="I49" s="22">
        <v>43740.770833333336</v>
      </c>
      <c r="J49" s="21"/>
      <c r="K49" s="21" t="s">
        <v>33</v>
      </c>
      <c r="L49" s="21" t="s">
        <v>34</v>
      </c>
      <c r="M49" s="21" t="s">
        <v>35</v>
      </c>
      <c r="N49" s="21" t="s">
        <v>36</v>
      </c>
      <c r="O49" s="20"/>
      <c r="P49" s="20"/>
      <c r="Q49" s="20"/>
      <c r="W49" s="20"/>
      <c r="X49" s="23">
        <f t="shared" ref="X49:X84" si="8">F49-E49</f>
        <v>0.125</v>
      </c>
      <c r="Y49" s="23">
        <f t="shared" ref="Y49:Y84" si="9">I49-H49</f>
        <v>0.0625</v>
      </c>
      <c r="Z49" s="11">
        <f t="shared" ref="Z49:Z84" si="10">IF(ISERROR(FIND("Programming",D49)),0,G49)</f>
        <v>0</v>
      </c>
      <c r="AA49" s="11">
        <f t="shared" ref="AA49:AA84" si="11">IF(ISERROR(FIND("Programming",D49)),0,J49)</f>
        <v>0</v>
      </c>
      <c r="AB49" s="11">
        <f t="shared" ref="AB49:AB84" si="12">J49-AA49</f>
        <v>0</v>
      </c>
      <c r="AC49" s="12" t="str">
        <f t="shared" ref="AC49:AC84" si="13">A49&amp;K49</f>
        <v>2Completed</v>
      </c>
      <c r="AD49" s="11" t="str">
        <f t="shared" ref="AD49:AD84" si="14">A49&amp;M49</f>
        <v>2No</v>
      </c>
      <c r="AE49" s="20"/>
      <c r="AF49" s="1"/>
    </row>
    <row r="50" ht="14.25" customHeight="1">
      <c r="A50" s="21">
        <v>2.0</v>
      </c>
      <c r="B50" s="21" t="s">
        <v>37</v>
      </c>
      <c r="C50" s="21" t="s">
        <v>174</v>
      </c>
      <c r="D50" s="21" t="s">
        <v>32</v>
      </c>
      <c r="E50" s="22">
        <v>43741.729166666664</v>
      </c>
      <c r="F50" s="22">
        <v>43741.791666666664</v>
      </c>
      <c r="G50" s="21">
        <v>3.0</v>
      </c>
      <c r="H50" s="22">
        <v>43740.708333333336</v>
      </c>
      <c r="I50" s="22">
        <v>43740.770833333336</v>
      </c>
      <c r="J50" s="21">
        <v>1.5</v>
      </c>
      <c r="K50" s="21" t="s">
        <v>33</v>
      </c>
      <c r="L50" s="21" t="s">
        <v>34</v>
      </c>
      <c r="M50" s="21" t="s">
        <v>35</v>
      </c>
      <c r="N50" s="21" t="s">
        <v>36</v>
      </c>
      <c r="O50" s="21" t="s">
        <v>175</v>
      </c>
      <c r="P50" s="20"/>
      <c r="Q50" s="20"/>
      <c r="R50" s="21" t="s">
        <v>136</v>
      </c>
      <c r="S50" s="21" t="s">
        <v>40</v>
      </c>
      <c r="T50" s="21" t="s">
        <v>40</v>
      </c>
      <c r="U50" s="21" t="s">
        <v>40</v>
      </c>
      <c r="V50" s="21" t="s">
        <v>40</v>
      </c>
      <c r="W50" s="20"/>
      <c r="X50" s="23">
        <f t="shared" si="8"/>
        <v>0.0625</v>
      </c>
      <c r="Y50" s="23">
        <f t="shared" si="9"/>
        <v>0.0625</v>
      </c>
      <c r="Z50" s="11">
        <f t="shared" si="10"/>
        <v>0</v>
      </c>
      <c r="AA50" s="11">
        <f t="shared" si="11"/>
        <v>0</v>
      </c>
      <c r="AB50" s="11">
        <f t="shared" si="12"/>
        <v>1.5</v>
      </c>
      <c r="AC50" s="12" t="str">
        <f t="shared" si="13"/>
        <v>2Completed</v>
      </c>
      <c r="AD50" s="11" t="str">
        <f t="shared" si="14"/>
        <v>2No</v>
      </c>
      <c r="AE50" s="20"/>
      <c r="AF50" s="1"/>
    </row>
    <row r="51" ht="14.25" customHeight="1">
      <c r="A51" s="21">
        <v>2.0</v>
      </c>
      <c r="B51" s="21" t="s">
        <v>41</v>
      </c>
      <c r="C51" s="21" t="s">
        <v>42</v>
      </c>
      <c r="D51" s="21" t="s">
        <v>43</v>
      </c>
      <c r="E51" s="22">
        <v>43741.5</v>
      </c>
      <c r="F51" s="22">
        <v>43741.541666666664</v>
      </c>
      <c r="G51" s="21">
        <v>1.0</v>
      </c>
      <c r="H51" s="22">
        <v>43740.708333333336</v>
      </c>
      <c r="I51" s="22">
        <v>43740.770833333336</v>
      </c>
      <c r="J51" s="21">
        <v>0.25</v>
      </c>
      <c r="K51" s="21" t="s">
        <v>33</v>
      </c>
      <c r="L51" s="21" t="s">
        <v>35</v>
      </c>
      <c r="M51" s="21" t="s">
        <v>35</v>
      </c>
      <c r="N51" s="21" t="s">
        <v>36</v>
      </c>
      <c r="O51" s="21" t="s">
        <v>175</v>
      </c>
      <c r="P51" s="21" t="s">
        <v>176</v>
      </c>
      <c r="Q51" s="20"/>
      <c r="R51" s="21" t="s">
        <v>40</v>
      </c>
      <c r="S51" s="21" t="s">
        <v>40</v>
      </c>
      <c r="T51" s="21" t="s">
        <v>40</v>
      </c>
      <c r="U51" s="21" t="s">
        <v>40</v>
      </c>
      <c r="V51" s="21" t="s">
        <v>40</v>
      </c>
      <c r="W51" s="20"/>
      <c r="X51" s="23">
        <f t="shared" si="8"/>
        <v>0.04166666666</v>
      </c>
      <c r="Y51" s="23">
        <f t="shared" si="9"/>
        <v>0.0625</v>
      </c>
      <c r="Z51" s="11">
        <f t="shared" si="10"/>
        <v>0</v>
      </c>
      <c r="AA51" s="11">
        <f t="shared" si="11"/>
        <v>0</v>
      </c>
      <c r="AB51" s="11">
        <f t="shared" si="12"/>
        <v>0.25</v>
      </c>
      <c r="AC51" s="12" t="str">
        <f t="shared" si="13"/>
        <v>2Completed</v>
      </c>
      <c r="AD51" s="11" t="str">
        <f t="shared" si="14"/>
        <v>2No</v>
      </c>
      <c r="AE51" s="20"/>
      <c r="AF51" s="1"/>
    </row>
    <row r="52" ht="14.25" customHeight="1">
      <c r="A52" s="21">
        <v>2.0</v>
      </c>
      <c r="B52" s="21">
        <v>2.0</v>
      </c>
      <c r="C52" s="21" t="s">
        <v>177</v>
      </c>
      <c r="D52" s="21" t="s">
        <v>50</v>
      </c>
      <c r="E52" s="22">
        <v>43742.375</v>
      </c>
      <c r="F52" s="22">
        <v>43745.75</v>
      </c>
      <c r="G52" s="21"/>
      <c r="H52" s="22">
        <v>43742.375</v>
      </c>
      <c r="I52" s="22">
        <v>43745.666666666664</v>
      </c>
      <c r="J52" s="28"/>
      <c r="K52" s="21" t="s">
        <v>33</v>
      </c>
      <c r="L52" s="21" t="s">
        <v>34</v>
      </c>
      <c r="M52" s="21" t="s">
        <v>35</v>
      </c>
      <c r="N52" s="21" t="s">
        <v>178</v>
      </c>
      <c r="O52" s="21" t="s">
        <v>64</v>
      </c>
      <c r="P52" s="20"/>
      <c r="Q52" s="20"/>
      <c r="R52" s="21"/>
      <c r="S52" s="21" t="s">
        <v>40</v>
      </c>
      <c r="T52" s="20"/>
      <c r="U52" s="20"/>
      <c r="V52" s="21" t="s">
        <v>40</v>
      </c>
      <c r="W52" s="20"/>
      <c r="X52" s="23">
        <f t="shared" si="8"/>
        <v>3.375</v>
      </c>
      <c r="Y52" s="23">
        <f t="shared" si="9"/>
        <v>3.291666667</v>
      </c>
      <c r="Z52" s="11" t="str">
        <f t="shared" si="10"/>
        <v/>
      </c>
      <c r="AA52" s="29" t="str">
        <f t="shared" si="11"/>
        <v/>
      </c>
      <c r="AB52" s="29">
        <f t="shared" si="12"/>
        <v>0</v>
      </c>
      <c r="AC52" s="12" t="str">
        <f t="shared" si="13"/>
        <v>2Completed</v>
      </c>
      <c r="AD52" s="11" t="str">
        <f t="shared" si="14"/>
        <v>2No</v>
      </c>
      <c r="AE52" s="20"/>
      <c r="AF52" s="1"/>
    </row>
    <row r="53" ht="14.25" customHeight="1">
      <c r="A53" s="21">
        <v>2.0</v>
      </c>
      <c r="B53" s="21" t="s">
        <v>179</v>
      </c>
      <c r="C53" s="21" t="s">
        <v>180</v>
      </c>
      <c r="D53" s="21" t="s">
        <v>50</v>
      </c>
      <c r="E53" s="22">
        <v>43742.375</v>
      </c>
      <c r="F53" s="22">
        <v>43742.5</v>
      </c>
      <c r="G53" s="21">
        <v>4.0</v>
      </c>
      <c r="H53" s="22">
        <v>43742.708333333336</v>
      </c>
      <c r="I53" s="22">
        <v>43742.833333333336</v>
      </c>
      <c r="J53" s="21">
        <v>3.0</v>
      </c>
      <c r="K53" s="21" t="s">
        <v>33</v>
      </c>
      <c r="L53" s="21" t="s">
        <v>35</v>
      </c>
      <c r="M53" s="21" t="s">
        <v>35</v>
      </c>
      <c r="N53" s="21" t="s">
        <v>179</v>
      </c>
      <c r="O53" s="21" t="s">
        <v>181</v>
      </c>
      <c r="P53" s="21" t="s">
        <v>182</v>
      </c>
      <c r="Q53" s="20"/>
      <c r="R53" s="21"/>
      <c r="S53" s="21" t="s">
        <v>40</v>
      </c>
      <c r="V53" s="21" t="s">
        <v>40</v>
      </c>
      <c r="W53" s="20"/>
      <c r="X53" s="23">
        <f t="shared" si="8"/>
        <v>0.125</v>
      </c>
      <c r="Y53" s="23">
        <f t="shared" si="9"/>
        <v>0.125</v>
      </c>
      <c r="Z53" s="11">
        <f t="shared" si="10"/>
        <v>4</v>
      </c>
      <c r="AA53" s="11">
        <f t="shared" si="11"/>
        <v>3</v>
      </c>
      <c r="AB53" s="11">
        <f t="shared" si="12"/>
        <v>0</v>
      </c>
      <c r="AC53" s="12" t="str">
        <f t="shared" si="13"/>
        <v>2Completed</v>
      </c>
      <c r="AD53" s="11" t="str">
        <f t="shared" si="14"/>
        <v>2No</v>
      </c>
      <c r="AE53" s="20"/>
      <c r="AF53" s="1"/>
    </row>
    <row r="54" ht="14.25" customHeight="1">
      <c r="A54" s="20">
        <v>2.0</v>
      </c>
      <c r="B54" s="21" t="s">
        <v>183</v>
      </c>
      <c r="C54" s="21" t="s">
        <v>184</v>
      </c>
      <c r="D54" s="21" t="s">
        <v>50</v>
      </c>
      <c r="E54" s="22">
        <v>43743.375</v>
      </c>
      <c r="F54" s="22">
        <v>43745.75</v>
      </c>
      <c r="G54" s="21">
        <v>8.0</v>
      </c>
      <c r="H54" s="22">
        <v>43744.666666666664</v>
      </c>
      <c r="I54" s="22">
        <v>43745.625</v>
      </c>
      <c r="J54" s="21">
        <v>11.0</v>
      </c>
      <c r="K54" s="21" t="s">
        <v>33</v>
      </c>
      <c r="L54" s="21" t="s">
        <v>34</v>
      </c>
      <c r="M54" s="21" t="s">
        <v>35</v>
      </c>
      <c r="N54" s="21" t="s">
        <v>179</v>
      </c>
      <c r="O54" s="21" t="s">
        <v>185</v>
      </c>
      <c r="P54" s="21" t="s">
        <v>186</v>
      </c>
      <c r="Q54" s="20"/>
      <c r="R54" s="21"/>
      <c r="S54" s="21" t="s">
        <v>40</v>
      </c>
      <c r="T54" s="21"/>
      <c r="U54" s="21"/>
      <c r="V54" s="21" t="s">
        <v>40</v>
      </c>
      <c r="W54" s="20"/>
      <c r="X54" s="23">
        <f t="shared" si="8"/>
        <v>2.375</v>
      </c>
      <c r="Y54" s="23">
        <f t="shared" si="9"/>
        <v>0.9583333333</v>
      </c>
      <c r="Z54" s="11">
        <f t="shared" si="10"/>
        <v>8</v>
      </c>
      <c r="AA54" s="11">
        <f t="shared" si="11"/>
        <v>11</v>
      </c>
      <c r="AB54" s="11">
        <f t="shared" si="12"/>
        <v>0</v>
      </c>
      <c r="AC54" s="12" t="str">
        <f t="shared" si="13"/>
        <v>2Completed</v>
      </c>
      <c r="AD54" s="11" t="str">
        <f t="shared" si="14"/>
        <v>2No</v>
      </c>
      <c r="AE54" s="20"/>
      <c r="AF54" s="1"/>
    </row>
    <row r="55" ht="14.25" customHeight="1">
      <c r="A55" s="21">
        <v>2.0</v>
      </c>
      <c r="B55" s="21" t="s">
        <v>187</v>
      </c>
      <c r="C55" s="21" t="s">
        <v>188</v>
      </c>
      <c r="D55" s="21" t="s">
        <v>50</v>
      </c>
      <c r="E55" s="22">
        <v>43742.375</v>
      </c>
      <c r="F55" s="22">
        <v>43743.625</v>
      </c>
      <c r="G55" s="21">
        <v>8.0</v>
      </c>
      <c r="H55" s="22">
        <v>43743.416666666664</v>
      </c>
      <c r="I55" s="22">
        <v>43745.416666666664</v>
      </c>
      <c r="J55" s="21">
        <v>8.0</v>
      </c>
      <c r="K55" s="21" t="s">
        <v>33</v>
      </c>
      <c r="L55" s="21" t="s">
        <v>34</v>
      </c>
      <c r="M55" s="21" t="s">
        <v>35</v>
      </c>
      <c r="N55" s="21" t="s">
        <v>179</v>
      </c>
      <c r="O55" s="21" t="s">
        <v>175</v>
      </c>
      <c r="P55" s="21" t="s">
        <v>189</v>
      </c>
      <c r="Q55" s="20"/>
      <c r="R55" s="21"/>
      <c r="S55" s="21" t="s">
        <v>40</v>
      </c>
      <c r="T55" s="21" t="s">
        <v>40</v>
      </c>
      <c r="U55" s="21"/>
      <c r="V55" s="21"/>
      <c r="W55" s="20"/>
      <c r="X55" s="23">
        <f t="shared" si="8"/>
        <v>1.25</v>
      </c>
      <c r="Y55" s="23">
        <f t="shared" si="9"/>
        <v>2</v>
      </c>
      <c r="Z55" s="11">
        <f t="shared" si="10"/>
        <v>8</v>
      </c>
      <c r="AA55" s="11">
        <f t="shared" si="11"/>
        <v>8</v>
      </c>
      <c r="AB55" s="11">
        <f t="shared" si="12"/>
        <v>0</v>
      </c>
      <c r="AC55" s="12" t="str">
        <f t="shared" si="13"/>
        <v>2Completed</v>
      </c>
      <c r="AD55" s="11" t="str">
        <f t="shared" si="14"/>
        <v>2No</v>
      </c>
      <c r="AE55" s="20"/>
      <c r="AF55" s="1"/>
    </row>
    <row r="56" ht="14.25" customHeight="1">
      <c r="A56" s="21">
        <v>2.0</v>
      </c>
      <c r="B56" s="21" t="s">
        <v>190</v>
      </c>
      <c r="C56" s="21" t="s">
        <v>191</v>
      </c>
      <c r="D56" s="21" t="s">
        <v>50</v>
      </c>
      <c r="E56" s="22">
        <v>43745.541666666664</v>
      </c>
      <c r="F56" s="22">
        <v>43745.666666666664</v>
      </c>
      <c r="G56" s="21">
        <v>3.0</v>
      </c>
      <c r="H56" s="22">
        <v>43746.708333333336</v>
      </c>
      <c r="I56" s="22">
        <v>43746.8125</v>
      </c>
      <c r="J56" s="21">
        <v>2.5</v>
      </c>
      <c r="K56" s="21" t="s">
        <v>33</v>
      </c>
      <c r="L56" s="21" t="s">
        <v>34</v>
      </c>
      <c r="M56" s="21" t="s">
        <v>35</v>
      </c>
      <c r="N56" s="21" t="s">
        <v>192</v>
      </c>
      <c r="O56" s="21" t="s">
        <v>53</v>
      </c>
      <c r="P56" s="21" t="s">
        <v>189</v>
      </c>
      <c r="Q56" s="20"/>
      <c r="R56" s="21"/>
      <c r="S56" s="21"/>
      <c r="T56" s="21" t="s">
        <v>40</v>
      </c>
      <c r="U56" s="21" t="s">
        <v>40</v>
      </c>
      <c r="V56" s="21"/>
      <c r="W56" s="20"/>
      <c r="X56" s="23">
        <f t="shared" si="8"/>
        <v>0.125</v>
      </c>
      <c r="Y56" s="23">
        <f t="shared" si="9"/>
        <v>0.1041666667</v>
      </c>
      <c r="Z56" s="11">
        <f t="shared" si="10"/>
        <v>3</v>
      </c>
      <c r="AA56" s="11">
        <f t="shared" si="11"/>
        <v>2.5</v>
      </c>
      <c r="AB56" s="11">
        <f t="shared" si="12"/>
        <v>0</v>
      </c>
      <c r="AC56" s="12" t="str">
        <f t="shared" si="13"/>
        <v>2Completed</v>
      </c>
      <c r="AD56" s="11" t="str">
        <f t="shared" si="14"/>
        <v>2No</v>
      </c>
      <c r="AE56" s="20"/>
      <c r="AF56" s="1"/>
    </row>
    <row r="57" ht="14.25" customHeight="1">
      <c r="A57" s="21">
        <v>2.0</v>
      </c>
      <c r="B57" s="21">
        <v>3.0</v>
      </c>
      <c r="C57" s="21" t="s">
        <v>75</v>
      </c>
      <c r="D57" s="21" t="s">
        <v>76</v>
      </c>
      <c r="E57" s="22">
        <v>43746.458333333336</v>
      </c>
      <c r="F57" s="22">
        <v>43746.541666666664</v>
      </c>
      <c r="G57" s="21">
        <v>1.0</v>
      </c>
      <c r="H57" s="22">
        <v>43746.833333333336</v>
      </c>
      <c r="I57" s="22">
        <v>43746.875</v>
      </c>
      <c r="J57" s="21">
        <v>1.0</v>
      </c>
      <c r="K57" s="21" t="s">
        <v>33</v>
      </c>
      <c r="L57" s="21" t="s">
        <v>34</v>
      </c>
      <c r="M57" s="21" t="s">
        <v>35</v>
      </c>
      <c r="N57" s="21" t="s">
        <v>193</v>
      </c>
      <c r="O57" s="21" t="s">
        <v>53</v>
      </c>
      <c r="P57" s="21" t="s">
        <v>194</v>
      </c>
      <c r="Q57" s="20"/>
      <c r="R57" s="21"/>
      <c r="S57" s="21"/>
      <c r="T57" s="21" t="s">
        <v>40</v>
      </c>
      <c r="U57" s="21" t="s">
        <v>40</v>
      </c>
      <c r="V57" s="21"/>
      <c r="W57" s="20"/>
      <c r="X57" s="23">
        <f t="shared" si="8"/>
        <v>0.08333333333</v>
      </c>
      <c r="Y57" s="23">
        <f t="shared" si="9"/>
        <v>0.04166666666</v>
      </c>
      <c r="Z57" s="11">
        <f t="shared" si="10"/>
        <v>1</v>
      </c>
      <c r="AA57" s="11">
        <f t="shared" si="11"/>
        <v>1</v>
      </c>
      <c r="AB57" s="11">
        <f t="shared" si="12"/>
        <v>0</v>
      </c>
      <c r="AC57" s="12" t="str">
        <f t="shared" si="13"/>
        <v>2Completed</v>
      </c>
      <c r="AD57" s="11" t="str">
        <f t="shared" si="14"/>
        <v>2No</v>
      </c>
      <c r="AE57" s="20"/>
      <c r="AF57" s="1"/>
    </row>
    <row r="58" ht="14.25" customHeight="1">
      <c r="A58" s="21">
        <v>2.0</v>
      </c>
      <c r="B58" s="21">
        <v>4.0</v>
      </c>
      <c r="C58" s="21" t="s">
        <v>79</v>
      </c>
      <c r="D58" s="21" t="s">
        <v>80</v>
      </c>
      <c r="E58" s="22">
        <v>43747.416666666664</v>
      </c>
      <c r="F58" s="22">
        <v>43749.583333333336</v>
      </c>
      <c r="G58" s="21"/>
      <c r="H58" s="22">
        <v>43748.416666666664</v>
      </c>
      <c r="I58" s="22">
        <v>43753.625</v>
      </c>
      <c r="J58" s="21"/>
      <c r="K58" s="21" t="s">
        <v>33</v>
      </c>
      <c r="L58" s="21" t="s">
        <v>34</v>
      </c>
      <c r="M58" s="21" t="s">
        <v>35</v>
      </c>
      <c r="N58" s="21" t="s">
        <v>195</v>
      </c>
      <c r="O58" s="20"/>
      <c r="P58" s="20"/>
      <c r="Q58" s="20"/>
      <c r="R58" s="21" t="s">
        <v>40</v>
      </c>
      <c r="S58" s="21" t="s">
        <v>40</v>
      </c>
      <c r="T58" s="21" t="s">
        <v>40</v>
      </c>
      <c r="U58" s="21" t="s">
        <v>40</v>
      </c>
      <c r="V58" s="21" t="s">
        <v>40</v>
      </c>
      <c r="W58" s="20"/>
      <c r="X58" s="23">
        <f t="shared" si="8"/>
        <v>2.166666667</v>
      </c>
      <c r="Y58" s="23">
        <f t="shared" si="9"/>
        <v>5.208333333</v>
      </c>
      <c r="Z58" s="11">
        <f t="shared" si="10"/>
        <v>0</v>
      </c>
      <c r="AA58" s="11">
        <f t="shared" si="11"/>
        <v>0</v>
      </c>
      <c r="AB58" s="11">
        <f t="shared" si="12"/>
        <v>0</v>
      </c>
      <c r="AC58" s="12" t="str">
        <f t="shared" si="13"/>
        <v>2Completed</v>
      </c>
      <c r="AD58" s="11" t="str">
        <f t="shared" si="14"/>
        <v>2No</v>
      </c>
      <c r="AE58" s="20"/>
      <c r="AF58" s="1"/>
    </row>
    <row r="59" ht="14.25" customHeight="1">
      <c r="A59" s="21">
        <v>2.0</v>
      </c>
      <c r="B59" s="21" t="s">
        <v>196</v>
      </c>
      <c r="C59" s="21" t="s">
        <v>197</v>
      </c>
      <c r="D59" s="21" t="s">
        <v>84</v>
      </c>
      <c r="E59" s="22">
        <v>43747.416666666664</v>
      </c>
      <c r="F59" s="22">
        <v>43750.583333333336</v>
      </c>
      <c r="G59" s="21">
        <v>6.0</v>
      </c>
      <c r="H59" s="22">
        <v>43748.625</v>
      </c>
      <c r="I59" s="22">
        <v>43752.791666666664</v>
      </c>
      <c r="J59" s="21">
        <v>11.0</v>
      </c>
      <c r="K59" s="21" t="s">
        <v>33</v>
      </c>
      <c r="L59" s="21" t="s">
        <v>34</v>
      </c>
      <c r="M59" s="21" t="s">
        <v>35</v>
      </c>
      <c r="N59" s="21" t="s">
        <v>187</v>
      </c>
      <c r="O59" s="21" t="s">
        <v>181</v>
      </c>
      <c r="P59" s="21" t="s">
        <v>198</v>
      </c>
      <c r="Q59" s="20"/>
      <c r="R59" s="21" t="s">
        <v>40</v>
      </c>
      <c r="S59" s="21"/>
      <c r="T59" s="21"/>
      <c r="U59" s="21"/>
      <c r="V59" s="21" t="s">
        <v>40</v>
      </c>
      <c r="W59" s="20"/>
      <c r="X59" s="23">
        <f t="shared" si="8"/>
        <v>3.166666667</v>
      </c>
      <c r="Y59" s="23">
        <f t="shared" si="9"/>
        <v>4.166666667</v>
      </c>
      <c r="Z59" s="11">
        <f t="shared" si="10"/>
        <v>0</v>
      </c>
      <c r="AA59" s="11">
        <f t="shared" si="11"/>
        <v>0</v>
      </c>
      <c r="AB59" s="11">
        <f t="shared" si="12"/>
        <v>11</v>
      </c>
      <c r="AC59" s="12" t="str">
        <f t="shared" si="13"/>
        <v>2Completed</v>
      </c>
      <c r="AD59" s="11" t="str">
        <f t="shared" si="14"/>
        <v>2No</v>
      </c>
      <c r="AE59" s="20"/>
      <c r="AF59" s="1"/>
    </row>
    <row r="60" ht="14.25" customHeight="1">
      <c r="A60" s="21">
        <v>2.0</v>
      </c>
      <c r="B60" s="21" t="s">
        <v>199</v>
      </c>
      <c r="C60" s="21" t="s">
        <v>87</v>
      </c>
      <c r="D60" s="21" t="s">
        <v>88</v>
      </c>
      <c r="E60" s="22">
        <v>43747.541666666664</v>
      </c>
      <c r="F60" s="22">
        <v>43749.416666666664</v>
      </c>
      <c r="G60" s="21">
        <v>3.0</v>
      </c>
      <c r="H60" s="22">
        <v>43748.458333333336</v>
      </c>
      <c r="I60" s="22">
        <v>43753.625</v>
      </c>
      <c r="J60" s="21">
        <v>2.0</v>
      </c>
      <c r="K60" s="21" t="s">
        <v>33</v>
      </c>
      <c r="L60" s="21" t="s">
        <v>34</v>
      </c>
      <c r="M60" s="21" t="s">
        <v>35</v>
      </c>
      <c r="N60" s="21" t="s">
        <v>200</v>
      </c>
      <c r="O60" s="21" t="s">
        <v>175</v>
      </c>
      <c r="P60" s="20"/>
      <c r="Q60" s="20"/>
      <c r="R60" s="21" t="s">
        <v>40</v>
      </c>
      <c r="S60" s="21"/>
      <c r="T60" s="21" t="s">
        <v>40</v>
      </c>
      <c r="U60" s="21"/>
      <c r="V60" s="20"/>
      <c r="W60" s="20"/>
      <c r="X60" s="23">
        <f t="shared" si="8"/>
        <v>1.875</v>
      </c>
      <c r="Y60" s="23">
        <f t="shared" si="9"/>
        <v>5.166666667</v>
      </c>
      <c r="Z60" s="11">
        <f t="shared" si="10"/>
        <v>3</v>
      </c>
      <c r="AA60" s="11">
        <f t="shared" si="11"/>
        <v>2</v>
      </c>
      <c r="AB60" s="11">
        <f t="shared" si="12"/>
        <v>0</v>
      </c>
      <c r="AC60" s="12" t="str">
        <f t="shared" si="13"/>
        <v>2Completed</v>
      </c>
      <c r="AD60" s="11" t="str">
        <f t="shared" si="14"/>
        <v>2No</v>
      </c>
      <c r="AE60" s="20"/>
      <c r="AF60" s="1"/>
    </row>
    <row r="61" ht="14.25" customHeight="1">
      <c r="A61" s="21">
        <v>2.0</v>
      </c>
      <c r="B61" s="21" t="s">
        <v>201</v>
      </c>
      <c r="C61" s="21" t="s">
        <v>202</v>
      </c>
      <c r="D61" s="21" t="s">
        <v>88</v>
      </c>
      <c r="E61" s="22">
        <v>43747.541666666664</v>
      </c>
      <c r="F61" s="22">
        <v>43748.5</v>
      </c>
      <c r="G61" s="21">
        <v>3.0</v>
      </c>
      <c r="H61" s="22">
        <v>43748.458333333336</v>
      </c>
      <c r="I61" s="22">
        <v>43751.625</v>
      </c>
      <c r="J61" s="21">
        <v>5.0</v>
      </c>
      <c r="K61" s="21" t="s">
        <v>33</v>
      </c>
      <c r="L61" s="21" t="s">
        <v>35</v>
      </c>
      <c r="M61" s="21" t="s">
        <v>35</v>
      </c>
      <c r="N61" s="21" t="s">
        <v>200</v>
      </c>
      <c r="O61" s="21" t="s">
        <v>175</v>
      </c>
      <c r="P61" s="21" t="s">
        <v>203</v>
      </c>
      <c r="Q61" s="20"/>
      <c r="R61" s="21"/>
      <c r="S61" s="21"/>
      <c r="T61" s="21" t="s">
        <v>40</v>
      </c>
      <c r="U61" s="21" t="s">
        <v>40</v>
      </c>
      <c r="V61" s="21"/>
      <c r="W61" s="20"/>
      <c r="X61" s="23">
        <f t="shared" si="8"/>
        <v>0.9583333333</v>
      </c>
      <c r="Y61" s="23">
        <f t="shared" si="9"/>
        <v>3.166666667</v>
      </c>
      <c r="Z61" s="11">
        <f t="shared" si="10"/>
        <v>3</v>
      </c>
      <c r="AA61" s="11">
        <f t="shared" si="11"/>
        <v>5</v>
      </c>
      <c r="AB61" s="11">
        <f t="shared" si="12"/>
        <v>0</v>
      </c>
      <c r="AC61" s="12" t="str">
        <f t="shared" si="13"/>
        <v>2Completed</v>
      </c>
      <c r="AD61" s="11" t="str">
        <f t="shared" si="14"/>
        <v>2No</v>
      </c>
      <c r="AE61" s="20"/>
      <c r="AF61" s="1"/>
    </row>
    <row r="62" ht="14.25" customHeight="1">
      <c r="A62" s="21">
        <v>2.0</v>
      </c>
      <c r="B62" s="21" t="s">
        <v>204</v>
      </c>
      <c r="C62" s="21" t="s">
        <v>205</v>
      </c>
      <c r="D62" s="21" t="s">
        <v>88</v>
      </c>
      <c r="E62" s="22">
        <v>43747.541666666664</v>
      </c>
      <c r="F62" s="22">
        <v>43748.5</v>
      </c>
      <c r="G62" s="21">
        <v>3.0</v>
      </c>
      <c r="H62" s="22">
        <v>43750.416666666664</v>
      </c>
      <c r="I62" s="22">
        <v>43753.625</v>
      </c>
      <c r="J62" s="21">
        <v>5.0</v>
      </c>
      <c r="K62" s="21" t="s">
        <v>33</v>
      </c>
      <c r="L62" s="21" t="s">
        <v>35</v>
      </c>
      <c r="M62" s="21" t="s">
        <v>35</v>
      </c>
      <c r="N62" s="21" t="s">
        <v>200</v>
      </c>
      <c r="O62" s="21" t="s">
        <v>175</v>
      </c>
      <c r="P62" s="21" t="s">
        <v>206</v>
      </c>
      <c r="Q62" s="20"/>
      <c r="S62" s="21"/>
      <c r="T62" s="21" t="s">
        <v>40</v>
      </c>
      <c r="U62" s="21" t="s">
        <v>40</v>
      </c>
      <c r="V62" s="21"/>
      <c r="W62" s="20"/>
      <c r="X62" s="23">
        <f t="shared" si="8"/>
        <v>0.9583333333</v>
      </c>
      <c r="Y62" s="23">
        <f t="shared" si="9"/>
        <v>3.208333333</v>
      </c>
      <c r="Z62" s="11">
        <f t="shared" si="10"/>
        <v>3</v>
      </c>
      <c r="AA62" s="11">
        <f t="shared" si="11"/>
        <v>5</v>
      </c>
      <c r="AB62" s="11">
        <f t="shared" si="12"/>
        <v>0</v>
      </c>
      <c r="AC62" s="12" t="str">
        <f t="shared" si="13"/>
        <v>2Completed</v>
      </c>
      <c r="AD62" s="11" t="str">
        <f t="shared" si="14"/>
        <v>2No</v>
      </c>
      <c r="AE62" s="20"/>
      <c r="AF62" s="1"/>
    </row>
    <row r="63" ht="14.25" customHeight="1">
      <c r="A63" s="21">
        <v>2.0</v>
      </c>
      <c r="B63" s="21" t="s">
        <v>207</v>
      </c>
      <c r="C63" s="21" t="s">
        <v>208</v>
      </c>
      <c r="D63" s="21" t="s">
        <v>88</v>
      </c>
      <c r="E63" s="22">
        <v>43748.666666666664</v>
      </c>
      <c r="F63" s="22">
        <v>43749.416666666664</v>
      </c>
      <c r="G63" s="21">
        <v>3.0</v>
      </c>
      <c r="H63" s="22">
        <v>43751.541666666664</v>
      </c>
      <c r="I63" s="22">
        <v>43753.625</v>
      </c>
      <c r="J63" s="21">
        <v>12.0</v>
      </c>
      <c r="K63" s="21" t="s">
        <v>33</v>
      </c>
      <c r="L63" s="21" t="s">
        <v>34</v>
      </c>
      <c r="M63" s="21" t="s">
        <v>35</v>
      </c>
      <c r="N63" s="21" t="s">
        <v>200</v>
      </c>
      <c r="O63" s="21" t="s">
        <v>175</v>
      </c>
      <c r="P63" s="21" t="s">
        <v>209</v>
      </c>
      <c r="Q63" s="20"/>
      <c r="R63" s="21"/>
      <c r="S63" s="21"/>
      <c r="T63" s="21" t="s">
        <v>40</v>
      </c>
      <c r="U63" s="21" t="s">
        <v>40</v>
      </c>
      <c r="V63" s="21"/>
      <c r="W63" s="20"/>
      <c r="X63" s="23">
        <f t="shared" si="8"/>
        <v>0.75</v>
      </c>
      <c r="Y63" s="23">
        <f t="shared" si="9"/>
        <v>2.083333333</v>
      </c>
      <c r="Z63" s="11">
        <f t="shared" si="10"/>
        <v>3</v>
      </c>
      <c r="AA63" s="11">
        <f t="shared" si="11"/>
        <v>12</v>
      </c>
      <c r="AB63" s="11">
        <f t="shared" si="12"/>
        <v>0</v>
      </c>
      <c r="AC63" s="12" t="str">
        <f t="shared" si="13"/>
        <v>2Completed</v>
      </c>
      <c r="AD63" s="11" t="str">
        <f t="shared" si="14"/>
        <v>2No</v>
      </c>
      <c r="AE63" s="20"/>
      <c r="AF63" s="1"/>
    </row>
    <row r="64" ht="14.25" customHeight="1">
      <c r="A64" s="21">
        <v>2.0</v>
      </c>
      <c r="B64" s="21" t="s">
        <v>210</v>
      </c>
      <c r="C64" s="21" t="s">
        <v>211</v>
      </c>
      <c r="D64" s="21" t="s">
        <v>80</v>
      </c>
      <c r="E64" s="22">
        <v>43749.5</v>
      </c>
      <c r="F64" s="22">
        <v>43749.583333333336</v>
      </c>
      <c r="G64" s="21">
        <v>2.0</v>
      </c>
      <c r="H64" s="22">
        <v>43753.583333333336</v>
      </c>
      <c r="I64" s="22">
        <v>43753.625</v>
      </c>
      <c r="J64" s="21">
        <v>1.0</v>
      </c>
      <c r="K64" s="21" t="s">
        <v>33</v>
      </c>
      <c r="L64" s="21" t="s">
        <v>34</v>
      </c>
      <c r="M64" s="21" t="s">
        <v>35</v>
      </c>
      <c r="N64" s="21" t="s">
        <v>212</v>
      </c>
      <c r="O64" s="21" t="s">
        <v>181</v>
      </c>
      <c r="P64" s="21" t="s">
        <v>213</v>
      </c>
      <c r="Q64" s="20"/>
      <c r="R64" s="21" t="s">
        <v>40</v>
      </c>
      <c r="S64" s="21"/>
      <c r="T64" s="21"/>
      <c r="U64" s="21"/>
      <c r="V64" s="21" t="s">
        <v>40</v>
      </c>
      <c r="W64" s="20"/>
      <c r="X64" s="23">
        <f t="shared" si="8"/>
        <v>0.08333333334</v>
      </c>
      <c r="Y64" s="23">
        <f t="shared" si="9"/>
        <v>0.04166666666</v>
      </c>
      <c r="Z64" s="11">
        <f t="shared" si="10"/>
        <v>0</v>
      </c>
      <c r="AA64" s="11">
        <f t="shared" si="11"/>
        <v>0</v>
      </c>
      <c r="AB64" s="11">
        <f t="shared" si="12"/>
        <v>1</v>
      </c>
      <c r="AC64" s="12" t="str">
        <f t="shared" si="13"/>
        <v>2Completed</v>
      </c>
      <c r="AD64" s="11" t="str">
        <f t="shared" si="14"/>
        <v>2No</v>
      </c>
      <c r="AE64" s="20"/>
      <c r="AF64" s="1"/>
    </row>
    <row r="65" ht="14.25" customHeight="1">
      <c r="A65" s="21">
        <v>2.0</v>
      </c>
      <c r="B65" s="21">
        <v>5.0</v>
      </c>
      <c r="C65" s="21" t="s">
        <v>98</v>
      </c>
      <c r="D65" s="21" t="s">
        <v>88</v>
      </c>
      <c r="E65" s="22">
        <v>43750.416666666664</v>
      </c>
      <c r="F65" s="22">
        <v>43750.541666666664</v>
      </c>
      <c r="G65" s="21">
        <v>3.0</v>
      </c>
      <c r="H65" s="22">
        <v>43751.5</v>
      </c>
      <c r="I65" s="22">
        <v>43753.625</v>
      </c>
      <c r="J65" s="21">
        <v>2.0</v>
      </c>
      <c r="K65" s="21" t="s">
        <v>33</v>
      </c>
      <c r="L65" s="21" t="s">
        <v>34</v>
      </c>
      <c r="M65" s="21" t="s">
        <v>35</v>
      </c>
      <c r="N65" s="21" t="s">
        <v>214</v>
      </c>
      <c r="O65" s="21" t="s">
        <v>64</v>
      </c>
      <c r="P65" s="21" t="s">
        <v>215</v>
      </c>
      <c r="Q65" s="20"/>
      <c r="R65" s="21"/>
      <c r="S65" s="21" t="s">
        <v>40</v>
      </c>
      <c r="T65" s="21" t="s">
        <v>40</v>
      </c>
      <c r="U65" s="21"/>
      <c r="V65" s="21"/>
      <c r="W65" s="20"/>
      <c r="X65" s="23">
        <f t="shared" si="8"/>
        <v>0.125</v>
      </c>
      <c r="Y65" s="23">
        <f t="shared" si="9"/>
        <v>2.125</v>
      </c>
      <c r="Z65" s="11">
        <f t="shared" si="10"/>
        <v>3</v>
      </c>
      <c r="AA65" s="11">
        <f t="shared" si="11"/>
        <v>2</v>
      </c>
      <c r="AB65" s="11">
        <f t="shared" si="12"/>
        <v>0</v>
      </c>
      <c r="AC65" s="12" t="str">
        <f t="shared" si="13"/>
        <v>2Completed</v>
      </c>
      <c r="AD65" s="11" t="str">
        <f t="shared" si="14"/>
        <v>2No</v>
      </c>
      <c r="AE65" s="20"/>
      <c r="AF65" s="1"/>
    </row>
    <row r="66" ht="14.25" customHeight="1">
      <c r="A66" s="21">
        <v>2.0</v>
      </c>
      <c r="B66" s="21">
        <v>6.0</v>
      </c>
      <c r="C66" s="21" t="s">
        <v>216</v>
      </c>
      <c r="D66" s="21" t="s">
        <v>102</v>
      </c>
      <c r="E66" s="22">
        <v>43751.666666666664</v>
      </c>
      <c r="F66" s="22">
        <v>43751.75</v>
      </c>
      <c r="G66" s="21">
        <v>2.0</v>
      </c>
      <c r="H66" s="22">
        <v>43753.541666666664</v>
      </c>
      <c r="I66" s="22">
        <v>43753.625</v>
      </c>
      <c r="J66" s="21">
        <v>2.0</v>
      </c>
      <c r="K66" s="21" t="s">
        <v>33</v>
      </c>
      <c r="L66" s="21" t="s">
        <v>34</v>
      </c>
      <c r="M66" s="21" t="s">
        <v>35</v>
      </c>
      <c r="N66" s="21" t="s">
        <v>217</v>
      </c>
      <c r="O66" s="21" t="s">
        <v>181</v>
      </c>
      <c r="P66" s="21" t="s">
        <v>218</v>
      </c>
      <c r="Q66" s="20"/>
      <c r="R66" s="21" t="s">
        <v>40</v>
      </c>
      <c r="S66" s="21" t="s">
        <v>40</v>
      </c>
      <c r="T66" s="21" t="s">
        <v>40</v>
      </c>
      <c r="U66" s="21" t="s">
        <v>40</v>
      </c>
      <c r="V66" s="21" t="s">
        <v>40</v>
      </c>
      <c r="W66" s="20"/>
      <c r="X66" s="23">
        <f t="shared" si="8"/>
        <v>0.08333333334</v>
      </c>
      <c r="Y66" s="23">
        <f t="shared" si="9"/>
        <v>0.08333333334</v>
      </c>
      <c r="Z66" s="11">
        <f t="shared" si="10"/>
        <v>0</v>
      </c>
      <c r="AA66" s="11">
        <f t="shared" si="11"/>
        <v>0</v>
      </c>
      <c r="AB66" s="11">
        <f t="shared" si="12"/>
        <v>2</v>
      </c>
      <c r="AC66" s="12" t="str">
        <f t="shared" si="13"/>
        <v>2Completed</v>
      </c>
      <c r="AD66" s="11" t="str">
        <f t="shared" si="14"/>
        <v>2No</v>
      </c>
      <c r="AE66" s="20"/>
      <c r="AF66" s="1"/>
    </row>
    <row r="67" ht="14.25" customHeight="1">
      <c r="A67" s="21">
        <v>2.0</v>
      </c>
      <c r="B67" s="21">
        <v>7.0</v>
      </c>
      <c r="C67" s="21" t="s">
        <v>219</v>
      </c>
      <c r="D67" s="21" t="s">
        <v>125</v>
      </c>
      <c r="E67" s="22">
        <v>43753.5</v>
      </c>
      <c r="F67" s="22">
        <v>43752.625</v>
      </c>
      <c r="G67" s="21"/>
      <c r="H67" s="22">
        <v>43753.5</v>
      </c>
      <c r="I67" s="22">
        <v>43753.666666666664</v>
      </c>
      <c r="J67" s="21"/>
      <c r="K67" s="21" t="s">
        <v>33</v>
      </c>
      <c r="L67" s="21" t="s">
        <v>34</v>
      </c>
      <c r="M67" s="21" t="s">
        <v>35</v>
      </c>
      <c r="N67" s="21" t="s">
        <v>220</v>
      </c>
      <c r="O67" s="20"/>
      <c r="P67" s="20"/>
      <c r="Q67" s="20"/>
      <c r="R67" s="21"/>
      <c r="S67" s="21"/>
      <c r="T67" s="21"/>
      <c r="U67" s="21"/>
      <c r="V67" s="21"/>
      <c r="W67" s="20"/>
      <c r="X67" s="23">
        <f t="shared" si="8"/>
        <v>-0.875</v>
      </c>
      <c r="Y67" s="23">
        <f t="shared" si="9"/>
        <v>0.1666666667</v>
      </c>
      <c r="Z67" s="11">
        <f t="shared" si="10"/>
        <v>0</v>
      </c>
      <c r="AA67" s="11">
        <f t="shared" si="11"/>
        <v>0</v>
      </c>
      <c r="AB67" s="11">
        <f t="shared" si="12"/>
        <v>0</v>
      </c>
      <c r="AC67" s="12" t="str">
        <f t="shared" si="13"/>
        <v>2Completed</v>
      </c>
      <c r="AD67" s="11" t="str">
        <f t="shared" si="14"/>
        <v>2No</v>
      </c>
      <c r="AE67" s="20"/>
      <c r="AF67" s="1"/>
    </row>
    <row r="68" ht="14.25" customHeight="1">
      <c r="A68" s="21">
        <v>2.0</v>
      </c>
      <c r="B68" s="21" t="s">
        <v>221</v>
      </c>
      <c r="C68" s="21" t="s">
        <v>222</v>
      </c>
      <c r="D68" s="21" t="s">
        <v>125</v>
      </c>
      <c r="E68" s="22">
        <v>43753.5</v>
      </c>
      <c r="F68" s="22">
        <v>43753.625</v>
      </c>
      <c r="G68" s="21">
        <v>3.0</v>
      </c>
      <c r="H68" s="22">
        <v>43753.5</v>
      </c>
      <c r="I68" s="22">
        <v>43753.666666666664</v>
      </c>
      <c r="J68" s="21">
        <v>4.0</v>
      </c>
      <c r="K68" s="21" t="s">
        <v>33</v>
      </c>
      <c r="L68" s="21" t="s">
        <v>34</v>
      </c>
      <c r="M68" s="21" t="s">
        <v>35</v>
      </c>
      <c r="N68" s="21" t="s">
        <v>220</v>
      </c>
      <c r="O68" s="21" t="s">
        <v>223</v>
      </c>
      <c r="P68" s="20"/>
      <c r="Q68" s="20"/>
      <c r="R68" s="21" t="s">
        <v>40</v>
      </c>
      <c r="S68" s="21" t="s">
        <v>40</v>
      </c>
      <c r="T68" s="21" t="s">
        <v>40</v>
      </c>
      <c r="U68" s="21" t="s">
        <v>40</v>
      </c>
      <c r="V68" s="21" t="s">
        <v>40</v>
      </c>
      <c r="W68" s="20"/>
      <c r="X68" s="23">
        <f t="shared" si="8"/>
        <v>0.125</v>
      </c>
      <c r="Y68" s="23">
        <f t="shared" si="9"/>
        <v>0.1666666667</v>
      </c>
      <c r="Z68" s="11">
        <f t="shared" si="10"/>
        <v>0</v>
      </c>
      <c r="AA68" s="11">
        <f t="shared" si="11"/>
        <v>0</v>
      </c>
      <c r="AB68" s="11">
        <f t="shared" si="12"/>
        <v>4</v>
      </c>
      <c r="AC68" s="12" t="str">
        <f t="shared" si="13"/>
        <v>2Completed</v>
      </c>
      <c r="AD68" s="11" t="str">
        <f t="shared" si="14"/>
        <v>2No</v>
      </c>
      <c r="AE68" s="20"/>
      <c r="AF68" s="1"/>
    </row>
    <row r="69" ht="14.25" customHeight="1">
      <c r="A69" s="21">
        <v>2.0</v>
      </c>
      <c r="B69" s="21" t="s">
        <v>224</v>
      </c>
      <c r="C69" s="21" t="s">
        <v>42</v>
      </c>
      <c r="D69" s="21" t="s">
        <v>43</v>
      </c>
      <c r="E69" s="22">
        <v>43753.708333333336</v>
      </c>
      <c r="F69" s="22">
        <v>43753.75</v>
      </c>
      <c r="G69" s="21">
        <v>1.0</v>
      </c>
      <c r="H69" s="22">
        <v>43753.666666666664</v>
      </c>
      <c r="I69" s="22">
        <v>43753.67361111111</v>
      </c>
      <c r="J69" s="21">
        <v>0.25</v>
      </c>
      <c r="K69" s="21" t="s">
        <v>33</v>
      </c>
      <c r="L69" s="21" t="s">
        <v>35</v>
      </c>
      <c r="M69" s="21" t="s">
        <v>35</v>
      </c>
      <c r="N69" s="21" t="s">
        <v>220</v>
      </c>
      <c r="O69" s="21" t="s">
        <v>223</v>
      </c>
      <c r="P69" s="21" t="s">
        <v>225</v>
      </c>
      <c r="Q69" s="20"/>
      <c r="R69" s="21" t="s">
        <v>40</v>
      </c>
      <c r="S69" s="21" t="s">
        <v>40</v>
      </c>
      <c r="T69" s="21" t="s">
        <v>40</v>
      </c>
      <c r="U69" s="21" t="s">
        <v>40</v>
      </c>
      <c r="V69" s="21" t="s">
        <v>40</v>
      </c>
      <c r="W69" s="20"/>
      <c r="X69" s="23">
        <f t="shared" si="8"/>
        <v>0.04166666666</v>
      </c>
      <c r="Y69" s="23">
        <f t="shared" si="9"/>
        <v>0.006944444445</v>
      </c>
      <c r="Z69" s="11">
        <f t="shared" si="10"/>
        <v>0</v>
      </c>
      <c r="AA69" s="11">
        <f t="shared" si="11"/>
        <v>0</v>
      </c>
      <c r="AB69" s="11">
        <f t="shared" si="12"/>
        <v>0.25</v>
      </c>
      <c r="AC69" s="12" t="str">
        <f t="shared" si="13"/>
        <v>2Completed</v>
      </c>
      <c r="AD69" s="11" t="str">
        <f t="shared" si="14"/>
        <v>2No</v>
      </c>
      <c r="AE69" s="20"/>
      <c r="AF69" s="1"/>
    </row>
    <row r="70" ht="14.25" customHeight="1">
      <c r="A70" s="21">
        <v>2.0</v>
      </c>
      <c r="B70" s="21">
        <v>8.0</v>
      </c>
      <c r="C70" s="21" t="s">
        <v>226</v>
      </c>
      <c r="D70" s="21" t="s">
        <v>129</v>
      </c>
      <c r="E70" s="22">
        <v>43754.635416666664</v>
      </c>
      <c r="F70" s="22">
        <v>43754.78125</v>
      </c>
      <c r="G70" s="21">
        <v>3.5</v>
      </c>
      <c r="H70" s="22">
        <v>43754.635416666664</v>
      </c>
      <c r="I70" s="22">
        <v>43754.71875</v>
      </c>
      <c r="J70" s="21">
        <v>2.0</v>
      </c>
      <c r="K70" s="21" t="s">
        <v>33</v>
      </c>
      <c r="L70" s="21" t="s">
        <v>34</v>
      </c>
      <c r="M70" s="21" t="s">
        <v>35</v>
      </c>
      <c r="N70" s="21" t="s">
        <v>227</v>
      </c>
      <c r="O70" s="21" t="s">
        <v>131</v>
      </c>
      <c r="P70" s="20"/>
      <c r="Q70" s="20"/>
      <c r="R70" s="21" t="s">
        <v>40</v>
      </c>
      <c r="S70" s="21" t="s">
        <v>40</v>
      </c>
      <c r="T70" s="21" t="s">
        <v>40</v>
      </c>
      <c r="U70" s="21" t="s">
        <v>40</v>
      </c>
      <c r="V70" s="21" t="s">
        <v>40</v>
      </c>
      <c r="W70" s="20"/>
      <c r="X70" s="23">
        <f t="shared" si="8"/>
        <v>0.1458333333</v>
      </c>
      <c r="Y70" s="23">
        <f t="shared" si="9"/>
        <v>0.08333333334</v>
      </c>
      <c r="Z70" s="11">
        <f t="shared" si="10"/>
        <v>0</v>
      </c>
      <c r="AA70" s="11">
        <f t="shared" si="11"/>
        <v>0</v>
      </c>
      <c r="AB70" s="11">
        <f t="shared" si="12"/>
        <v>2</v>
      </c>
      <c r="AC70" s="12" t="str">
        <f t="shared" si="13"/>
        <v>2Completed</v>
      </c>
      <c r="AD70" s="11" t="str">
        <f t="shared" si="14"/>
        <v>2No</v>
      </c>
      <c r="AE70" s="20"/>
      <c r="AF70" s="1"/>
    </row>
    <row r="71" ht="28.5" customHeight="1">
      <c r="A71" s="21">
        <v>2.0</v>
      </c>
      <c r="B71" s="21">
        <v>9.0</v>
      </c>
      <c r="C71" s="21" t="s">
        <v>132</v>
      </c>
      <c r="D71" s="21" t="s">
        <v>133</v>
      </c>
      <c r="E71" s="22">
        <v>43741.458333333336</v>
      </c>
      <c r="F71" s="22">
        <v>43741.5</v>
      </c>
      <c r="G71" s="21">
        <v>1.0</v>
      </c>
      <c r="H71" s="22">
        <v>43741.458333333336</v>
      </c>
      <c r="I71" s="22">
        <v>43741.5</v>
      </c>
      <c r="J71" s="21">
        <v>0.25</v>
      </c>
      <c r="K71" s="21" t="s">
        <v>33</v>
      </c>
      <c r="L71" s="21" t="s">
        <v>35</v>
      </c>
      <c r="M71" s="21" t="s">
        <v>35</v>
      </c>
      <c r="N71" s="21" t="s">
        <v>36</v>
      </c>
      <c r="O71" s="21" t="s">
        <v>134</v>
      </c>
      <c r="P71" s="21" t="s">
        <v>228</v>
      </c>
      <c r="Q71" s="20"/>
      <c r="R71" s="21" t="s">
        <v>136</v>
      </c>
      <c r="S71" s="21" t="s">
        <v>40</v>
      </c>
      <c r="T71" s="21" t="s">
        <v>40</v>
      </c>
      <c r="U71" s="21" t="s">
        <v>40</v>
      </c>
      <c r="V71" s="21" t="s">
        <v>40</v>
      </c>
      <c r="W71" s="20"/>
      <c r="X71" s="23">
        <f t="shared" si="8"/>
        <v>0.04166666666</v>
      </c>
      <c r="Y71" s="23">
        <f t="shared" si="9"/>
        <v>0.04166666666</v>
      </c>
      <c r="Z71" s="11">
        <f t="shared" si="10"/>
        <v>0</v>
      </c>
      <c r="AA71" s="11">
        <f t="shared" si="11"/>
        <v>0</v>
      </c>
      <c r="AB71" s="11">
        <f t="shared" si="12"/>
        <v>0.25</v>
      </c>
      <c r="AC71" s="12" t="str">
        <f t="shared" si="13"/>
        <v>2Completed</v>
      </c>
      <c r="AD71" s="11" t="str">
        <f t="shared" si="14"/>
        <v>2No</v>
      </c>
      <c r="AE71" s="20"/>
      <c r="AF71" s="1"/>
    </row>
    <row r="72" ht="28.5" customHeight="1">
      <c r="A72" s="21">
        <v>2.0</v>
      </c>
      <c r="B72" s="21">
        <v>10.0</v>
      </c>
      <c r="C72" s="21" t="s">
        <v>137</v>
      </c>
      <c r="D72" s="21" t="s">
        <v>133</v>
      </c>
      <c r="E72" s="22">
        <v>43742.458333333336</v>
      </c>
      <c r="F72" s="22">
        <v>43742.5</v>
      </c>
      <c r="G72" s="21">
        <v>1.0</v>
      </c>
      <c r="H72" s="22">
        <v>43742.458333333336</v>
      </c>
      <c r="I72" s="22">
        <v>43742.5</v>
      </c>
      <c r="J72" s="21">
        <v>0.25</v>
      </c>
      <c r="K72" s="21" t="s">
        <v>33</v>
      </c>
      <c r="L72" s="21" t="s">
        <v>35</v>
      </c>
      <c r="M72" s="21" t="s">
        <v>35</v>
      </c>
      <c r="N72" s="21" t="s">
        <v>229</v>
      </c>
      <c r="O72" s="21" t="s">
        <v>134</v>
      </c>
      <c r="P72" s="21" t="s">
        <v>230</v>
      </c>
      <c r="Q72" s="20"/>
      <c r="R72" s="21" t="s">
        <v>136</v>
      </c>
      <c r="S72" s="21" t="s">
        <v>40</v>
      </c>
      <c r="T72" s="21" t="s">
        <v>40</v>
      </c>
      <c r="U72" s="21" t="s">
        <v>40</v>
      </c>
      <c r="V72" s="21" t="s">
        <v>40</v>
      </c>
      <c r="W72" s="20"/>
      <c r="X72" s="23">
        <f t="shared" si="8"/>
        <v>0.04166666666</v>
      </c>
      <c r="Y72" s="23">
        <f t="shared" si="9"/>
        <v>0.04166666666</v>
      </c>
      <c r="Z72" s="11">
        <f t="shared" si="10"/>
        <v>0</v>
      </c>
      <c r="AA72" s="11">
        <f t="shared" si="11"/>
        <v>0</v>
      </c>
      <c r="AB72" s="11">
        <f t="shared" si="12"/>
        <v>0.25</v>
      </c>
      <c r="AC72" s="12" t="str">
        <f t="shared" si="13"/>
        <v>2Completed</v>
      </c>
      <c r="AD72" s="11" t="str">
        <f t="shared" si="14"/>
        <v>2No</v>
      </c>
      <c r="AE72" s="20"/>
      <c r="AF72" s="1"/>
    </row>
    <row r="73" ht="28.5" customHeight="1">
      <c r="A73" s="21">
        <v>2.0</v>
      </c>
      <c r="B73" s="21">
        <v>11.0</v>
      </c>
      <c r="C73" s="21" t="s">
        <v>140</v>
      </c>
      <c r="D73" s="21" t="s">
        <v>133</v>
      </c>
      <c r="E73" s="22">
        <v>43743.458333333336</v>
      </c>
      <c r="F73" s="22">
        <v>43743.5</v>
      </c>
      <c r="G73" s="21">
        <v>1.0</v>
      </c>
      <c r="H73" s="22">
        <v>43743.458333333336</v>
      </c>
      <c r="I73" s="22">
        <v>43743.5</v>
      </c>
      <c r="J73" s="21">
        <v>0.25</v>
      </c>
      <c r="K73" s="21" t="s">
        <v>33</v>
      </c>
      <c r="L73" s="21" t="s">
        <v>35</v>
      </c>
      <c r="M73" s="21" t="s">
        <v>35</v>
      </c>
      <c r="N73" s="21" t="s">
        <v>231</v>
      </c>
      <c r="O73" s="21" t="s">
        <v>134</v>
      </c>
      <c r="P73" s="21" t="s">
        <v>232</v>
      </c>
      <c r="Q73" s="20"/>
      <c r="R73" s="21" t="s">
        <v>136</v>
      </c>
      <c r="S73" s="21" t="s">
        <v>40</v>
      </c>
      <c r="T73" s="21" t="s">
        <v>40</v>
      </c>
      <c r="U73" s="21" t="s">
        <v>40</v>
      </c>
      <c r="V73" s="21" t="s">
        <v>40</v>
      </c>
      <c r="W73" s="20"/>
      <c r="X73" s="23">
        <f t="shared" si="8"/>
        <v>0.04166666666</v>
      </c>
      <c r="Y73" s="23">
        <f t="shared" si="9"/>
        <v>0.04166666666</v>
      </c>
      <c r="Z73" s="11">
        <f t="shared" si="10"/>
        <v>0</v>
      </c>
      <c r="AA73" s="11">
        <f t="shared" si="11"/>
        <v>0</v>
      </c>
      <c r="AB73" s="11">
        <f t="shared" si="12"/>
        <v>0.25</v>
      </c>
      <c r="AC73" s="12" t="str">
        <f t="shared" si="13"/>
        <v>2Completed</v>
      </c>
      <c r="AD73" s="11" t="str">
        <f t="shared" si="14"/>
        <v>2No</v>
      </c>
      <c r="AE73" s="20"/>
      <c r="AF73" s="1"/>
    </row>
    <row r="74" ht="28.5" customHeight="1">
      <c r="A74" s="21">
        <v>2.0</v>
      </c>
      <c r="B74" s="21">
        <v>12.0</v>
      </c>
      <c r="C74" s="21" t="s">
        <v>144</v>
      </c>
      <c r="D74" s="21" t="s">
        <v>133</v>
      </c>
      <c r="E74" s="22">
        <v>43744.458333333336</v>
      </c>
      <c r="F74" s="22">
        <v>43744.5</v>
      </c>
      <c r="G74" s="21">
        <v>1.0</v>
      </c>
      <c r="H74" s="22">
        <v>43744.458333333336</v>
      </c>
      <c r="I74" s="22">
        <v>43744.5</v>
      </c>
      <c r="J74" s="21">
        <v>0.25</v>
      </c>
      <c r="K74" s="21" t="s">
        <v>33</v>
      </c>
      <c r="L74" s="21" t="s">
        <v>35</v>
      </c>
      <c r="M74" s="21" t="s">
        <v>35</v>
      </c>
      <c r="N74" s="21" t="s">
        <v>233</v>
      </c>
      <c r="O74" s="21" t="s">
        <v>134</v>
      </c>
      <c r="P74" s="21" t="s">
        <v>234</v>
      </c>
      <c r="Q74" s="20"/>
      <c r="R74" s="21" t="s">
        <v>136</v>
      </c>
      <c r="S74" s="21" t="s">
        <v>40</v>
      </c>
      <c r="T74" s="21" t="s">
        <v>40</v>
      </c>
      <c r="U74" s="21" t="s">
        <v>40</v>
      </c>
      <c r="V74" s="21" t="s">
        <v>40</v>
      </c>
      <c r="W74" s="20"/>
      <c r="X74" s="23">
        <f t="shared" si="8"/>
        <v>0.04166666666</v>
      </c>
      <c r="Y74" s="23">
        <f t="shared" si="9"/>
        <v>0.04166666666</v>
      </c>
      <c r="Z74" s="11">
        <f t="shared" si="10"/>
        <v>0</v>
      </c>
      <c r="AA74" s="11">
        <f t="shared" si="11"/>
        <v>0</v>
      </c>
      <c r="AB74" s="11">
        <f t="shared" si="12"/>
        <v>0.25</v>
      </c>
      <c r="AC74" s="12" t="str">
        <f t="shared" si="13"/>
        <v>2Completed</v>
      </c>
      <c r="AD74" s="11" t="str">
        <f t="shared" si="14"/>
        <v>2No</v>
      </c>
      <c r="AE74" s="20"/>
      <c r="AF74" s="1"/>
    </row>
    <row r="75" ht="28.5" customHeight="1">
      <c r="A75" s="21">
        <v>2.0</v>
      </c>
      <c r="B75" s="21">
        <v>13.0</v>
      </c>
      <c r="C75" s="21" t="s">
        <v>147</v>
      </c>
      <c r="D75" s="21" t="s">
        <v>133</v>
      </c>
      <c r="E75" s="22">
        <v>43745.458333333336</v>
      </c>
      <c r="F75" s="22">
        <v>43745.5</v>
      </c>
      <c r="G75" s="21">
        <v>1.0</v>
      </c>
      <c r="H75" s="22">
        <v>43745.458333333336</v>
      </c>
      <c r="I75" s="22">
        <v>43745.5</v>
      </c>
      <c r="J75" s="21">
        <v>0.25</v>
      </c>
      <c r="K75" s="21" t="s">
        <v>33</v>
      </c>
      <c r="L75" s="21" t="s">
        <v>35</v>
      </c>
      <c r="M75" s="21" t="s">
        <v>35</v>
      </c>
      <c r="N75" s="21" t="s">
        <v>235</v>
      </c>
      <c r="O75" s="21" t="s">
        <v>134</v>
      </c>
      <c r="P75" s="21" t="s">
        <v>236</v>
      </c>
      <c r="Q75" s="20"/>
      <c r="R75" s="21" t="s">
        <v>136</v>
      </c>
      <c r="S75" s="21" t="s">
        <v>40</v>
      </c>
      <c r="T75" s="21" t="s">
        <v>40</v>
      </c>
      <c r="U75" s="21" t="s">
        <v>40</v>
      </c>
      <c r="V75" s="21" t="s">
        <v>40</v>
      </c>
      <c r="W75" s="20"/>
      <c r="X75" s="23">
        <f t="shared" si="8"/>
        <v>0.04166666666</v>
      </c>
      <c r="Y75" s="23">
        <f t="shared" si="9"/>
        <v>0.04166666666</v>
      </c>
      <c r="Z75" s="11">
        <f t="shared" si="10"/>
        <v>0</v>
      </c>
      <c r="AA75" s="11">
        <f t="shared" si="11"/>
        <v>0</v>
      </c>
      <c r="AB75" s="11">
        <f t="shared" si="12"/>
        <v>0.25</v>
      </c>
      <c r="AC75" s="12" t="str">
        <f t="shared" si="13"/>
        <v>2Completed</v>
      </c>
      <c r="AD75" s="11" t="str">
        <f t="shared" si="14"/>
        <v>2No</v>
      </c>
      <c r="AE75" s="20"/>
      <c r="AF75" s="1"/>
    </row>
    <row r="76" ht="28.5" customHeight="1">
      <c r="A76" s="21">
        <v>2.0</v>
      </c>
      <c r="B76" s="21">
        <v>14.0</v>
      </c>
      <c r="C76" s="21" t="s">
        <v>150</v>
      </c>
      <c r="D76" s="21" t="s">
        <v>133</v>
      </c>
      <c r="E76" s="22">
        <v>43746.458333333336</v>
      </c>
      <c r="F76" s="22">
        <v>43746.5</v>
      </c>
      <c r="G76" s="21">
        <v>1.0</v>
      </c>
      <c r="H76" s="22">
        <v>43746.458333333336</v>
      </c>
      <c r="I76" s="22">
        <v>43746.5</v>
      </c>
      <c r="J76" s="21">
        <v>0.25</v>
      </c>
      <c r="K76" s="21" t="s">
        <v>33</v>
      </c>
      <c r="L76" s="21" t="s">
        <v>35</v>
      </c>
      <c r="M76" s="21" t="s">
        <v>35</v>
      </c>
      <c r="N76" s="21" t="s">
        <v>237</v>
      </c>
      <c r="O76" s="21" t="s">
        <v>134</v>
      </c>
      <c r="P76" s="21" t="s">
        <v>238</v>
      </c>
      <c r="Q76" s="20"/>
      <c r="R76" s="21" t="s">
        <v>136</v>
      </c>
      <c r="S76" s="21" t="s">
        <v>40</v>
      </c>
      <c r="T76" s="21" t="s">
        <v>40</v>
      </c>
      <c r="U76" s="21" t="s">
        <v>40</v>
      </c>
      <c r="V76" s="21" t="s">
        <v>40</v>
      </c>
      <c r="W76" s="20"/>
      <c r="X76" s="23">
        <f t="shared" si="8"/>
        <v>0.04166666666</v>
      </c>
      <c r="Y76" s="23">
        <f t="shared" si="9"/>
        <v>0.04166666666</v>
      </c>
      <c r="Z76" s="11">
        <f t="shared" si="10"/>
        <v>0</v>
      </c>
      <c r="AA76" s="11">
        <f t="shared" si="11"/>
        <v>0</v>
      </c>
      <c r="AB76" s="11">
        <f t="shared" si="12"/>
        <v>0.25</v>
      </c>
      <c r="AC76" s="12" t="str">
        <f t="shared" si="13"/>
        <v>2Completed</v>
      </c>
      <c r="AD76" s="11" t="str">
        <f t="shared" si="14"/>
        <v>2No</v>
      </c>
      <c r="AE76" s="20"/>
      <c r="AF76" s="1"/>
    </row>
    <row r="77" ht="28.5" customHeight="1">
      <c r="A77" s="21">
        <v>2.0</v>
      </c>
      <c r="B77" s="21">
        <v>15.0</v>
      </c>
      <c r="C77" s="21" t="s">
        <v>154</v>
      </c>
      <c r="D77" s="21" t="s">
        <v>133</v>
      </c>
      <c r="E77" s="22">
        <v>43747.458333333336</v>
      </c>
      <c r="F77" s="22">
        <v>43747.5</v>
      </c>
      <c r="G77" s="21">
        <v>1.0</v>
      </c>
      <c r="H77" s="22">
        <v>43747.458333333336</v>
      </c>
      <c r="I77" s="22">
        <v>43747.5</v>
      </c>
      <c r="J77" s="21">
        <v>0.25</v>
      </c>
      <c r="K77" s="21" t="s">
        <v>33</v>
      </c>
      <c r="L77" s="21" t="s">
        <v>35</v>
      </c>
      <c r="M77" s="21" t="s">
        <v>35</v>
      </c>
      <c r="N77" s="21" t="s">
        <v>239</v>
      </c>
      <c r="O77" s="21" t="s">
        <v>134</v>
      </c>
      <c r="P77" s="21" t="s">
        <v>240</v>
      </c>
      <c r="Q77" s="20"/>
      <c r="R77" s="21" t="s">
        <v>136</v>
      </c>
      <c r="S77" s="21" t="s">
        <v>40</v>
      </c>
      <c r="T77" s="21" t="s">
        <v>40</v>
      </c>
      <c r="U77" s="21" t="s">
        <v>40</v>
      </c>
      <c r="V77" s="21" t="s">
        <v>40</v>
      </c>
      <c r="W77" s="20"/>
      <c r="X77" s="23">
        <f t="shared" si="8"/>
        <v>0.04166666666</v>
      </c>
      <c r="Y77" s="23">
        <f t="shared" si="9"/>
        <v>0.04166666666</v>
      </c>
      <c r="Z77" s="11">
        <f t="shared" si="10"/>
        <v>0</v>
      </c>
      <c r="AA77" s="11">
        <f t="shared" si="11"/>
        <v>0</v>
      </c>
      <c r="AB77" s="11">
        <f t="shared" si="12"/>
        <v>0.25</v>
      </c>
      <c r="AC77" s="12" t="str">
        <f t="shared" si="13"/>
        <v>2Completed</v>
      </c>
      <c r="AD77" s="11" t="str">
        <f t="shared" si="14"/>
        <v>2No</v>
      </c>
      <c r="AE77" s="20"/>
      <c r="AF77" s="1"/>
    </row>
    <row r="78" ht="28.5" customHeight="1">
      <c r="A78" s="21">
        <v>2.0</v>
      </c>
      <c r="B78" s="21">
        <v>16.0</v>
      </c>
      <c r="C78" s="21" t="s">
        <v>157</v>
      </c>
      <c r="D78" s="21" t="s">
        <v>133</v>
      </c>
      <c r="E78" s="22">
        <v>43748.458333333336</v>
      </c>
      <c r="F78" s="22">
        <v>43748.5</v>
      </c>
      <c r="G78" s="21">
        <v>1.0</v>
      </c>
      <c r="H78" s="22">
        <v>43748.458333333336</v>
      </c>
      <c r="I78" s="22">
        <v>43748.5</v>
      </c>
      <c r="J78" s="21">
        <v>0.25</v>
      </c>
      <c r="K78" s="21" t="s">
        <v>33</v>
      </c>
      <c r="L78" s="21" t="s">
        <v>35</v>
      </c>
      <c r="M78" s="21" t="s">
        <v>35</v>
      </c>
      <c r="N78" s="21" t="s">
        <v>241</v>
      </c>
      <c r="O78" s="21" t="s">
        <v>134</v>
      </c>
      <c r="P78" s="21" t="s">
        <v>242</v>
      </c>
      <c r="Q78" s="20"/>
      <c r="R78" s="21" t="s">
        <v>136</v>
      </c>
      <c r="S78" s="21" t="s">
        <v>40</v>
      </c>
      <c r="T78" s="21" t="s">
        <v>40</v>
      </c>
      <c r="U78" s="21" t="s">
        <v>40</v>
      </c>
      <c r="V78" s="21" t="s">
        <v>40</v>
      </c>
      <c r="W78" s="20"/>
      <c r="X78" s="23">
        <f t="shared" si="8"/>
        <v>0.04166666666</v>
      </c>
      <c r="Y78" s="23">
        <f t="shared" si="9"/>
        <v>0.04166666666</v>
      </c>
      <c r="Z78" s="11">
        <f t="shared" si="10"/>
        <v>0</v>
      </c>
      <c r="AA78" s="11">
        <f t="shared" si="11"/>
        <v>0</v>
      </c>
      <c r="AB78" s="11">
        <f t="shared" si="12"/>
        <v>0.25</v>
      </c>
      <c r="AC78" s="12" t="str">
        <f t="shared" si="13"/>
        <v>2Completed</v>
      </c>
      <c r="AD78" s="11" t="str">
        <f t="shared" si="14"/>
        <v>2No</v>
      </c>
      <c r="AE78" s="20"/>
      <c r="AF78" s="1"/>
    </row>
    <row r="79" ht="28.5" customHeight="1">
      <c r="A79" s="21">
        <v>2.0</v>
      </c>
      <c r="B79" s="21">
        <v>17.0</v>
      </c>
      <c r="C79" s="21" t="s">
        <v>160</v>
      </c>
      <c r="D79" s="21" t="s">
        <v>133</v>
      </c>
      <c r="E79" s="22">
        <v>43749.458333333336</v>
      </c>
      <c r="F79" s="22">
        <v>43749.5</v>
      </c>
      <c r="G79" s="21">
        <v>1.0</v>
      </c>
      <c r="H79" s="22">
        <v>43749.458333333336</v>
      </c>
      <c r="I79" s="22">
        <v>43749.5</v>
      </c>
      <c r="J79" s="21">
        <v>0.25</v>
      </c>
      <c r="K79" s="21" t="s">
        <v>33</v>
      </c>
      <c r="L79" s="21" t="s">
        <v>35</v>
      </c>
      <c r="M79" s="21" t="s">
        <v>35</v>
      </c>
      <c r="N79" s="21" t="s">
        <v>243</v>
      </c>
      <c r="O79" s="21" t="s">
        <v>134</v>
      </c>
      <c r="P79" s="21" t="s">
        <v>244</v>
      </c>
      <c r="Q79" s="20"/>
      <c r="R79" s="21" t="s">
        <v>136</v>
      </c>
      <c r="S79" s="21" t="s">
        <v>40</v>
      </c>
      <c r="T79" s="21" t="s">
        <v>40</v>
      </c>
      <c r="U79" s="21" t="s">
        <v>40</v>
      </c>
      <c r="V79" s="21" t="s">
        <v>40</v>
      </c>
      <c r="W79" s="20"/>
      <c r="X79" s="23">
        <f t="shared" si="8"/>
        <v>0.04166666666</v>
      </c>
      <c r="Y79" s="23">
        <f t="shared" si="9"/>
        <v>0.04166666666</v>
      </c>
      <c r="Z79" s="11">
        <f t="shared" si="10"/>
        <v>0</v>
      </c>
      <c r="AA79" s="11">
        <f t="shared" si="11"/>
        <v>0</v>
      </c>
      <c r="AB79" s="11">
        <f t="shared" si="12"/>
        <v>0.25</v>
      </c>
      <c r="AC79" s="12" t="str">
        <f t="shared" si="13"/>
        <v>2Completed</v>
      </c>
      <c r="AD79" s="11" t="str">
        <f t="shared" si="14"/>
        <v>2No</v>
      </c>
      <c r="AE79" s="20"/>
      <c r="AF79" s="1"/>
    </row>
    <row r="80" ht="28.5" customHeight="1">
      <c r="A80" s="21">
        <v>2.0</v>
      </c>
      <c r="B80" s="21">
        <v>18.0</v>
      </c>
      <c r="C80" s="21" t="s">
        <v>163</v>
      </c>
      <c r="D80" s="21" t="s">
        <v>133</v>
      </c>
      <c r="E80" s="22">
        <v>43750.458333333336</v>
      </c>
      <c r="F80" s="22">
        <v>43750.5</v>
      </c>
      <c r="G80" s="21">
        <v>1.0</v>
      </c>
      <c r="H80" s="22">
        <v>43750.458333333336</v>
      </c>
      <c r="I80" s="22">
        <v>43750.5</v>
      </c>
      <c r="J80" s="21">
        <v>0.25</v>
      </c>
      <c r="K80" s="21" t="s">
        <v>33</v>
      </c>
      <c r="L80" s="21" t="s">
        <v>35</v>
      </c>
      <c r="M80" s="21" t="s">
        <v>35</v>
      </c>
      <c r="N80" s="21" t="s">
        <v>245</v>
      </c>
      <c r="O80" s="21" t="s">
        <v>134</v>
      </c>
      <c r="P80" s="21" t="s">
        <v>246</v>
      </c>
      <c r="Q80" s="20"/>
      <c r="R80" s="21" t="s">
        <v>136</v>
      </c>
      <c r="S80" s="21" t="s">
        <v>40</v>
      </c>
      <c r="T80" s="21" t="s">
        <v>40</v>
      </c>
      <c r="U80" s="21" t="s">
        <v>40</v>
      </c>
      <c r="V80" s="21" t="s">
        <v>40</v>
      </c>
      <c r="W80" s="20"/>
      <c r="X80" s="23">
        <f t="shared" si="8"/>
        <v>0.04166666666</v>
      </c>
      <c r="Y80" s="23">
        <f t="shared" si="9"/>
        <v>0.04166666666</v>
      </c>
      <c r="Z80" s="11">
        <f t="shared" si="10"/>
        <v>0</v>
      </c>
      <c r="AA80" s="11">
        <f t="shared" si="11"/>
        <v>0</v>
      </c>
      <c r="AB80" s="11">
        <f t="shared" si="12"/>
        <v>0.25</v>
      </c>
      <c r="AC80" s="12" t="str">
        <f t="shared" si="13"/>
        <v>2Completed</v>
      </c>
      <c r="AD80" s="11" t="str">
        <f t="shared" si="14"/>
        <v>2No</v>
      </c>
      <c r="AE80" s="20"/>
      <c r="AF80" s="1"/>
    </row>
    <row r="81" ht="28.5" customHeight="1">
      <c r="A81" s="21">
        <v>2.0</v>
      </c>
      <c r="B81" s="21">
        <v>19.0</v>
      </c>
      <c r="C81" s="21" t="s">
        <v>166</v>
      </c>
      <c r="D81" s="21" t="s">
        <v>133</v>
      </c>
      <c r="E81" s="22">
        <v>43751.458333333336</v>
      </c>
      <c r="F81" s="22">
        <v>43751.5</v>
      </c>
      <c r="G81" s="21">
        <v>1.0</v>
      </c>
      <c r="H81" s="22">
        <v>43751.458333333336</v>
      </c>
      <c r="I81" s="22">
        <v>43751.5</v>
      </c>
      <c r="J81" s="21">
        <v>0.25</v>
      </c>
      <c r="K81" s="21" t="s">
        <v>33</v>
      </c>
      <c r="L81" s="21" t="s">
        <v>35</v>
      </c>
      <c r="M81" s="21" t="s">
        <v>35</v>
      </c>
      <c r="N81" s="21" t="s">
        <v>247</v>
      </c>
      <c r="O81" s="21" t="s">
        <v>134</v>
      </c>
      <c r="P81" s="21" t="s">
        <v>248</v>
      </c>
      <c r="Q81" s="20"/>
      <c r="R81" s="21" t="s">
        <v>136</v>
      </c>
      <c r="S81" s="21" t="s">
        <v>40</v>
      </c>
      <c r="T81" s="21" t="s">
        <v>40</v>
      </c>
      <c r="U81" s="21" t="s">
        <v>40</v>
      </c>
      <c r="V81" s="21" t="s">
        <v>40</v>
      </c>
      <c r="W81" s="20"/>
      <c r="X81" s="23">
        <f t="shared" si="8"/>
        <v>0.04166666666</v>
      </c>
      <c r="Y81" s="23">
        <f t="shared" si="9"/>
        <v>0.04166666666</v>
      </c>
      <c r="Z81" s="11">
        <f t="shared" si="10"/>
        <v>0</v>
      </c>
      <c r="AA81" s="11">
        <f t="shared" si="11"/>
        <v>0</v>
      </c>
      <c r="AB81" s="11">
        <f t="shared" si="12"/>
        <v>0.25</v>
      </c>
      <c r="AC81" s="12" t="str">
        <f t="shared" si="13"/>
        <v>2Completed</v>
      </c>
      <c r="AD81" s="11" t="str">
        <f t="shared" si="14"/>
        <v>2No</v>
      </c>
      <c r="AE81" s="20"/>
      <c r="AF81" s="1"/>
    </row>
    <row r="82" ht="28.5" customHeight="1">
      <c r="A82" s="21">
        <v>2.0</v>
      </c>
      <c r="B82" s="21">
        <v>20.0</v>
      </c>
      <c r="C82" s="21" t="s">
        <v>169</v>
      </c>
      <c r="D82" s="21" t="s">
        <v>133</v>
      </c>
      <c r="E82" s="22">
        <v>43752.458333333336</v>
      </c>
      <c r="F82" s="22">
        <v>43752.5</v>
      </c>
      <c r="G82" s="21">
        <v>1.0</v>
      </c>
      <c r="H82" s="22">
        <v>43752.458333333336</v>
      </c>
      <c r="I82" s="22">
        <v>43752.5</v>
      </c>
      <c r="J82" s="21">
        <v>0.25</v>
      </c>
      <c r="K82" s="21" t="s">
        <v>33</v>
      </c>
      <c r="L82" s="21" t="s">
        <v>35</v>
      </c>
      <c r="M82" s="21" t="s">
        <v>35</v>
      </c>
      <c r="N82" s="21" t="s">
        <v>249</v>
      </c>
      <c r="O82" s="21" t="s">
        <v>134</v>
      </c>
      <c r="P82" s="21" t="s">
        <v>250</v>
      </c>
      <c r="Q82" s="20"/>
      <c r="R82" s="21" t="s">
        <v>136</v>
      </c>
      <c r="S82" s="21" t="s">
        <v>40</v>
      </c>
      <c r="T82" s="21" t="s">
        <v>40</v>
      </c>
      <c r="U82" s="21" t="s">
        <v>40</v>
      </c>
      <c r="V82" s="21" t="s">
        <v>40</v>
      </c>
      <c r="W82" s="20"/>
      <c r="X82" s="23">
        <f t="shared" si="8"/>
        <v>0.04166666666</v>
      </c>
      <c r="Y82" s="23">
        <f t="shared" si="9"/>
        <v>0.04166666666</v>
      </c>
      <c r="Z82" s="11">
        <f t="shared" si="10"/>
        <v>0</v>
      </c>
      <c r="AA82" s="11">
        <f t="shared" si="11"/>
        <v>0</v>
      </c>
      <c r="AB82" s="11">
        <f t="shared" si="12"/>
        <v>0.25</v>
      </c>
      <c r="AC82" s="12" t="str">
        <f t="shared" si="13"/>
        <v>2Completed</v>
      </c>
      <c r="AD82" s="11" t="str">
        <f t="shared" si="14"/>
        <v>2No</v>
      </c>
      <c r="AE82" s="20"/>
      <c r="AF82" s="1"/>
    </row>
    <row r="83" ht="14.25" customHeight="1">
      <c r="A83" s="21">
        <v>2.0</v>
      </c>
      <c r="B83" s="21">
        <v>21.0</v>
      </c>
      <c r="C83" s="21" t="s">
        <v>251</v>
      </c>
      <c r="D83" s="21" t="s">
        <v>133</v>
      </c>
      <c r="E83" s="22">
        <v>43753.458333333336</v>
      </c>
      <c r="F83" s="22">
        <v>43753.5</v>
      </c>
      <c r="G83" s="21">
        <v>1.0</v>
      </c>
      <c r="H83" s="22">
        <v>43753.458333333336</v>
      </c>
      <c r="I83" s="22">
        <v>43753.5</v>
      </c>
      <c r="J83" s="21">
        <v>0.25</v>
      </c>
      <c r="K83" s="21" t="s">
        <v>33</v>
      </c>
      <c r="L83" s="21" t="s">
        <v>35</v>
      </c>
      <c r="M83" s="21" t="s">
        <v>35</v>
      </c>
      <c r="N83" s="21" t="s">
        <v>252</v>
      </c>
      <c r="O83" s="21" t="s">
        <v>134</v>
      </c>
      <c r="P83" s="21" t="s">
        <v>253</v>
      </c>
      <c r="Q83" s="20"/>
      <c r="R83" s="21" t="s">
        <v>136</v>
      </c>
      <c r="S83" s="21" t="s">
        <v>40</v>
      </c>
      <c r="T83" s="21" t="s">
        <v>40</v>
      </c>
      <c r="U83" s="21" t="s">
        <v>40</v>
      </c>
      <c r="V83" s="21" t="s">
        <v>40</v>
      </c>
      <c r="W83" s="20"/>
      <c r="X83" s="23">
        <f t="shared" si="8"/>
        <v>0.04166666666</v>
      </c>
      <c r="Y83" s="23">
        <f t="shared" si="9"/>
        <v>0.04166666666</v>
      </c>
      <c r="Z83" s="11">
        <f t="shared" si="10"/>
        <v>0</v>
      </c>
      <c r="AA83" s="11">
        <f t="shared" si="11"/>
        <v>0</v>
      </c>
      <c r="AB83" s="11">
        <f t="shared" si="12"/>
        <v>0.25</v>
      </c>
      <c r="AC83" s="12" t="str">
        <f t="shared" si="13"/>
        <v>2Completed</v>
      </c>
      <c r="AD83" s="11" t="str">
        <f t="shared" si="14"/>
        <v>2No</v>
      </c>
      <c r="AE83" s="20"/>
      <c r="AF83" s="1"/>
    </row>
    <row r="84" ht="14.25" customHeight="1">
      <c r="A84" s="21">
        <v>2.0</v>
      </c>
      <c r="B84" s="21">
        <v>22.0</v>
      </c>
      <c r="C84" s="21" t="s">
        <v>254</v>
      </c>
      <c r="D84" s="21" t="s">
        <v>133</v>
      </c>
      <c r="E84" s="22">
        <v>43754.458333333336</v>
      </c>
      <c r="F84" s="22">
        <v>43754.5</v>
      </c>
      <c r="G84" s="21">
        <v>1.0</v>
      </c>
      <c r="H84" s="22">
        <v>43754.458333333336</v>
      </c>
      <c r="I84" s="22">
        <v>43754.5</v>
      </c>
      <c r="J84" s="21">
        <v>0.25</v>
      </c>
      <c r="K84" s="21" t="s">
        <v>33</v>
      </c>
      <c r="L84" s="21" t="s">
        <v>35</v>
      </c>
      <c r="M84" s="21" t="s">
        <v>35</v>
      </c>
      <c r="N84" s="21" t="s">
        <v>255</v>
      </c>
      <c r="O84" s="21" t="s">
        <v>134</v>
      </c>
      <c r="P84" s="21" t="s">
        <v>256</v>
      </c>
      <c r="Q84" s="20"/>
      <c r="R84" s="21" t="s">
        <v>136</v>
      </c>
      <c r="S84" s="21" t="s">
        <v>40</v>
      </c>
      <c r="T84" s="21" t="s">
        <v>40</v>
      </c>
      <c r="U84" s="21" t="s">
        <v>40</v>
      </c>
      <c r="V84" s="21" t="s">
        <v>40</v>
      </c>
      <c r="W84" s="20"/>
      <c r="X84" s="23">
        <f t="shared" si="8"/>
        <v>0.04166666666</v>
      </c>
      <c r="Y84" s="23">
        <f t="shared" si="9"/>
        <v>0.04166666666</v>
      </c>
      <c r="Z84" s="11">
        <f t="shared" si="10"/>
        <v>0</v>
      </c>
      <c r="AA84" s="11">
        <f t="shared" si="11"/>
        <v>0</v>
      </c>
      <c r="AB84" s="11">
        <f t="shared" si="12"/>
        <v>0.25</v>
      </c>
      <c r="AC84" s="12" t="str">
        <f t="shared" si="13"/>
        <v>2Completed</v>
      </c>
      <c r="AD84" s="11" t="str">
        <f t="shared" si="14"/>
        <v>2No</v>
      </c>
      <c r="AE84" s="20"/>
      <c r="AF84" s="1"/>
    </row>
    <row r="85" ht="30.0" customHeight="1">
      <c r="A85" s="27" t="s">
        <v>257</v>
      </c>
      <c r="O85" s="16"/>
      <c r="P85" s="16"/>
      <c r="Q85" s="16"/>
      <c r="R85" s="14"/>
      <c r="S85" s="14"/>
      <c r="T85" s="14"/>
      <c r="U85" s="14"/>
      <c r="V85" s="14"/>
      <c r="W85" s="16"/>
      <c r="X85" s="17"/>
      <c r="Y85" s="17"/>
      <c r="Z85" s="18"/>
      <c r="AA85" s="18"/>
      <c r="AB85" s="18"/>
      <c r="AC85" s="19"/>
      <c r="AD85" s="18"/>
      <c r="AE85" s="20"/>
      <c r="AF85" s="1"/>
    </row>
    <row r="86" ht="14.25" customHeight="1">
      <c r="A86" s="21">
        <v>3.0</v>
      </c>
      <c r="B86" s="21">
        <v>1.0</v>
      </c>
      <c r="C86" s="21" t="s">
        <v>258</v>
      </c>
      <c r="D86" s="21" t="s">
        <v>32</v>
      </c>
      <c r="E86" s="22">
        <v>43755.416666666664</v>
      </c>
      <c r="F86" s="22">
        <v>43755.5</v>
      </c>
      <c r="G86" s="21"/>
      <c r="H86" s="22">
        <v>43754.78125</v>
      </c>
      <c r="I86" s="22">
        <v>43754.822916666664</v>
      </c>
      <c r="J86" s="21"/>
      <c r="K86" s="21" t="s">
        <v>33</v>
      </c>
      <c r="L86" s="21" t="s">
        <v>34</v>
      </c>
      <c r="M86" s="21" t="s">
        <v>35</v>
      </c>
      <c r="N86" s="21" t="s">
        <v>36</v>
      </c>
      <c r="O86" s="20"/>
      <c r="P86" s="20"/>
      <c r="Q86" s="20"/>
      <c r="R86" s="21" t="s">
        <v>40</v>
      </c>
      <c r="S86" s="21" t="s">
        <v>40</v>
      </c>
      <c r="T86" s="21" t="s">
        <v>40</v>
      </c>
      <c r="U86" s="21" t="s">
        <v>136</v>
      </c>
      <c r="V86" s="21" t="s">
        <v>40</v>
      </c>
      <c r="W86" s="20"/>
      <c r="X86" s="23">
        <f t="shared" ref="X86:X116" si="15">F86-E86</f>
        <v>0.08333333334</v>
      </c>
      <c r="Y86" s="23">
        <f t="shared" ref="Y86:Y116" si="16">I86-H86</f>
        <v>0.04166666666</v>
      </c>
      <c r="Z86" s="11">
        <f t="shared" ref="Z86:Z116" si="17">IF(ISERROR(FIND("Programming",D86)),0,G86)</f>
        <v>0</v>
      </c>
      <c r="AA86" s="11">
        <f t="shared" ref="AA86:AA116" si="18">IF(ISERROR(FIND("Programming",D86)),0,J86)</f>
        <v>0</v>
      </c>
      <c r="AB86" s="11">
        <f t="shared" ref="AB86:AB116" si="19">J86-AA86</f>
        <v>0</v>
      </c>
      <c r="AC86" s="12" t="str">
        <f t="shared" ref="AC86:AC116" si="20">A86&amp;K86</f>
        <v>3Completed</v>
      </c>
      <c r="AD86" s="11" t="str">
        <f t="shared" ref="AD86:AD116" si="21">A86&amp;M86</f>
        <v>3No</v>
      </c>
      <c r="AE86" s="20"/>
      <c r="AF86" s="1"/>
    </row>
    <row r="87" ht="14.25" customHeight="1">
      <c r="A87" s="21">
        <v>3.0</v>
      </c>
      <c r="B87" s="21" t="s">
        <v>37</v>
      </c>
      <c r="C87" s="21" t="s">
        <v>174</v>
      </c>
      <c r="D87" s="21" t="s">
        <v>32</v>
      </c>
      <c r="E87" s="22">
        <v>43755.416666666664</v>
      </c>
      <c r="F87" s="22">
        <v>43755.5</v>
      </c>
      <c r="G87" s="21">
        <v>2.0</v>
      </c>
      <c r="H87" s="22">
        <v>43754.78125</v>
      </c>
      <c r="I87" s="22">
        <v>43754.822916666664</v>
      </c>
      <c r="J87" s="21">
        <v>2.0</v>
      </c>
      <c r="K87" s="21" t="s">
        <v>33</v>
      </c>
      <c r="L87" s="21" t="s">
        <v>34</v>
      </c>
      <c r="M87" s="21" t="s">
        <v>35</v>
      </c>
      <c r="N87" s="21" t="s">
        <v>36</v>
      </c>
      <c r="O87" s="21" t="s">
        <v>175</v>
      </c>
      <c r="P87" s="20"/>
      <c r="Q87" s="20"/>
      <c r="R87" s="21" t="s">
        <v>40</v>
      </c>
      <c r="S87" s="21" t="s">
        <v>40</v>
      </c>
      <c r="T87" s="21" t="s">
        <v>40</v>
      </c>
      <c r="U87" s="21" t="s">
        <v>40</v>
      </c>
      <c r="V87" s="21" t="s">
        <v>40</v>
      </c>
      <c r="W87" s="20"/>
      <c r="X87" s="23">
        <f t="shared" si="15"/>
        <v>0.08333333334</v>
      </c>
      <c r="Y87" s="23">
        <f t="shared" si="16"/>
        <v>0.04166666666</v>
      </c>
      <c r="Z87" s="11">
        <f t="shared" si="17"/>
        <v>0</v>
      </c>
      <c r="AA87" s="11">
        <f t="shared" si="18"/>
        <v>0</v>
      </c>
      <c r="AB87" s="11">
        <f t="shared" si="19"/>
        <v>2</v>
      </c>
      <c r="AC87" s="12" t="str">
        <f t="shared" si="20"/>
        <v>3Completed</v>
      </c>
      <c r="AD87" s="11" t="str">
        <f t="shared" si="21"/>
        <v>3No</v>
      </c>
      <c r="AE87" s="20"/>
      <c r="AF87" s="1"/>
    </row>
    <row r="88" ht="14.25" customHeight="1">
      <c r="A88" s="21">
        <v>3.0</v>
      </c>
      <c r="B88" s="21" t="s">
        <v>41</v>
      </c>
      <c r="C88" s="21" t="s">
        <v>42</v>
      </c>
      <c r="D88" s="21" t="s">
        <v>43</v>
      </c>
      <c r="E88" s="22">
        <v>43755.416666666664</v>
      </c>
      <c r="F88" s="22">
        <v>43755.5</v>
      </c>
      <c r="G88" s="21">
        <v>2.0</v>
      </c>
      <c r="H88" s="22">
        <v>43754.78125</v>
      </c>
      <c r="I88" s="22">
        <v>43754.822916666664</v>
      </c>
      <c r="J88" s="21">
        <v>1.0</v>
      </c>
      <c r="K88" s="21" t="s">
        <v>33</v>
      </c>
      <c r="L88" s="21" t="s">
        <v>35</v>
      </c>
      <c r="M88" s="21" t="s">
        <v>35</v>
      </c>
      <c r="N88" s="21" t="s">
        <v>36</v>
      </c>
      <c r="O88" s="21" t="s">
        <v>175</v>
      </c>
      <c r="P88" s="21" t="s">
        <v>225</v>
      </c>
      <c r="Q88" s="20"/>
      <c r="R88" s="21" t="s">
        <v>40</v>
      </c>
      <c r="S88" s="21" t="s">
        <v>40</v>
      </c>
      <c r="T88" s="21" t="s">
        <v>40</v>
      </c>
      <c r="U88" s="21" t="s">
        <v>40</v>
      </c>
      <c r="V88" s="21" t="s">
        <v>40</v>
      </c>
      <c r="W88" s="20"/>
      <c r="X88" s="23">
        <f t="shared" si="15"/>
        <v>0.08333333334</v>
      </c>
      <c r="Y88" s="23">
        <f t="shared" si="16"/>
        <v>0.04166666666</v>
      </c>
      <c r="Z88" s="11">
        <f t="shared" si="17"/>
        <v>0</v>
      </c>
      <c r="AA88" s="11">
        <f t="shared" si="18"/>
        <v>0</v>
      </c>
      <c r="AB88" s="11">
        <f t="shared" si="19"/>
        <v>1</v>
      </c>
      <c r="AC88" s="12" t="str">
        <f t="shared" si="20"/>
        <v>3Completed</v>
      </c>
      <c r="AD88" s="11" t="str">
        <f t="shared" si="21"/>
        <v>3No</v>
      </c>
      <c r="AE88" s="20"/>
      <c r="AF88" s="1"/>
    </row>
    <row r="89" ht="14.25" customHeight="1">
      <c r="A89" s="21">
        <v>3.0</v>
      </c>
      <c r="B89" s="21">
        <v>2.0</v>
      </c>
      <c r="C89" s="21" t="s">
        <v>259</v>
      </c>
      <c r="D89" s="21" t="s">
        <v>50</v>
      </c>
      <c r="E89" s="22">
        <v>43757.5</v>
      </c>
      <c r="F89" s="22">
        <v>43757.541666666664</v>
      </c>
      <c r="G89" s="21">
        <v>10.0</v>
      </c>
      <c r="H89" s="22">
        <v>43757.5</v>
      </c>
      <c r="I89" s="22">
        <v>43758.625</v>
      </c>
      <c r="J89" s="21">
        <v>6.0</v>
      </c>
      <c r="K89" s="21" t="s">
        <v>33</v>
      </c>
      <c r="L89" s="21" t="s">
        <v>34</v>
      </c>
      <c r="M89" s="21" t="s">
        <v>35</v>
      </c>
      <c r="N89" s="21" t="s">
        <v>51</v>
      </c>
      <c r="O89" s="21" t="s">
        <v>64</v>
      </c>
      <c r="P89" s="21" t="s">
        <v>260</v>
      </c>
      <c r="Q89" s="20"/>
      <c r="R89" s="21"/>
      <c r="S89" s="20"/>
      <c r="T89" s="21"/>
      <c r="U89" s="21" t="s">
        <v>40</v>
      </c>
      <c r="V89" s="21" t="s">
        <v>40</v>
      </c>
      <c r="W89" s="20"/>
      <c r="X89" s="23">
        <f t="shared" si="15"/>
        <v>0.04166666666</v>
      </c>
      <c r="Y89" s="23">
        <f t="shared" si="16"/>
        <v>1.125</v>
      </c>
      <c r="Z89" s="11">
        <f t="shared" si="17"/>
        <v>10</v>
      </c>
      <c r="AA89" s="11">
        <f t="shared" si="18"/>
        <v>6</v>
      </c>
      <c r="AB89" s="11">
        <f t="shared" si="19"/>
        <v>0</v>
      </c>
      <c r="AC89" s="12" t="str">
        <f t="shared" si="20"/>
        <v>3Completed</v>
      </c>
      <c r="AD89" s="11" t="str">
        <f t="shared" si="21"/>
        <v>3No</v>
      </c>
      <c r="AE89" s="20"/>
      <c r="AF89" s="1"/>
    </row>
    <row r="90" ht="29.25" customHeight="1">
      <c r="A90" s="21">
        <v>3.0</v>
      </c>
      <c r="B90" s="21">
        <v>3.0</v>
      </c>
      <c r="C90" s="21" t="s">
        <v>261</v>
      </c>
      <c r="D90" s="21" t="s">
        <v>50</v>
      </c>
      <c r="E90" s="22">
        <v>43755.5</v>
      </c>
      <c r="F90" s="22">
        <v>43757.541666666664</v>
      </c>
      <c r="G90" s="21">
        <v>10.0</v>
      </c>
      <c r="H90" s="26">
        <v>43763.5</v>
      </c>
      <c r="I90" s="22">
        <v>43767.541666666664</v>
      </c>
      <c r="J90" s="21">
        <v>11.0</v>
      </c>
      <c r="K90" s="21" t="s">
        <v>33</v>
      </c>
      <c r="L90" s="21" t="s">
        <v>34</v>
      </c>
      <c r="M90" s="21" t="s">
        <v>35</v>
      </c>
      <c r="N90" s="21" t="s">
        <v>51</v>
      </c>
      <c r="O90" s="21" t="s">
        <v>53</v>
      </c>
      <c r="P90" s="21" t="s">
        <v>262</v>
      </c>
      <c r="Q90" s="20"/>
      <c r="R90" s="21" t="s">
        <v>40</v>
      </c>
      <c r="T90" s="21"/>
      <c r="U90" s="20"/>
      <c r="V90" s="21" t="s">
        <v>40</v>
      </c>
      <c r="W90" s="20"/>
      <c r="X90" s="23">
        <f t="shared" si="15"/>
        <v>2.041666667</v>
      </c>
      <c r="Y90" s="23">
        <f t="shared" si="16"/>
        <v>4.041666667</v>
      </c>
      <c r="Z90" s="11">
        <f t="shared" si="17"/>
        <v>10</v>
      </c>
      <c r="AA90" s="11">
        <f t="shared" si="18"/>
        <v>11</v>
      </c>
      <c r="AB90" s="11">
        <f t="shared" si="19"/>
        <v>0</v>
      </c>
      <c r="AC90" s="12" t="str">
        <f t="shared" si="20"/>
        <v>3Completed</v>
      </c>
      <c r="AD90" s="11" t="str">
        <f t="shared" si="21"/>
        <v>3No</v>
      </c>
      <c r="AE90" s="20"/>
      <c r="AF90" s="1"/>
    </row>
    <row r="91" ht="14.25" customHeight="1">
      <c r="A91" s="21">
        <v>3.0</v>
      </c>
      <c r="B91" s="21">
        <v>4.0</v>
      </c>
      <c r="C91" s="21" t="s">
        <v>75</v>
      </c>
      <c r="D91" s="21" t="s">
        <v>76</v>
      </c>
      <c r="E91" s="22">
        <v>43757.625</v>
      </c>
      <c r="F91" s="22">
        <v>43758.625</v>
      </c>
      <c r="G91" s="21">
        <v>2.0</v>
      </c>
      <c r="H91" s="22">
        <v>43767.625</v>
      </c>
      <c r="I91" s="22">
        <v>43767.708333333336</v>
      </c>
      <c r="J91" s="21">
        <v>1.0</v>
      </c>
      <c r="K91" s="21" t="s">
        <v>33</v>
      </c>
      <c r="L91" s="21" t="s">
        <v>34</v>
      </c>
      <c r="M91" s="21" t="s">
        <v>35</v>
      </c>
      <c r="N91" s="21" t="s">
        <v>263</v>
      </c>
      <c r="O91" s="21" t="s">
        <v>53</v>
      </c>
      <c r="P91" s="21" t="s">
        <v>264</v>
      </c>
      <c r="Q91" s="20"/>
      <c r="R91" s="21" t="s">
        <v>40</v>
      </c>
      <c r="S91" s="20"/>
      <c r="T91" s="21"/>
      <c r="U91" s="20"/>
      <c r="V91" s="21" t="s">
        <v>40</v>
      </c>
      <c r="W91" s="20"/>
      <c r="X91" s="23">
        <f t="shared" si="15"/>
        <v>1</v>
      </c>
      <c r="Y91" s="23">
        <f t="shared" si="16"/>
        <v>0.08333333334</v>
      </c>
      <c r="Z91" s="11">
        <f t="shared" si="17"/>
        <v>2</v>
      </c>
      <c r="AA91" s="11">
        <f t="shared" si="18"/>
        <v>1</v>
      </c>
      <c r="AB91" s="11">
        <f t="shared" si="19"/>
        <v>0</v>
      </c>
      <c r="AC91" s="12" t="str">
        <f t="shared" si="20"/>
        <v>3Completed</v>
      </c>
      <c r="AD91" s="11" t="str">
        <f t="shared" si="21"/>
        <v>3No</v>
      </c>
      <c r="AE91" s="20"/>
      <c r="AF91" s="1"/>
    </row>
    <row r="92">
      <c r="A92" s="21">
        <v>3.0</v>
      </c>
      <c r="B92" s="21">
        <v>5.0</v>
      </c>
      <c r="C92" s="21" t="s">
        <v>79</v>
      </c>
      <c r="D92" s="21" t="s">
        <v>80</v>
      </c>
      <c r="E92" s="22">
        <v>43755.541666666664</v>
      </c>
      <c r="F92" s="22">
        <v>43764.625</v>
      </c>
      <c r="G92" s="21"/>
      <c r="H92" s="22">
        <v>43768.541666666664</v>
      </c>
      <c r="I92" s="22">
        <v>43768.625</v>
      </c>
      <c r="J92" s="28"/>
      <c r="K92" s="21" t="s">
        <v>33</v>
      </c>
      <c r="L92" s="21" t="s">
        <v>34</v>
      </c>
      <c r="M92" s="21" t="s">
        <v>35</v>
      </c>
      <c r="N92" s="21" t="s">
        <v>265</v>
      </c>
      <c r="O92" s="20"/>
      <c r="P92" s="20"/>
      <c r="Q92" s="20"/>
      <c r="R92" s="21"/>
      <c r="S92" s="20"/>
      <c r="T92" s="20"/>
      <c r="U92" s="20"/>
      <c r="V92" s="20"/>
      <c r="W92" s="20"/>
      <c r="X92" s="23">
        <f t="shared" si="15"/>
        <v>9.083333333</v>
      </c>
      <c r="Y92" s="23">
        <f t="shared" si="16"/>
        <v>0.08333333334</v>
      </c>
      <c r="Z92" s="11">
        <f t="shared" si="17"/>
        <v>0</v>
      </c>
      <c r="AA92" s="11">
        <f t="shared" si="18"/>
        <v>0</v>
      </c>
      <c r="AB92" s="29">
        <f t="shared" si="19"/>
        <v>0</v>
      </c>
      <c r="AC92" s="12" t="str">
        <f t="shared" si="20"/>
        <v>3Completed</v>
      </c>
      <c r="AD92" s="11" t="str">
        <f t="shared" si="21"/>
        <v>3No</v>
      </c>
      <c r="AE92" s="20"/>
      <c r="AF92" s="1"/>
    </row>
    <row r="93">
      <c r="A93" s="21">
        <v>3.0</v>
      </c>
      <c r="B93" s="21" t="s">
        <v>266</v>
      </c>
      <c r="C93" s="30" t="s">
        <v>267</v>
      </c>
      <c r="D93" s="21" t="s">
        <v>84</v>
      </c>
      <c r="E93" s="22">
        <v>43755.541666666664</v>
      </c>
      <c r="F93" s="22">
        <v>43767.645833333336</v>
      </c>
      <c r="G93" s="21">
        <v>15.0</v>
      </c>
      <c r="H93" s="22">
        <v>43755.541666666664</v>
      </c>
      <c r="I93" s="22">
        <v>43767.645833333336</v>
      </c>
      <c r="J93" s="21">
        <v>10.0</v>
      </c>
      <c r="K93" s="21" t="s">
        <v>33</v>
      </c>
      <c r="L93" s="21" t="s">
        <v>34</v>
      </c>
      <c r="M93" s="21" t="s">
        <v>35</v>
      </c>
      <c r="N93" s="21" t="s">
        <v>61</v>
      </c>
      <c r="O93" s="21" t="s">
        <v>64</v>
      </c>
      <c r="P93" s="21" t="s">
        <v>268</v>
      </c>
      <c r="Q93" s="20"/>
      <c r="R93" s="21" t="s">
        <v>40</v>
      </c>
      <c r="S93" s="21" t="s">
        <v>40</v>
      </c>
      <c r="T93" s="21" t="s">
        <v>40</v>
      </c>
      <c r="U93" s="21" t="s">
        <v>40</v>
      </c>
      <c r="V93" s="21" t="s">
        <v>40</v>
      </c>
      <c r="W93" s="20"/>
      <c r="X93" s="23">
        <f t="shared" si="15"/>
        <v>12.10416667</v>
      </c>
      <c r="Y93" s="23">
        <f t="shared" si="16"/>
        <v>12.10416667</v>
      </c>
      <c r="Z93" s="11">
        <f t="shared" si="17"/>
        <v>0</v>
      </c>
      <c r="AA93" s="11">
        <f t="shared" si="18"/>
        <v>0</v>
      </c>
      <c r="AB93" s="11">
        <f t="shared" si="19"/>
        <v>10</v>
      </c>
      <c r="AC93" s="12" t="str">
        <f t="shared" si="20"/>
        <v>3Completed</v>
      </c>
      <c r="AD93" s="11" t="str">
        <f t="shared" si="21"/>
        <v>3No</v>
      </c>
      <c r="AE93" s="20"/>
      <c r="AF93" s="1"/>
    </row>
    <row r="94">
      <c r="A94" s="21">
        <v>3.0</v>
      </c>
      <c r="B94" s="21" t="s">
        <v>269</v>
      </c>
      <c r="C94" s="21" t="s">
        <v>96</v>
      </c>
      <c r="D94" s="21" t="s">
        <v>80</v>
      </c>
      <c r="E94" s="22">
        <v>43764.5</v>
      </c>
      <c r="F94" s="22">
        <v>43764.625</v>
      </c>
      <c r="G94" s="21">
        <v>3.0</v>
      </c>
      <c r="H94" s="22">
        <v>43755.5</v>
      </c>
      <c r="I94" s="22">
        <v>43767.625</v>
      </c>
      <c r="J94" s="21">
        <v>4.0</v>
      </c>
      <c r="K94" s="21" t="s">
        <v>33</v>
      </c>
      <c r="L94" s="21" t="s">
        <v>34</v>
      </c>
      <c r="M94" s="21" t="s">
        <v>35</v>
      </c>
      <c r="N94" s="21" t="s">
        <v>270</v>
      </c>
      <c r="O94" s="21" t="s">
        <v>64</v>
      </c>
      <c r="P94" s="21" t="s">
        <v>271</v>
      </c>
      <c r="Q94" s="20"/>
      <c r="R94" s="21" t="s">
        <v>40</v>
      </c>
      <c r="S94" s="21" t="s">
        <v>40</v>
      </c>
      <c r="T94" s="21" t="s">
        <v>40</v>
      </c>
      <c r="U94" s="21" t="s">
        <v>40</v>
      </c>
      <c r="V94" s="21" t="s">
        <v>40</v>
      </c>
      <c r="W94" s="20"/>
      <c r="X94" s="23">
        <f t="shared" si="15"/>
        <v>0.125</v>
      </c>
      <c r="Y94" s="23">
        <f t="shared" si="16"/>
        <v>12.125</v>
      </c>
      <c r="Z94" s="11">
        <f t="shared" si="17"/>
        <v>0</v>
      </c>
      <c r="AA94" s="11">
        <f t="shared" si="18"/>
        <v>0</v>
      </c>
      <c r="AB94" s="11">
        <f t="shared" si="19"/>
        <v>4</v>
      </c>
      <c r="AC94" s="12" t="str">
        <f t="shared" si="20"/>
        <v>3Completed</v>
      </c>
      <c r="AD94" s="11" t="str">
        <f t="shared" si="21"/>
        <v>3No</v>
      </c>
      <c r="AE94" s="20"/>
      <c r="AF94" s="1"/>
    </row>
    <row r="95" ht="14.25" customHeight="1">
      <c r="A95" s="21">
        <v>3.0</v>
      </c>
      <c r="B95" s="21">
        <v>6.0</v>
      </c>
      <c r="C95" s="21" t="s">
        <v>98</v>
      </c>
      <c r="D95" s="21" t="s">
        <v>88</v>
      </c>
      <c r="E95" s="22">
        <v>43765.416666666664</v>
      </c>
      <c r="F95" s="22">
        <v>43766.5</v>
      </c>
      <c r="G95" s="21">
        <v>4.0</v>
      </c>
      <c r="H95" s="22">
        <v>43758.5</v>
      </c>
      <c r="I95" s="26">
        <v>43767.541666666664</v>
      </c>
      <c r="J95" s="21">
        <v>4.0</v>
      </c>
      <c r="K95" s="21" t="s">
        <v>33</v>
      </c>
      <c r="L95" s="21" t="s">
        <v>34</v>
      </c>
      <c r="M95" s="21" t="s">
        <v>35</v>
      </c>
      <c r="N95" s="21" t="s">
        <v>272</v>
      </c>
      <c r="O95" s="21" t="s">
        <v>175</v>
      </c>
      <c r="P95" s="21" t="s">
        <v>264</v>
      </c>
      <c r="Q95" s="20"/>
      <c r="R95" s="21"/>
      <c r="S95" s="21" t="s">
        <v>40</v>
      </c>
      <c r="T95" s="21" t="s">
        <v>40</v>
      </c>
      <c r="U95" s="20"/>
      <c r="V95" s="20"/>
      <c r="W95" s="20"/>
      <c r="X95" s="23">
        <f t="shared" si="15"/>
        <v>1.083333333</v>
      </c>
      <c r="Y95" s="23">
        <f t="shared" si="16"/>
        <v>9.041666667</v>
      </c>
      <c r="Z95" s="11">
        <f t="shared" si="17"/>
        <v>4</v>
      </c>
      <c r="AA95" s="11">
        <f t="shared" si="18"/>
        <v>4</v>
      </c>
      <c r="AB95" s="11">
        <f t="shared" si="19"/>
        <v>0</v>
      </c>
      <c r="AC95" s="12" t="str">
        <f t="shared" si="20"/>
        <v>3Completed</v>
      </c>
      <c r="AD95" s="11" t="str">
        <f t="shared" si="21"/>
        <v>3No</v>
      </c>
      <c r="AE95" s="20"/>
      <c r="AF95" s="1"/>
    </row>
    <row r="96" ht="14.25" customHeight="1">
      <c r="A96" s="21">
        <v>3.0</v>
      </c>
      <c r="B96" s="21">
        <v>7.0</v>
      </c>
      <c r="C96" s="21" t="s">
        <v>273</v>
      </c>
      <c r="D96" s="21" t="s">
        <v>274</v>
      </c>
      <c r="E96" s="22">
        <v>43765.416666666664</v>
      </c>
      <c r="F96" s="22">
        <v>43765.5</v>
      </c>
      <c r="G96" s="21">
        <v>1.0</v>
      </c>
      <c r="H96" s="22">
        <v>43767.625</v>
      </c>
      <c r="I96" s="22">
        <v>43767.645833333336</v>
      </c>
      <c r="J96" s="21">
        <v>0.5</v>
      </c>
      <c r="K96" s="21" t="s">
        <v>33</v>
      </c>
      <c r="L96" s="21" t="s">
        <v>34</v>
      </c>
      <c r="M96" s="21" t="s">
        <v>35</v>
      </c>
      <c r="N96" s="21" t="s">
        <v>275</v>
      </c>
      <c r="O96" s="21" t="s">
        <v>175</v>
      </c>
      <c r="P96" s="20"/>
      <c r="Q96" s="20"/>
      <c r="R96" s="21"/>
      <c r="S96" s="21" t="s">
        <v>40</v>
      </c>
      <c r="T96" s="21" t="s">
        <v>40</v>
      </c>
      <c r="U96" s="20"/>
      <c r="V96" s="21"/>
      <c r="W96" s="20"/>
      <c r="X96" s="23">
        <f t="shared" si="15"/>
        <v>0.08333333334</v>
      </c>
      <c r="Y96" s="23">
        <f t="shared" si="16"/>
        <v>0.02083333334</v>
      </c>
      <c r="Z96" s="11">
        <f t="shared" si="17"/>
        <v>0</v>
      </c>
      <c r="AA96" s="11">
        <f t="shared" si="18"/>
        <v>0</v>
      </c>
      <c r="AB96" s="11">
        <f t="shared" si="19"/>
        <v>0.5</v>
      </c>
      <c r="AC96" s="12" t="str">
        <f t="shared" si="20"/>
        <v>3Completed</v>
      </c>
      <c r="AD96" s="11" t="str">
        <f t="shared" si="21"/>
        <v>3No</v>
      </c>
      <c r="AE96" s="20"/>
      <c r="AF96" s="1"/>
    </row>
    <row r="97" ht="15.75" customHeight="1">
      <c r="A97" s="21">
        <v>3.0</v>
      </c>
      <c r="B97" s="21">
        <v>8.0</v>
      </c>
      <c r="C97" s="21" t="s">
        <v>276</v>
      </c>
      <c r="D97" s="21" t="s">
        <v>125</v>
      </c>
      <c r="E97" s="22">
        <v>43767.5</v>
      </c>
      <c r="F97" s="22">
        <v>43767.625</v>
      </c>
      <c r="G97" s="21"/>
      <c r="H97" s="22">
        <v>43767.520833333336</v>
      </c>
      <c r="I97" s="22">
        <v>43767.645833333336</v>
      </c>
      <c r="J97" s="28"/>
      <c r="K97" s="21" t="s">
        <v>33</v>
      </c>
      <c r="L97" s="20"/>
      <c r="M97" s="21" t="s">
        <v>35</v>
      </c>
      <c r="N97" s="21" t="s">
        <v>277</v>
      </c>
      <c r="O97" s="20"/>
      <c r="P97" s="20"/>
      <c r="Q97" s="20"/>
      <c r="R97" s="21"/>
      <c r="S97" s="20"/>
      <c r="T97" s="20"/>
      <c r="U97" s="20"/>
      <c r="V97" s="20"/>
      <c r="W97" s="20"/>
      <c r="X97" s="23">
        <f t="shared" si="15"/>
        <v>0.125</v>
      </c>
      <c r="Y97" s="23">
        <f t="shared" si="16"/>
        <v>0.125</v>
      </c>
      <c r="Z97" s="11">
        <f t="shared" si="17"/>
        <v>0</v>
      </c>
      <c r="AA97" s="11">
        <f t="shared" si="18"/>
        <v>0</v>
      </c>
      <c r="AB97" s="29">
        <f t="shared" si="19"/>
        <v>0</v>
      </c>
      <c r="AC97" s="12" t="str">
        <f t="shared" si="20"/>
        <v>3Completed</v>
      </c>
      <c r="AD97" s="11" t="str">
        <f t="shared" si="21"/>
        <v>3No</v>
      </c>
      <c r="AE97" s="20"/>
      <c r="AF97" s="1"/>
    </row>
    <row r="98" ht="14.25" customHeight="1">
      <c r="A98" s="21">
        <v>3.0</v>
      </c>
      <c r="B98" s="21" t="s">
        <v>278</v>
      </c>
      <c r="C98" s="21" t="s">
        <v>279</v>
      </c>
      <c r="D98" s="21" t="s">
        <v>125</v>
      </c>
      <c r="E98" s="22">
        <v>43767.5</v>
      </c>
      <c r="F98" s="22">
        <v>43767.625</v>
      </c>
      <c r="G98" s="21">
        <v>3.0</v>
      </c>
      <c r="H98" s="22">
        <v>43767.520833333336</v>
      </c>
      <c r="I98" s="22">
        <v>43767.645833333336</v>
      </c>
      <c r="J98" s="21">
        <v>3.0</v>
      </c>
      <c r="K98" s="21" t="s">
        <v>33</v>
      </c>
      <c r="L98" s="21" t="s">
        <v>34</v>
      </c>
      <c r="M98" s="21" t="s">
        <v>35</v>
      </c>
      <c r="N98" s="21" t="s">
        <v>277</v>
      </c>
      <c r="O98" s="21" t="s">
        <v>280</v>
      </c>
      <c r="Q98" s="20"/>
      <c r="R98" s="21" t="s">
        <v>40</v>
      </c>
      <c r="S98" s="21" t="s">
        <v>40</v>
      </c>
      <c r="T98" s="21" t="s">
        <v>40</v>
      </c>
      <c r="U98" s="21" t="s">
        <v>40</v>
      </c>
      <c r="V98" s="21" t="s">
        <v>40</v>
      </c>
      <c r="W98" s="20"/>
      <c r="X98" s="23">
        <f t="shared" si="15"/>
        <v>0.125</v>
      </c>
      <c r="Y98" s="23">
        <f t="shared" si="16"/>
        <v>0.125</v>
      </c>
      <c r="Z98" s="11">
        <f t="shared" si="17"/>
        <v>0</v>
      </c>
      <c r="AA98" s="11">
        <f t="shared" si="18"/>
        <v>0</v>
      </c>
      <c r="AB98" s="11">
        <f t="shared" si="19"/>
        <v>3</v>
      </c>
      <c r="AC98" s="12" t="str">
        <f t="shared" si="20"/>
        <v>3Completed</v>
      </c>
      <c r="AD98" s="11" t="str">
        <f t="shared" si="21"/>
        <v>3No</v>
      </c>
      <c r="AE98" s="20"/>
      <c r="AF98" s="1"/>
    </row>
    <row r="99" ht="14.25" customHeight="1">
      <c r="A99" s="21">
        <v>3.0</v>
      </c>
      <c r="B99" s="21" t="s">
        <v>281</v>
      </c>
      <c r="C99" s="21" t="s">
        <v>42</v>
      </c>
      <c r="D99" s="21" t="s">
        <v>43</v>
      </c>
      <c r="E99" s="22">
        <v>43767.75</v>
      </c>
      <c r="F99" s="22">
        <v>43767.791666666664</v>
      </c>
      <c r="G99" s="21">
        <v>1.0</v>
      </c>
      <c r="H99" s="22">
        <v>43767.729166666664</v>
      </c>
      <c r="I99" s="22">
        <v>43767.770833333336</v>
      </c>
      <c r="J99" s="21">
        <v>1.0</v>
      </c>
      <c r="K99" s="21" t="s">
        <v>33</v>
      </c>
      <c r="L99" s="21" t="s">
        <v>35</v>
      </c>
      <c r="M99" s="21" t="s">
        <v>35</v>
      </c>
      <c r="N99" s="21" t="s">
        <v>277</v>
      </c>
      <c r="O99" s="21" t="s">
        <v>280</v>
      </c>
      <c r="P99" s="21" t="s">
        <v>282</v>
      </c>
      <c r="Q99" s="20"/>
      <c r="R99" s="21"/>
      <c r="S99" s="21"/>
      <c r="T99" s="21"/>
      <c r="U99" s="21" t="s">
        <v>40</v>
      </c>
      <c r="V99" s="21"/>
      <c r="W99" s="20"/>
      <c r="X99" s="23">
        <f t="shared" si="15"/>
        <v>0.04166666666</v>
      </c>
      <c r="Y99" s="23">
        <f t="shared" si="16"/>
        <v>0.04166666667</v>
      </c>
      <c r="Z99" s="11">
        <f t="shared" si="17"/>
        <v>0</v>
      </c>
      <c r="AA99" s="11">
        <f t="shared" si="18"/>
        <v>0</v>
      </c>
      <c r="AB99" s="11">
        <f t="shared" si="19"/>
        <v>1</v>
      </c>
      <c r="AC99" s="12" t="str">
        <f t="shared" si="20"/>
        <v>3Completed</v>
      </c>
      <c r="AD99" s="11" t="str">
        <f t="shared" si="21"/>
        <v>3No</v>
      </c>
      <c r="AE99" s="20"/>
      <c r="AF99" s="1"/>
    </row>
    <row r="100" ht="14.25" customHeight="1">
      <c r="A100" s="21">
        <v>3.0</v>
      </c>
      <c r="B100" s="21">
        <v>9.0</v>
      </c>
      <c r="C100" s="21" t="s">
        <v>283</v>
      </c>
      <c r="D100" s="21" t="s">
        <v>129</v>
      </c>
      <c r="E100" s="31">
        <v>43768.635416666664</v>
      </c>
      <c r="F100" s="31">
        <v>43768.78125</v>
      </c>
      <c r="G100" s="21">
        <v>3.5</v>
      </c>
      <c r="H100" s="31">
        <v>43768.635416666664</v>
      </c>
      <c r="I100" s="31">
        <v>43768.739583333336</v>
      </c>
      <c r="J100" s="21">
        <v>2.5</v>
      </c>
      <c r="K100" s="21" t="s">
        <v>33</v>
      </c>
      <c r="L100" s="21" t="s">
        <v>34</v>
      </c>
      <c r="M100" s="21" t="s">
        <v>35</v>
      </c>
      <c r="N100" s="21" t="s">
        <v>284</v>
      </c>
      <c r="O100" s="21" t="s">
        <v>131</v>
      </c>
      <c r="P100" s="20"/>
      <c r="Q100" s="20"/>
      <c r="R100" s="21" t="s">
        <v>40</v>
      </c>
      <c r="S100" s="21" t="s">
        <v>40</v>
      </c>
      <c r="T100" s="21" t="s">
        <v>40</v>
      </c>
      <c r="U100" s="21" t="s">
        <v>40</v>
      </c>
      <c r="V100" s="21" t="s">
        <v>40</v>
      </c>
      <c r="W100" s="20"/>
      <c r="X100" s="23">
        <f t="shared" si="15"/>
        <v>0.1458333333</v>
      </c>
      <c r="Y100" s="23">
        <f t="shared" si="16"/>
        <v>0.1041666667</v>
      </c>
      <c r="Z100" s="11">
        <f t="shared" si="17"/>
        <v>0</v>
      </c>
      <c r="AA100" s="11">
        <f t="shared" si="18"/>
        <v>0</v>
      </c>
      <c r="AB100" s="11">
        <f t="shared" si="19"/>
        <v>2.5</v>
      </c>
      <c r="AC100" s="12" t="str">
        <f t="shared" si="20"/>
        <v>3Completed</v>
      </c>
      <c r="AD100" s="11" t="str">
        <f t="shared" si="21"/>
        <v>3No</v>
      </c>
      <c r="AE100" s="20"/>
      <c r="AF100" s="1"/>
    </row>
    <row r="101" ht="28.5" customHeight="1">
      <c r="A101" s="21">
        <v>3.0</v>
      </c>
      <c r="B101" s="21">
        <v>10.0</v>
      </c>
      <c r="C101" s="21" t="s">
        <v>285</v>
      </c>
      <c r="D101" s="21" t="s">
        <v>46</v>
      </c>
      <c r="E101" s="22">
        <v>43765.5</v>
      </c>
      <c r="F101" s="22">
        <v>43767.75</v>
      </c>
      <c r="G101" s="21">
        <v>6.0</v>
      </c>
      <c r="H101" s="22">
        <v>43766.479166666664</v>
      </c>
      <c r="I101" s="22">
        <v>43766.520833333336</v>
      </c>
      <c r="J101" s="21">
        <v>1.0</v>
      </c>
      <c r="K101" s="21" t="s">
        <v>33</v>
      </c>
      <c r="L101" s="21" t="s">
        <v>35</v>
      </c>
      <c r="M101" s="21" t="s">
        <v>35</v>
      </c>
      <c r="N101" s="21" t="s">
        <v>51</v>
      </c>
      <c r="O101" s="21" t="s">
        <v>286</v>
      </c>
      <c r="P101" s="21" t="s">
        <v>287</v>
      </c>
      <c r="Q101" s="20"/>
      <c r="R101" s="21" t="s">
        <v>40</v>
      </c>
      <c r="S101" s="21" t="s">
        <v>40</v>
      </c>
      <c r="T101" s="21"/>
      <c r="U101" s="21"/>
      <c r="V101" s="21"/>
      <c r="W101" s="20"/>
      <c r="X101" s="23">
        <f t="shared" si="15"/>
        <v>2.25</v>
      </c>
      <c r="Y101" s="23">
        <f t="shared" si="16"/>
        <v>0.04166666667</v>
      </c>
      <c r="Z101" s="11">
        <f t="shared" si="17"/>
        <v>0</v>
      </c>
      <c r="AA101" s="11">
        <f t="shared" si="18"/>
        <v>0</v>
      </c>
      <c r="AB101" s="11">
        <f t="shared" si="19"/>
        <v>1</v>
      </c>
      <c r="AC101" s="12" t="str">
        <f t="shared" si="20"/>
        <v>3Completed</v>
      </c>
      <c r="AD101" s="11" t="str">
        <f t="shared" si="21"/>
        <v>3No</v>
      </c>
      <c r="AE101" s="20"/>
      <c r="AF101" s="1"/>
    </row>
    <row r="102" ht="28.5" customHeight="1">
      <c r="A102" s="21">
        <v>3.0</v>
      </c>
      <c r="B102" s="21">
        <v>11.0</v>
      </c>
      <c r="C102" s="21" t="s">
        <v>132</v>
      </c>
      <c r="D102" s="21" t="s">
        <v>133</v>
      </c>
      <c r="E102" s="22">
        <v>43755.458333333336</v>
      </c>
      <c r="F102" s="22">
        <v>43755.5</v>
      </c>
      <c r="G102" s="21">
        <v>1.0</v>
      </c>
      <c r="H102" s="22">
        <v>43755.458333333336</v>
      </c>
      <c r="I102" s="22">
        <v>43755.5</v>
      </c>
      <c r="J102" s="21">
        <v>0.25</v>
      </c>
      <c r="K102" s="21" t="s">
        <v>33</v>
      </c>
      <c r="L102" s="21" t="s">
        <v>35</v>
      </c>
      <c r="M102" s="21" t="s">
        <v>35</v>
      </c>
      <c r="N102" s="21" t="s">
        <v>36</v>
      </c>
      <c r="O102" s="21" t="s">
        <v>134</v>
      </c>
      <c r="P102" s="21" t="s">
        <v>288</v>
      </c>
      <c r="Q102" s="20"/>
      <c r="R102" s="21" t="s">
        <v>40</v>
      </c>
      <c r="S102" s="21" t="s">
        <v>40</v>
      </c>
      <c r="T102" s="21" t="s">
        <v>40</v>
      </c>
      <c r="U102" s="21" t="s">
        <v>136</v>
      </c>
      <c r="V102" s="21" t="s">
        <v>40</v>
      </c>
      <c r="W102" s="20"/>
      <c r="X102" s="23">
        <f t="shared" si="15"/>
        <v>0.04166666666</v>
      </c>
      <c r="Y102" s="23">
        <f t="shared" si="16"/>
        <v>0.04166666666</v>
      </c>
      <c r="Z102" s="11">
        <f t="shared" si="17"/>
        <v>0</v>
      </c>
      <c r="AA102" s="11">
        <f t="shared" si="18"/>
        <v>0</v>
      </c>
      <c r="AB102" s="11">
        <f t="shared" si="19"/>
        <v>0.25</v>
      </c>
      <c r="AC102" s="12" t="str">
        <f t="shared" si="20"/>
        <v>3Completed</v>
      </c>
      <c r="AD102" s="11" t="str">
        <f t="shared" si="21"/>
        <v>3No</v>
      </c>
      <c r="AE102" s="20"/>
      <c r="AF102" s="1"/>
    </row>
    <row r="103" ht="28.5" customHeight="1">
      <c r="A103" s="21">
        <v>3.0</v>
      </c>
      <c r="B103" s="21">
        <v>12.0</v>
      </c>
      <c r="C103" s="21" t="s">
        <v>137</v>
      </c>
      <c r="D103" s="21" t="s">
        <v>133</v>
      </c>
      <c r="E103" s="22">
        <v>43756.458333333336</v>
      </c>
      <c r="F103" s="22">
        <v>43756.5</v>
      </c>
      <c r="G103" s="21">
        <v>1.0</v>
      </c>
      <c r="H103" s="22">
        <v>43756.458333333336</v>
      </c>
      <c r="I103" s="22">
        <v>43756.5</v>
      </c>
      <c r="J103" s="21">
        <v>0.25</v>
      </c>
      <c r="K103" s="21" t="s">
        <v>33</v>
      </c>
      <c r="L103" s="21" t="s">
        <v>35</v>
      </c>
      <c r="M103" s="21" t="s">
        <v>35</v>
      </c>
      <c r="N103" s="21" t="s">
        <v>289</v>
      </c>
      <c r="O103" s="21" t="s">
        <v>134</v>
      </c>
      <c r="P103" s="21" t="s">
        <v>290</v>
      </c>
      <c r="Q103" s="20"/>
      <c r="R103" s="21" t="s">
        <v>40</v>
      </c>
      <c r="S103" s="21" t="s">
        <v>40</v>
      </c>
      <c r="T103" s="21" t="s">
        <v>40</v>
      </c>
      <c r="U103" s="21" t="s">
        <v>136</v>
      </c>
      <c r="V103" s="21" t="s">
        <v>40</v>
      </c>
      <c r="W103" s="20"/>
      <c r="X103" s="23">
        <f t="shared" si="15"/>
        <v>0.04166666666</v>
      </c>
      <c r="Y103" s="23">
        <f t="shared" si="16"/>
        <v>0.04166666666</v>
      </c>
      <c r="Z103" s="11">
        <f t="shared" si="17"/>
        <v>0</v>
      </c>
      <c r="AA103" s="11">
        <f t="shared" si="18"/>
        <v>0</v>
      </c>
      <c r="AB103" s="11">
        <f t="shared" si="19"/>
        <v>0.25</v>
      </c>
      <c r="AC103" s="12" t="str">
        <f t="shared" si="20"/>
        <v>3Completed</v>
      </c>
      <c r="AD103" s="11" t="str">
        <f t="shared" si="21"/>
        <v>3No</v>
      </c>
      <c r="AE103" s="20"/>
      <c r="AF103" s="1"/>
    </row>
    <row r="104" ht="28.5" customHeight="1">
      <c r="A104" s="21">
        <v>3.0</v>
      </c>
      <c r="B104" s="21">
        <v>13.0</v>
      </c>
      <c r="C104" s="21" t="s">
        <v>140</v>
      </c>
      <c r="D104" s="21" t="s">
        <v>133</v>
      </c>
      <c r="E104" s="22">
        <v>43757.458333333336</v>
      </c>
      <c r="F104" s="22">
        <v>43757.5</v>
      </c>
      <c r="G104" s="21">
        <v>1.0</v>
      </c>
      <c r="H104" s="22">
        <v>43757.458333333336</v>
      </c>
      <c r="I104" s="22">
        <v>43757.5</v>
      </c>
      <c r="J104" s="21">
        <v>0.25</v>
      </c>
      <c r="K104" s="21" t="s">
        <v>33</v>
      </c>
      <c r="L104" s="21" t="s">
        <v>35</v>
      </c>
      <c r="M104" s="21" t="s">
        <v>35</v>
      </c>
      <c r="N104" s="21" t="s">
        <v>291</v>
      </c>
      <c r="O104" s="21" t="s">
        <v>134</v>
      </c>
      <c r="P104" s="21" t="s">
        <v>292</v>
      </c>
      <c r="Q104" s="20"/>
      <c r="R104" s="21" t="s">
        <v>40</v>
      </c>
      <c r="S104" s="21" t="s">
        <v>40</v>
      </c>
      <c r="T104" s="21" t="s">
        <v>40</v>
      </c>
      <c r="U104" s="21" t="s">
        <v>136</v>
      </c>
      <c r="V104" s="21" t="s">
        <v>40</v>
      </c>
      <c r="W104" s="20"/>
      <c r="X104" s="23">
        <f t="shared" si="15"/>
        <v>0.04166666666</v>
      </c>
      <c r="Y104" s="23">
        <f t="shared" si="16"/>
        <v>0.04166666666</v>
      </c>
      <c r="Z104" s="11">
        <f t="shared" si="17"/>
        <v>0</v>
      </c>
      <c r="AA104" s="11">
        <f t="shared" si="18"/>
        <v>0</v>
      </c>
      <c r="AB104" s="11">
        <f t="shared" si="19"/>
        <v>0.25</v>
      </c>
      <c r="AC104" s="12" t="str">
        <f t="shared" si="20"/>
        <v>3Completed</v>
      </c>
      <c r="AD104" s="11" t="str">
        <f t="shared" si="21"/>
        <v>3No</v>
      </c>
      <c r="AE104" s="20"/>
      <c r="AF104" s="1"/>
    </row>
    <row r="105" ht="28.5" customHeight="1">
      <c r="A105" s="21">
        <v>3.0</v>
      </c>
      <c r="B105" s="21">
        <v>14.0</v>
      </c>
      <c r="C105" s="21" t="s">
        <v>144</v>
      </c>
      <c r="D105" s="21" t="s">
        <v>133</v>
      </c>
      <c r="E105" s="22">
        <v>43758.458333333336</v>
      </c>
      <c r="F105" s="22">
        <v>43758.5</v>
      </c>
      <c r="G105" s="21">
        <v>1.0</v>
      </c>
      <c r="H105" s="22">
        <v>43758.458333333336</v>
      </c>
      <c r="I105" s="22">
        <v>43758.5</v>
      </c>
      <c r="J105" s="21">
        <v>0.25</v>
      </c>
      <c r="K105" s="21" t="s">
        <v>33</v>
      </c>
      <c r="L105" s="21" t="s">
        <v>35</v>
      </c>
      <c r="M105" s="21" t="s">
        <v>35</v>
      </c>
      <c r="N105" s="21" t="s">
        <v>293</v>
      </c>
      <c r="O105" s="21" t="s">
        <v>134</v>
      </c>
      <c r="P105" s="21" t="s">
        <v>294</v>
      </c>
      <c r="Q105" s="20"/>
      <c r="R105" s="21" t="s">
        <v>40</v>
      </c>
      <c r="S105" s="21" t="s">
        <v>40</v>
      </c>
      <c r="T105" s="21" t="s">
        <v>40</v>
      </c>
      <c r="U105" s="21" t="s">
        <v>136</v>
      </c>
      <c r="V105" s="21" t="s">
        <v>40</v>
      </c>
      <c r="W105" s="20"/>
      <c r="X105" s="23">
        <f t="shared" si="15"/>
        <v>0.04166666666</v>
      </c>
      <c r="Y105" s="23">
        <f t="shared" si="16"/>
        <v>0.04166666666</v>
      </c>
      <c r="Z105" s="11">
        <f t="shared" si="17"/>
        <v>0</v>
      </c>
      <c r="AA105" s="11">
        <f t="shared" si="18"/>
        <v>0</v>
      </c>
      <c r="AB105" s="11">
        <f t="shared" si="19"/>
        <v>0.25</v>
      </c>
      <c r="AC105" s="12" t="str">
        <f t="shared" si="20"/>
        <v>3Completed</v>
      </c>
      <c r="AD105" s="11" t="str">
        <f t="shared" si="21"/>
        <v>3No</v>
      </c>
      <c r="AE105" s="20"/>
      <c r="AF105" s="1"/>
    </row>
    <row r="106" ht="28.5" customHeight="1">
      <c r="A106" s="21">
        <v>3.0</v>
      </c>
      <c r="B106" s="21">
        <v>15.0</v>
      </c>
      <c r="C106" s="21" t="s">
        <v>147</v>
      </c>
      <c r="D106" s="21" t="s">
        <v>133</v>
      </c>
      <c r="E106" s="22">
        <v>43759.458333333336</v>
      </c>
      <c r="F106" s="22">
        <v>43759.5</v>
      </c>
      <c r="G106" s="21">
        <v>1.0</v>
      </c>
      <c r="H106" s="22">
        <v>43759.458333333336</v>
      </c>
      <c r="I106" s="22">
        <v>43759.5</v>
      </c>
      <c r="J106" s="21">
        <v>0.25</v>
      </c>
      <c r="K106" s="21" t="s">
        <v>33</v>
      </c>
      <c r="L106" s="21" t="s">
        <v>35</v>
      </c>
      <c r="M106" s="21" t="s">
        <v>35</v>
      </c>
      <c r="N106" s="21" t="s">
        <v>295</v>
      </c>
      <c r="O106" s="21" t="s">
        <v>134</v>
      </c>
      <c r="P106" s="21" t="s">
        <v>296</v>
      </c>
      <c r="Q106" s="20"/>
      <c r="R106" s="21" t="s">
        <v>40</v>
      </c>
      <c r="S106" s="21" t="s">
        <v>40</v>
      </c>
      <c r="T106" s="21" t="s">
        <v>40</v>
      </c>
      <c r="U106" s="21" t="s">
        <v>136</v>
      </c>
      <c r="V106" s="21" t="s">
        <v>40</v>
      </c>
      <c r="W106" s="20"/>
      <c r="X106" s="23">
        <f t="shared" si="15"/>
        <v>0.04166666666</v>
      </c>
      <c r="Y106" s="23">
        <f t="shared" si="16"/>
        <v>0.04166666666</v>
      </c>
      <c r="Z106" s="11">
        <f t="shared" si="17"/>
        <v>0</v>
      </c>
      <c r="AA106" s="11">
        <f t="shared" si="18"/>
        <v>0</v>
      </c>
      <c r="AB106" s="11">
        <f t="shared" si="19"/>
        <v>0.25</v>
      </c>
      <c r="AC106" s="12" t="str">
        <f t="shared" si="20"/>
        <v>3Completed</v>
      </c>
      <c r="AD106" s="11" t="str">
        <f t="shared" si="21"/>
        <v>3No</v>
      </c>
      <c r="AE106" s="20"/>
      <c r="AF106" s="1"/>
    </row>
    <row r="107" ht="28.5" customHeight="1">
      <c r="A107" s="21">
        <v>3.0</v>
      </c>
      <c r="B107" s="21">
        <v>16.0</v>
      </c>
      <c r="C107" s="21" t="s">
        <v>150</v>
      </c>
      <c r="D107" s="21" t="s">
        <v>133</v>
      </c>
      <c r="E107" s="22">
        <v>43760.458333333336</v>
      </c>
      <c r="F107" s="22">
        <v>43760.5</v>
      </c>
      <c r="G107" s="21">
        <v>1.0</v>
      </c>
      <c r="H107" s="22">
        <v>43760.458333333336</v>
      </c>
      <c r="I107" s="22">
        <v>43760.5</v>
      </c>
      <c r="J107" s="21">
        <v>0.25</v>
      </c>
      <c r="K107" s="21" t="s">
        <v>33</v>
      </c>
      <c r="L107" s="21" t="s">
        <v>35</v>
      </c>
      <c r="M107" s="21" t="s">
        <v>35</v>
      </c>
      <c r="N107" s="21" t="s">
        <v>297</v>
      </c>
      <c r="O107" s="21" t="s">
        <v>134</v>
      </c>
      <c r="P107" s="21" t="s">
        <v>298</v>
      </c>
      <c r="Q107" s="20"/>
      <c r="R107" s="21" t="s">
        <v>40</v>
      </c>
      <c r="S107" s="21" t="s">
        <v>40</v>
      </c>
      <c r="T107" s="21" t="s">
        <v>40</v>
      </c>
      <c r="U107" s="21" t="s">
        <v>136</v>
      </c>
      <c r="V107" s="21" t="s">
        <v>40</v>
      </c>
      <c r="W107" s="20"/>
      <c r="X107" s="23">
        <f t="shared" si="15"/>
        <v>0.04166666666</v>
      </c>
      <c r="Y107" s="23">
        <f t="shared" si="16"/>
        <v>0.04166666666</v>
      </c>
      <c r="Z107" s="11">
        <f t="shared" si="17"/>
        <v>0</v>
      </c>
      <c r="AA107" s="11">
        <f t="shared" si="18"/>
        <v>0</v>
      </c>
      <c r="AB107" s="11">
        <f t="shared" si="19"/>
        <v>0.25</v>
      </c>
      <c r="AC107" s="12" t="str">
        <f t="shared" si="20"/>
        <v>3Completed</v>
      </c>
      <c r="AD107" s="11" t="str">
        <f t="shared" si="21"/>
        <v>3No</v>
      </c>
      <c r="AE107" s="20"/>
      <c r="AF107" s="1"/>
    </row>
    <row r="108" ht="28.5" customHeight="1">
      <c r="A108" s="21">
        <v>3.0</v>
      </c>
      <c r="B108" s="21">
        <v>17.0</v>
      </c>
      <c r="C108" s="21" t="s">
        <v>154</v>
      </c>
      <c r="D108" s="21" t="s">
        <v>133</v>
      </c>
      <c r="E108" s="22">
        <v>43761.458333333336</v>
      </c>
      <c r="F108" s="22">
        <v>43761.5</v>
      </c>
      <c r="G108" s="21">
        <v>1.0</v>
      </c>
      <c r="H108" s="22">
        <v>43761.458333333336</v>
      </c>
      <c r="I108" s="22">
        <v>43761.5</v>
      </c>
      <c r="J108" s="21">
        <v>0.25</v>
      </c>
      <c r="K108" s="21" t="s">
        <v>33</v>
      </c>
      <c r="L108" s="21" t="s">
        <v>35</v>
      </c>
      <c r="M108" s="21" t="s">
        <v>35</v>
      </c>
      <c r="N108" s="21" t="s">
        <v>299</v>
      </c>
      <c r="O108" s="21" t="s">
        <v>134</v>
      </c>
      <c r="P108" s="21" t="s">
        <v>300</v>
      </c>
      <c r="Q108" s="20"/>
      <c r="R108" s="21" t="s">
        <v>40</v>
      </c>
      <c r="S108" s="21" t="s">
        <v>40</v>
      </c>
      <c r="T108" s="21" t="s">
        <v>40</v>
      </c>
      <c r="U108" s="21" t="s">
        <v>136</v>
      </c>
      <c r="V108" s="21" t="s">
        <v>40</v>
      </c>
      <c r="W108" s="20"/>
      <c r="X108" s="23">
        <f t="shared" si="15"/>
        <v>0.04166666666</v>
      </c>
      <c r="Y108" s="23">
        <f t="shared" si="16"/>
        <v>0.04166666666</v>
      </c>
      <c r="Z108" s="11">
        <f t="shared" si="17"/>
        <v>0</v>
      </c>
      <c r="AA108" s="11">
        <f t="shared" si="18"/>
        <v>0</v>
      </c>
      <c r="AB108" s="11">
        <f t="shared" si="19"/>
        <v>0.25</v>
      </c>
      <c r="AC108" s="12" t="str">
        <f t="shared" si="20"/>
        <v>3Completed</v>
      </c>
      <c r="AD108" s="11" t="str">
        <f t="shared" si="21"/>
        <v>3No</v>
      </c>
      <c r="AE108" s="20"/>
      <c r="AF108" s="1"/>
    </row>
    <row r="109" ht="28.5" customHeight="1">
      <c r="A109" s="21">
        <v>3.0</v>
      </c>
      <c r="B109" s="21">
        <v>18.0</v>
      </c>
      <c r="C109" s="21" t="s">
        <v>157</v>
      </c>
      <c r="D109" s="21" t="s">
        <v>133</v>
      </c>
      <c r="E109" s="22">
        <v>43762.458333333336</v>
      </c>
      <c r="F109" s="22">
        <v>43762.5</v>
      </c>
      <c r="G109" s="21">
        <v>1.0</v>
      </c>
      <c r="H109" s="22">
        <v>43762.458333333336</v>
      </c>
      <c r="I109" s="22">
        <v>43762.5</v>
      </c>
      <c r="J109" s="21">
        <v>0.25</v>
      </c>
      <c r="K109" s="21" t="s">
        <v>33</v>
      </c>
      <c r="L109" s="21" t="s">
        <v>35</v>
      </c>
      <c r="M109" s="21" t="s">
        <v>35</v>
      </c>
      <c r="N109" s="21" t="s">
        <v>301</v>
      </c>
      <c r="O109" s="21" t="s">
        <v>134</v>
      </c>
      <c r="P109" s="21" t="s">
        <v>302</v>
      </c>
      <c r="Q109" s="20"/>
      <c r="R109" s="21" t="s">
        <v>40</v>
      </c>
      <c r="S109" s="21" t="s">
        <v>40</v>
      </c>
      <c r="T109" s="21" t="s">
        <v>40</v>
      </c>
      <c r="U109" s="21" t="s">
        <v>136</v>
      </c>
      <c r="V109" s="21" t="s">
        <v>40</v>
      </c>
      <c r="W109" s="20"/>
      <c r="X109" s="23">
        <f t="shared" si="15"/>
        <v>0.04166666666</v>
      </c>
      <c r="Y109" s="23">
        <f t="shared" si="16"/>
        <v>0.04166666666</v>
      </c>
      <c r="Z109" s="11">
        <f t="shared" si="17"/>
        <v>0</v>
      </c>
      <c r="AA109" s="11">
        <f t="shared" si="18"/>
        <v>0</v>
      </c>
      <c r="AB109" s="11">
        <f t="shared" si="19"/>
        <v>0.25</v>
      </c>
      <c r="AC109" s="12" t="str">
        <f t="shared" si="20"/>
        <v>3Completed</v>
      </c>
      <c r="AD109" s="11" t="str">
        <f t="shared" si="21"/>
        <v>3No</v>
      </c>
      <c r="AE109" s="20"/>
      <c r="AF109" s="1"/>
    </row>
    <row r="110" ht="28.5" customHeight="1">
      <c r="A110" s="21">
        <v>3.0</v>
      </c>
      <c r="B110" s="21">
        <v>19.0</v>
      </c>
      <c r="C110" s="21" t="s">
        <v>160</v>
      </c>
      <c r="D110" s="21" t="s">
        <v>133</v>
      </c>
      <c r="E110" s="22">
        <v>43763.458333333336</v>
      </c>
      <c r="F110" s="22">
        <v>43763.5</v>
      </c>
      <c r="G110" s="21">
        <v>1.0</v>
      </c>
      <c r="H110" s="22">
        <v>43763.458333333336</v>
      </c>
      <c r="I110" s="22">
        <v>43763.5</v>
      </c>
      <c r="J110" s="21">
        <v>0.25</v>
      </c>
      <c r="K110" s="21" t="s">
        <v>33</v>
      </c>
      <c r="L110" s="21" t="s">
        <v>35</v>
      </c>
      <c r="M110" s="21" t="s">
        <v>35</v>
      </c>
      <c r="N110" s="21" t="s">
        <v>303</v>
      </c>
      <c r="O110" s="21" t="s">
        <v>134</v>
      </c>
      <c r="P110" s="21" t="s">
        <v>304</v>
      </c>
      <c r="Q110" s="20"/>
      <c r="R110" s="21" t="s">
        <v>40</v>
      </c>
      <c r="S110" s="21" t="s">
        <v>40</v>
      </c>
      <c r="T110" s="21" t="s">
        <v>40</v>
      </c>
      <c r="U110" s="21" t="s">
        <v>136</v>
      </c>
      <c r="V110" s="21" t="s">
        <v>40</v>
      </c>
      <c r="W110" s="20"/>
      <c r="X110" s="23">
        <f t="shared" si="15"/>
        <v>0.04166666666</v>
      </c>
      <c r="Y110" s="23">
        <f t="shared" si="16"/>
        <v>0.04166666666</v>
      </c>
      <c r="Z110" s="11">
        <f t="shared" si="17"/>
        <v>0</v>
      </c>
      <c r="AA110" s="11">
        <f t="shared" si="18"/>
        <v>0</v>
      </c>
      <c r="AB110" s="11">
        <f t="shared" si="19"/>
        <v>0.25</v>
      </c>
      <c r="AC110" s="12" t="str">
        <f t="shared" si="20"/>
        <v>3Completed</v>
      </c>
      <c r="AD110" s="11" t="str">
        <f t="shared" si="21"/>
        <v>3No</v>
      </c>
      <c r="AE110" s="20"/>
      <c r="AF110" s="1"/>
    </row>
    <row r="111" ht="28.5" customHeight="1">
      <c r="A111" s="21">
        <v>3.0</v>
      </c>
      <c r="B111" s="21">
        <v>20.0</v>
      </c>
      <c r="C111" s="21" t="s">
        <v>163</v>
      </c>
      <c r="D111" s="21" t="s">
        <v>133</v>
      </c>
      <c r="E111" s="22">
        <v>43764.458333333336</v>
      </c>
      <c r="F111" s="22">
        <v>43764.5</v>
      </c>
      <c r="G111" s="21">
        <v>1.0</v>
      </c>
      <c r="H111" s="22">
        <v>43764.458333333336</v>
      </c>
      <c r="I111" s="22">
        <v>43764.5</v>
      </c>
      <c r="J111" s="21">
        <v>0.25</v>
      </c>
      <c r="K111" s="21" t="s">
        <v>33</v>
      </c>
      <c r="L111" s="21" t="s">
        <v>35</v>
      </c>
      <c r="M111" s="21" t="s">
        <v>35</v>
      </c>
      <c r="N111" s="21" t="s">
        <v>305</v>
      </c>
      <c r="O111" s="21" t="s">
        <v>134</v>
      </c>
      <c r="P111" s="21" t="s">
        <v>306</v>
      </c>
      <c r="Q111" s="20"/>
      <c r="R111" s="21" t="s">
        <v>40</v>
      </c>
      <c r="S111" s="21" t="s">
        <v>40</v>
      </c>
      <c r="T111" s="21" t="s">
        <v>40</v>
      </c>
      <c r="U111" s="21" t="s">
        <v>136</v>
      </c>
      <c r="V111" s="21" t="s">
        <v>40</v>
      </c>
      <c r="W111" s="20"/>
      <c r="X111" s="23">
        <f t="shared" si="15"/>
        <v>0.04166666666</v>
      </c>
      <c r="Y111" s="23">
        <f t="shared" si="16"/>
        <v>0.04166666666</v>
      </c>
      <c r="Z111" s="11">
        <f t="shared" si="17"/>
        <v>0</v>
      </c>
      <c r="AA111" s="11">
        <f t="shared" si="18"/>
        <v>0</v>
      </c>
      <c r="AB111" s="11">
        <f t="shared" si="19"/>
        <v>0.25</v>
      </c>
      <c r="AC111" s="12" t="str">
        <f t="shared" si="20"/>
        <v>3Completed</v>
      </c>
      <c r="AD111" s="11" t="str">
        <f t="shared" si="21"/>
        <v>3No</v>
      </c>
      <c r="AE111" s="20"/>
      <c r="AF111" s="1"/>
    </row>
    <row r="112" ht="28.5" customHeight="1">
      <c r="A112" s="21">
        <v>3.0</v>
      </c>
      <c r="B112" s="21">
        <v>21.0</v>
      </c>
      <c r="C112" s="21" t="s">
        <v>166</v>
      </c>
      <c r="D112" s="21" t="s">
        <v>133</v>
      </c>
      <c r="E112" s="22">
        <v>43765.458333333336</v>
      </c>
      <c r="F112" s="22">
        <v>43765.5</v>
      </c>
      <c r="G112" s="21">
        <v>1.0</v>
      </c>
      <c r="H112" s="22">
        <v>43765.458333333336</v>
      </c>
      <c r="I112" s="22">
        <v>43765.5</v>
      </c>
      <c r="J112" s="21">
        <v>0.25</v>
      </c>
      <c r="K112" s="21" t="s">
        <v>33</v>
      </c>
      <c r="L112" s="21" t="s">
        <v>35</v>
      </c>
      <c r="M112" s="21" t="s">
        <v>35</v>
      </c>
      <c r="N112" s="21" t="s">
        <v>307</v>
      </c>
      <c r="O112" s="21" t="s">
        <v>134</v>
      </c>
      <c r="P112" s="21" t="s">
        <v>308</v>
      </c>
      <c r="Q112" s="20"/>
      <c r="R112" s="21" t="s">
        <v>40</v>
      </c>
      <c r="S112" s="21" t="s">
        <v>40</v>
      </c>
      <c r="T112" s="21" t="s">
        <v>40</v>
      </c>
      <c r="U112" s="21" t="s">
        <v>136</v>
      </c>
      <c r="V112" s="21" t="s">
        <v>40</v>
      </c>
      <c r="W112" s="20"/>
      <c r="X112" s="23">
        <f t="shared" si="15"/>
        <v>0.04166666666</v>
      </c>
      <c r="Y112" s="23">
        <f t="shared" si="16"/>
        <v>0.04166666666</v>
      </c>
      <c r="Z112" s="11">
        <f t="shared" si="17"/>
        <v>0</v>
      </c>
      <c r="AA112" s="11">
        <f t="shared" si="18"/>
        <v>0</v>
      </c>
      <c r="AB112" s="11">
        <f t="shared" si="19"/>
        <v>0.25</v>
      </c>
      <c r="AC112" s="12" t="str">
        <f t="shared" si="20"/>
        <v>3Completed</v>
      </c>
      <c r="AD112" s="11" t="str">
        <f t="shared" si="21"/>
        <v>3No</v>
      </c>
      <c r="AE112" s="20"/>
      <c r="AF112" s="1"/>
    </row>
    <row r="113" ht="28.5" customHeight="1">
      <c r="A113" s="21">
        <v>3.0</v>
      </c>
      <c r="B113" s="21">
        <v>22.0</v>
      </c>
      <c r="C113" s="21" t="s">
        <v>169</v>
      </c>
      <c r="D113" s="21" t="s">
        <v>133</v>
      </c>
      <c r="E113" s="22">
        <v>43766.458333333336</v>
      </c>
      <c r="F113" s="22">
        <v>43766.5</v>
      </c>
      <c r="G113" s="21">
        <v>1.0</v>
      </c>
      <c r="H113" s="22">
        <v>43766.458333333336</v>
      </c>
      <c r="I113" s="22">
        <v>43766.5</v>
      </c>
      <c r="J113" s="21">
        <v>0.25</v>
      </c>
      <c r="K113" s="21" t="s">
        <v>33</v>
      </c>
      <c r="L113" s="21" t="s">
        <v>35</v>
      </c>
      <c r="M113" s="21" t="s">
        <v>35</v>
      </c>
      <c r="N113" s="21" t="s">
        <v>309</v>
      </c>
      <c r="O113" s="21" t="s">
        <v>134</v>
      </c>
      <c r="P113" s="21" t="s">
        <v>310</v>
      </c>
      <c r="Q113" s="20"/>
      <c r="R113" s="21" t="s">
        <v>40</v>
      </c>
      <c r="S113" s="21" t="s">
        <v>40</v>
      </c>
      <c r="T113" s="21" t="s">
        <v>40</v>
      </c>
      <c r="U113" s="21" t="s">
        <v>136</v>
      </c>
      <c r="V113" s="21" t="s">
        <v>40</v>
      </c>
      <c r="W113" s="20"/>
      <c r="X113" s="23">
        <f t="shared" si="15"/>
        <v>0.04166666666</v>
      </c>
      <c r="Y113" s="23">
        <f t="shared" si="16"/>
        <v>0.04166666666</v>
      </c>
      <c r="Z113" s="11">
        <f t="shared" si="17"/>
        <v>0</v>
      </c>
      <c r="AA113" s="11">
        <f t="shared" si="18"/>
        <v>0</v>
      </c>
      <c r="AB113" s="11">
        <f t="shared" si="19"/>
        <v>0.25</v>
      </c>
      <c r="AC113" s="12" t="str">
        <f t="shared" si="20"/>
        <v>3Completed</v>
      </c>
      <c r="AD113" s="11" t="str">
        <f t="shared" si="21"/>
        <v>3No</v>
      </c>
      <c r="AE113" s="20"/>
      <c r="AF113" s="1"/>
    </row>
    <row r="114" ht="14.25" customHeight="1">
      <c r="A114" s="21">
        <v>3.0</v>
      </c>
      <c r="B114" s="21">
        <v>23.0</v>
      </c>
      <c r="C114" s="21" t="s">
        <v>251</v>
      </c>
      <c r="D114" s="21" t="s">
        <v>133</v>
      </c>
      <c r="E114" s="22">
        <v>43767.458333333336</v>
      </c>
      <c r="F114" s="22">
        <v>43767.5</v>
      </c>
      <c r="G114" s="21">
        <v>1.0</v>
      </c>
      <c r="H114" s="22">
        <v>43767.458333333336</v>
      </c>
      <c r="I114" s="22">
        <v>43767.5</v>
      </c>
      <c r="J114" s="21">
        <v>0.25</v>
      </c>
      <c r="K114" s="21" t="s">
        <v>33</v>
      </c>
      <c r="L114" s="21" t="s">
        <v>35</v>
      </c>
      <c r="M114" s="21" t="s">
        <v>35</v>
      </c>
      <c r="N114" s="21" t="s">
        <v>311</v>
      </c>
      <c r="O114" s="21" t="s">
        <v>134</v>
      </c>
      <c r="P114" s="21" t="s">
        <v>312</v>
      </c>
      <c r="Q114" s="20"/>
      <c r="R114" s="21" t="s">
        <v>40</v>
      </c>
      <c r="S114" s="21" t="s">
        <v>40</v>
      </c>
      <c r="T114" s="21" t="s">
        <v>40</v>
      </c>
      <c r="U114" s="21" t="s">
        <v>136</v>
      </c>
      <c r="V114" s="21" t="s">
        <v>40</v>
      </c>
      <c r="W114" s="20"/>
      <c r="X114" s="23">
        <f t="shared" si="15"/>
        <v>0.04166666666</v>
      </c>
      <c r="Y114" s="23">
        <f t="shared" si="16"/>
        <v>0.04166666666</v>
      </c>
      <c r="Z114" s="11">
        <f t="shared" si="17"/>
        <v>0</v>
      </c>
      <c r="AA114" s="11">
        <f t="shared" si="18"/>
        <v>0</v>
      </c>
      <c r="AB114" s="11">
        <f t="shared" si="19"/>
        <v>0.25</v>
      </c>
      <c r="AC114" s="12" t="str">
        <f t="shared" si="20"/>
        <v>3Completed</v>
      </c>
      <c r="AD114" s="11" t="str">
        <f t="shared" si="21"/>
        <v>3No</v>
      </c>
      <c r="AE114" s="20"/>
      <c r="AF114" s="1"/>
    </row>
    <row r="115">
      <c r="A115" s="21">
        <v>3.0</v>
      </c>
      <c r="B115" s="21">
        <v>24.0</v>
      </c>
      <c r="C115" s="21" t="s">
        <v>254</v>
      </c>
      <c r="D115" s="21" t="s">
        <v>133</v>
      </c>
      <c r="E115" s="22">
        <v>43768.458333333336</v>
      </c>
      <c r="F115" s="22">
        <v>43768.5</v>
      </c>
      <c r="G115" s="21">
        <v>1.0</v>
      </c>
      <c r="H115" s="22">
        <v>43768.458333333336</v>
      </c>
      <c r="I115" s="22">
        <v>43768.5</v>
      </c>
      <c r="J115" s="21">
        <v>0.25</v>
      </c>
      <c r="K115" s="21" t="s">
        <v>33</v>
      </c>
      <c r="L115" s="21" t="s">
        <v>35</v>
      </c>
      <c r="M115" s="21" t="s">
        <v>35</v>
      </c>
      <c r="N115" s="21" t="s">
        <v>313</v>
      </c>
      <c r="O115" s="21" t="s">
        <v>134</v>
      </c>
      <c r="P115" s="21" t="s">
        <v>314</v>
      </c>
      <c r="Q115" s="20"/>
      <c r="R115" s="21" t="s">
        <v>40</v>
      </c>
      <c r="S115" s="21" t="s">
        <v>40</v>
      </c>
      <c r="T115" s="21" t="s">
        <v>40</v>
      </c>
      <c r="U115" s="21" t="s">
        <v>136</v>
      </c>
      <c r="V115" s="21" t="s">
        <v>40</v>
      </c>
      <c r="W115" s="20"/>
      <c r="X115" s="23">
        <f t="shared" si="15"/>
        <v>0.04166666666</v>
      </c>
      <c r="Y115" s="23">
        <f t="shared" si="16"/>
        <v>0.04166666666</v>
      </c>
      <c r="Z115" s="11">
        <f t="shared" si="17"/>
        <v>0</v>
      </c>
      <c r="AA115" s="11">
        <f t="shared" si="18"/>
        <v>0</v>
      </c>
      <c r="AB115" s="11">
        <f t="shared" si="19"/>
        <v>0.25</v>
      </c>
      <c r="AC115" s="12" t="str">
        <f t="shared" si="20"/>
        <v>3Completed</v>
      </c>
      <c r="AD115" s="11" t="str">
        <f t="shared" si="21"/>
        <v>3No</v>
      </c>
      <c r="AE115" s="20"/>
      <c r="AF115" s="1"/>
    </row>
    <row r="116" ht="27.0" customHeight="1">
      <c r="A116" s="21">
        <v>3.0</v>
      </c>
      <c r="B116" s="21">
        <v>25.0</v>
      </c>
      <c r="C116" s="21" t="s">
        <v>315</v>
      </c>
      <c r="D116" s="21" t="s">
        <v>76</v>
      </c>
      <c r="E116" s="32" t="s">
        <v>13</v>
      </c>
      <c r="F116" s="32" t="s">
        <v>13</v>
      </c>
      <c r="G116" s="32">
        <v>0.0</v>
      </c>
      <c r="H116" s="22">
        <v>43756.833333333336</v>
      </c>
      <c r="I116" s="22">
        <v>43757.458333333336</v>
      </c>
      <c r="J116" s="21">
        <v>4.0</v>
      </c>
      <c r="K116" s="21" t="s">
        <v>33</v>
      </c>
      <c r="L116" s="21" t="s">
        <v>35</v>
      </c>
      <c r="M116" s="21" t="s">
        <v>34</v>
      </c>
      <c r="N116" s="21" t="s">
        <v>36</v>
      </c>
      <c r="O116" s="21" t="s">
        <v>175</v>
      </c>
      <c r="P116" s="21" t="s">
        <v>316</v>
      </c>
      <c r="Q116" s="20"/>
      <c r="R116" s="21" t="s">
        <v>40</v>
      </c>
      <c r="S116" s="20"/>
      <c r="T116" s="21"/>
      <c r="U116" s="20"/>
      <c r="V116" s="21" t="s">
        <v>40</v>
      </c>
      <c r="W116" s="20"/>
      <c r="X116" s="23" t="str">
        <f t="shared" si="15"/>
        <v>#VALUE!</v>
      </c>
      <c r="Y116" s="23">
        <f t="shared" si="16"/>
        <v>0.625</v>
      </c>
      <c r="Z116" s="11">
        <f t="shared" si="17"/>
        <v>0</v>
      </c>
      <c r="AA116" s="11">
        <f t="shared" si="18"/>
        <v>4</v>
      </c>
      <c r="AB116" s="11">
        <f t="shared" si="19"/>
        <v>0</v>
      </c>
      <c r="AC116" s="12" t="str">
        <f t="shared" si="20"/>
        <v>3Completed</v>
      </c>
      <c r="AD116" s="11" t="str">
        <f t="shared" si="21"/>
        <v>3Yes</v>
      </c>
      <c r="AE116" s="20"/>
      <c r="AF116" s="1"/>
    </row>
    <row r="117" ht="30.75" customHeight="1">
      <c r="A117" s="33" t="s">
        <v>317</v>
      </c>
      <c r="O117" s="34"/>
      <c r="P117" s="35"/>
      <c r="Q117" s="36"/>
      <c r="R117" s="37"/>
      <c r="S117" s="37"/>
      <c r="T117" s="36"/>
      <c r="U117" s="36"/>
      <c r="V117" s="36"/>
      <c r="W117" s="36"/>
      <c r="X117" s="17"/>
      <c r="Y117" s="17"/>
      <c r="Z117" s="18"/>
      <c r="AA117" s="18"/>
      <c r="AB117" s="18"/>
      <c r="AC117" s="19"/>
      <c r="AD117" s="18"/>
      <c r="AE117" s="1"/>
      <c r="AF117" s="1"/>
    </row>
    <row r="118">
      <c r="A118" s="38">
        <v>4.0</v>
      </c>
      <c r="B118" s="38">
        <v>1.0</v>
      </c>
      <c r="C118" s="38" t="s">
        <v>318</v>
      </c>
      <c r="D118" s="38" t="s">
        <v>88</v>
      </c>
      <c r="E118" s="22">
        <v>43769.375</v>
      </c>
      <c r="F118" s="22">
        <v>43775.75</v>
      </c>
      <c r="G118" s="21">
        <v>5.0</v>
      </c>
      <c r="H118" s="22">
        <v>43769.375</v>
      </c>
      <c r="I118" s="22">
        <v>43775.75</v>
      </c>
      <c r="J118" s="21">
        <v>5.0</v>
      </c>
      <c r="K118" s="38" t="s">
        <v>33</v>
      </c>
      <c r="L118" s="21" t="s">
        <v>34</v>
      </c>
      <c r="M118" s="21" t="s">
        <v>35</v>
      </c>
      <c r="N118" s="21" t="s">
        <v>36</v>
      </c>
      <c r="O118" s="39" t="s">
        <v>64</v>
      </c>
      <c r="P118" s="40" t="s">
        <v>319</v>
      </c>
      <c r="Q118" s="1"/>
      <c r="R118" s="41" t="s">
        <v>40</v>
      </c>
      <c r="S118" s="41" t="s">
        <v>40</v>
      </c>
      <c r="T118" s="1"/>
      <c r="U118" s="1"/>
      <c r="V118" s="1"/>
      <c r="W118" s="1"/>
      <c r="X118" s="23"/>
      <c r="Y118" s="23"/>
      <c r="Z118" s="11"/>
      <c r="AA118" s="11"/>
      <c r="AB118" s="11"/>
      <c r="AC118" s="12"/>
      <c r="AD118" s="11"/>
      <c r="AE118" s="1"/>
      <c r="AF118" s="1"/>
    </row>
    <row r="119">
      <c r="A119" s="38">
        <v>4.0</v>
      </c>
      <c r="B119" s="38">
        <v>2.0</v>
      </c>
      <c r="C119" s="38" t="s">
        <v>320</v>
      </c>
      <c r="D119" s="38" t="s">
        <v>125</v>
      </c>
      <c r="E119" s="22">
        <v>43769.458333333336</v>
      </c>
      <c r="F119" s="22">
        <v>43780.541666666664</v>
      </c>
      <c r="G119" s="21"/>
      <c r="H119" s="42">
        <v>43769.458333333336</v>
      </c>
      <c r="I119" s="22">
        <v>43780.458333333336</v>
      </c>
      <c r="J119" s="21"/>
      <c r="K119" s="38" t="s">
        <v>33</v>
      </c>
      <c r="L119" s="21" t="s">
        <v>35</v>
      </c>
      <c r="M119" s="21" t="s">
        <v>35</v>
      </c>
      <c r="N119" s="21" t="s">
        <v>36</v>
      </c>
      <c r="O119" s="43"/>
      <c r="P119" s="1"/>
      <c r="Q119" s="1"/>
      <c r="R119" s="1"/>
      <c r="S119" s="1"/>
      <c r="T119" s="1"/>
      <c r="U119" s="1"/>
      <c r="V119" s="1"/>
      <c r="W119" s="1"/>
      <c r="X119" s="23">
        <f t="shared" ref="X119:X137" si="22">F119-E119</f>
        <v>11.08333333</v>
      </c>
      <c r="Y119" s="23">
        <f t="shared" ref="Y119:Y137" si="23">I119-H119</f>
        <v>11</v>
      </c>
      <c r="Z119" s="11">
        <f t="shared" ref="Z119:Z137" si="24">IF(ISERROR(FIND("Programming",D119)),0,G119)</f>
        <v>0</v>
      </c>
      <c r="AA119" s="11">
        <f t="shared" ref="AA119:AA137" si="25">IF(ISERROR(FIND("Programming",D119)),0,J119)</f>
        <v>0</v>
      </c>
      <c r="AB119" s="11">
        <f t="shared" ref="AB119:AB137" si="26">J119-AA119</f>
        <v>0</v>
      </c>
      <c r="AC119" s="12" t="str">
        <f t="shared" ref="AC119:AC137" si="27">A119&amp;K119</f>
        <v>4Completed</v>
      </c>
      <c r="AD119" s="11" t="str">
        <f t="shared" ref="AD119:AD137" si="28">A119&amp;M119</f>
        <v>4No</v>
      </c>
      <c r="AE119" s="1"/>
      <c r="AF119" s="1"/>
    </row>
    <row r="120">
      <c r="A120" s="38">
        <v>4.0</v>
      </c>
      <c r="B120" s="38" t="s">
        <v>179</v>
      </c>
      <c r="C120" s="38" t="s">
        <v>321</v>
      </c>
      <c r="D120" s="38" t="s">
        <v>125</v>
      </c>
      <c r="E120" s="22">
        <v>43769.458333333336</v>
      </c>
      <c r="F120" s="22">
        <v>43771.458333333336</v>
      </c>
      <c r="G120" s="21">
        <v>6.0</v>
      </c>
      <c r="H120" s="22">
        <v>43769.5</v>
      </c>
      <c r="I120" s="22">
        <v>43769.583333333336</v>
      </c>
      <c r="J120" s="21">
        <v>5.0</v>
      </c>
      <c r="K120" s="38" t="s">
        <v>33</v>
      </c>
      <c r="L120" s="21" t="s">
        <v>34</v>
      </c>
      <c r="M120" s="21" t="s">
        <v>35</v>
      </c>
      <c r="N120" s="21" t="s">
        <v>36</v>
      </c>
      <c r="O120" s="39" t="s">
        <v>175</v>
      </c>
      <c r="P120" s="1"/>
      <c r="Q120" s="1"/>
      <c r="R120" s="21" t="s">
        <v>40</v>
      </c>
      <c r="S120" s="21" t="s">
        <v>40</v>
      </c>
      <c r="T120" s="21" t="s">
        <v>40</v>
      </c>
      <c r="U120" s="21" t="s">
        <v>40</v>
      </c>
      <c r="V120" s="21" t="s">
        <v>40</v>
      </c>
      <c r="W120" s="1"/>
      <c r="X120" s="23">
        <f t="shared" si="22"/>
        <v>2</v>
      </c>
      <c r="Y120" s="23">
        <f t="shared" si="23"/>
        <v>0.08333333334</v>
      </c>
      <c r="Z120" s="11">
        <f t="shared" si="24"/>
        <v>0</v>
      </c>
      <c r="AA120" s="11">
        <f t="shared" si="25"/>
        <v>0</v>
      </c>
      <c r="AB120" s="11">
        <f t="shared" si="26"/>
        <v>5</v>
      </c>
      <c r="AC120" s="12" t="str">
        <f t="shared" si="27"/>
        <v>4Completed</v>
      </c>
      <c r="AD120" s="11" t="str">
        <f t="shared" si="28"/>
        <v>4No</v>
      </c>
      <c r="AE120" s="1"/>
      <c r="AF120" s="1"/>
    </row>
    <row r="121">
      <c r="A121" s="38">
        <v>4.0</v>
      </c>
      <c r="B121" s="38" t="s">
        <v>183</v>
      </c>
      <c r="C121" s="38" t="s">
        <v>322</v>
      </c>
      <c r="D121" s="38" t="s">
        <v>125</v>
      </c>
      <c r="E121" s="22">
        <v>43772.458333333336</v>
      </c>
      <c r="F121" s="22">
        <v>43774.458333333336</v>
      </c>
      <c r="G121" s="21">
        <v>6.0</v>
      </c>
      <c r="H121" s="22">
        <v>43774.416666666664</v>
      </c>
      <c r="I121" s="22">
        <v>43774.458333333336</v>
      </c>
      <c r="J121" s="21">
        <v>2.0</v>
      </c>
      <c r="K121" s="38" t="s">
        <v>33</v>
      </c>
      <c r="L121" s="21" t="s">
        <v>34</v>
      </c>
      <c r="M121" s="21" t="s">
        <v>35</v>
      </c>
      <c r="N121" s="38" t="s">
        <v>201</v>
      </c>
      <c r="O121" s="39" t="s">
        <v>175</v>
      </c>
      <c r="P121" s="1"/>
      <c r="Q121" s="1"/>
      <c r="R121" s="21" t="s">
        <v>40</v>
      </c>
      <c r="S121" s="21" t="s">
        <v>40</v>
      </c>
      <c r="T121" s="21" t="s">
        <v>40</v>
      </c>
      <c r="U121" s="21" t="s">
        <v>40</v>
      </c>
      <c r="V121" s="21" t="s">
        <v>40</v>
      </c>
      <c r="W121" s="1"/>
      <c r="X121" s="23">
        <f t="shared" si="22"/>
        <v>2</v>
      </c>
      <c r="Y121" s="23">
        <f t="shared" si="23"/>
        <v>0.04166666667</v>
      </c>
      <c r="Z121" s="11">
        <f t="shared" si="24"/>
        <v>0</v>
      </c>
      <c r="AA121" s="11">
        <f t="shared" si="25"/>
        <v>0</v>
      </c>
      <c r="AB121" s="11">
        <f t="shared" si="26"/>
        <v>2</v>
      </c>
      <c r="AC121" s="12" t="str">
        <f t="shared" si="27"/>
        <v>4Completed</v>
      </c>
      <c r="AD121" s="11" t="str">
        <f t="shared" si="28"/>
        <v>4No</v>
      </c>
      <c r="AE121" s="1"/>
      <c r="AF121" s="1"/>
    </row>
    <row r="122">
      <c r="A122" s="38">
        <v>4.0</v>
      </c>
      <c r="B122" s="38" t="s">
        <v>187</v>
      </c>
      <c r="C122" s="38" t="s">
        <v>323</v>
      </c>
      <c r="D122" s="38" t="s">
        <v>125</v>
      </c>
      <c r="E122" s="22">
        <v>43775.458333333336</v>
      </c>
      <c r="F122" s="22">
        <v>43777.458333333336</v>
      </c>
      <c r="G122" s="21">
        <v>6.0</v>
      </c>
      <c r="H122" s="22">
        <v>43776.458333333336</v>
      </c>
      <c r="I122" s="22">
        <v>43776.5</v>
      </c>
      <c r="J122" s="21">
        <v>5.0</v>
      </c>
      <c r="K122" s="38" t="s">
        <v>33</v>
      </c>
      <c r="L122" s="21" t="s">
        <v>34</v>
      </c>
      <c r="M122" s="21" t="s">
        <v>35</v>
      </c>
      <c r="N122" s="38" t="s">
        <v>204</v>
      </c>
      <c r="O122" s="39" t="s">
        <v>175</v>
      </c>
      <c r="P122" s="1"/>
      <c r="Q122" s="1"/>
      <c r="R122" s="21" t="s">
        <v>40</v>
      </c>
      <c r="S122" s="21" t="s">
        <v>40</v>
      </c>
      <c r="T122" s="21" t="s">
        <v>40</v>
      </c>
      <c r="U122" s="21" t="s">
        <v>40</v>
      </c>
      <c r="V122" s="21" t="s">
        <v>40</v>
      </c>
      <c r="W122" s="1"/>
      <c r="X122" s="23">
        <f t="shared" si="22"/>
        <v>2</v>
      </c>
      <c r="Y122" s="23">
        <f t="shared" si="23"/>
        <v>0.04166666666</v>
      </c>
      <c r="Z122" s="11">
        <f t="shared" si="24"/>
        <v>0</v>
      </c>
      <c r="AA122" s="11">
        <f t="shared" si="25"/>
        <v>0</v>
      </c>
      <c r="AB122" s="11">
        <f t="shared" si="26"/>
        <v>5</v>
      </c>
      <c r="AC122" s="12" t="str">
        <f t="shared" si="27"/>
        <v>4Completed</v>
      </c>
      <c r="AD122" s="11" t="str">
        <f t="shared" si="28"/>
        <v>4No</v>
      </c>
      <c r="AE122" s="1"/>
      <c r="AF122" s="1"/>
    </row>
    <row r="123">
      <c r="A123" s="38">
        <v>4.0</v>
      </c>
      <c r="B123" s="38" t="s">
        <v>190</v>
      </c>
      <c r="C123" s="38" t="s">
        <v>324</v>
      </c>
      <c r="D123" s="38" t="s">
        <v>125</v>
      </c>
      <c r="E123" s="22">
        <v>43778.458333333336</v>
      </c>
      <c r="F123" s="22">
        <v>43780.458333333336</v>
      </c>
      <c r="G123" s="21">
        <v>6.0</v>
      </c>
      <c r="H123" s="22">
        <v>43774.458333333336</v>
      </c>
      <c r="I123" s="22">
        <v>43780.458333333336</v>
      </c>
      <c r="J123" s="21">
        <v>7.0</v>
      </c>
      <c r="K123" s="38" t="s">
        <v>33</v>
      </c>
      <c r="L123" s="21" t="s">
        <v>34</v>
      </c>
      <c r="M123" s="21" t="s">
        <v>35</v>
      </c>
      <c r="N123" s="38" t="s">
        <v>207</v>
      </c>
      <c r="O123" s="39" t="s">
        <v>175</v>
      </c>
      <c r="P123" s="1"/>
      <c r="Q123" s="1"/>
      <c r="R123" s="21" t="s">
        <v>40</v>
      </c>
      <c r="S123" s="21" t="s">
        <v>40</v>
      </c>
      <c r="T123" s="21" t="s">
        <v>40</v>
      </c>
      <c r="U123" s="21" t="s">
        <v>40</v>
      </c>
      <c r="V123" s="21" t="s">
        <v>40</v>
      </c>
      <c r="W123" s="1"/>
      <c r="X123" s="23">
        <f t="shared" si="22"/>
        <v>2</v>
      </c>
      <c r="Y123" s="23">
        <f t="shared" si="23"/>
        <v>6</v>
      </c>
      <c r="Z123" s="11">
        <f t="shared" si="24"/>
        <v>0</v>
      </c>
      <c r="AA123" s="11">
        <f t="shared" si="25"/>
        <v>0</v>
      </c>
      <c r="AB123" s="11">
        <f t="shared" si="26"/>
        <v>7</v>
      </c>
      <c r="AC123" s="12" t="str">
        <f t="shared" si="27"/>
        <v>4Completed</v>
      </c>
      <c r="AD123" s="11" t="str">
        <f t="shared" si="28"/>
        <v>4No</v>
      </c>
      <c r="AE123" s="1"/>
      <c r="AF123" s="1"/>
    </row>
    <row r="124" ht="28.5" customHeight="1">
      <c r="A124" s="21">
        <v>4.0</v>
      </c>
      <c r="B124" s="21">
        <v>3.0</v>
      </c>
      <c r="C124" s="21" t="s">
        <v>132</v>
      </c>
      <c r="D124" s="21" t="s">
        <v>133</v>
      </c>
      <c r="E124" s="22">
        <v>43769.458333333336</v>
      </c>
      <c r="F124" s="22">
        <v>43769.5</v>
      </c>
      <c r="G124" s="21">
        <v>1.0</v>
      </c>
      <c r="H124" s="22">
        <v>43769.458333333336</v>
      </c>
      <c r="I124" s="22">
        <v>43769.5</v>
      </c>
      <c r="J124" s="21">
        <v>0.25</v>
      </c>
      <c r="K124" s="38" t="s">
        <v>33</v>
      </c>
      <c r="L124" s="21" t="s">
        <v>35</v>
      </c>
      <c r="M124" s="21" t="s">
        <v>35</v>
      </c>
      <c r="N124" s="21" t="s">
        <v>36</v>
      </c>
      <c r="O124" s="21" t="s">
        <v>134</v>
      </c>
      <c r="P124" s="21" t="s">
        <v>325</v>
      </c>
      <c r="Q124" s="20"/>
      <c r="R124" s="21" t="s">
        <v>40</v>
      </c>
      <c r="S124" s="21" t="s">
        <v>136</v>
      </c>
      <c r="T124" s="21" t="s">
        <v>40</v>
      </c>
      <c r="U124" s="21" t="s">
        <v>40</v>
      </c>
      <c r="V124" s="21" t="s">
        <v>136</v>
      </c>
      <c r="W124" s="20"/>
      <c r="X124" s="23">
        <f t="shared" si="22"/>
        <v>0.04166666666</v>
      </c>
      <c r="Y124" s="23">
        <f t="shared" si="23"/>
        <v>0.04166666666</v>
      </c>
      <c r="Z124" s="11">
        <f t="shared" si="24"/>
        <v>0</v>
      </c>
      <c r="AA124" s="11">
        <f t="shared" si="25"/>
        <v>0</v>
      </c>
      <c r="AB124" s="11">
        <f t="shared" si="26"/>
        <v>0.25</v>
      </c>
      <c r="AC124" s="12" t="str">
        <f t="shared" si="27"/>
        <v>4Completed</v>
      </c>
      <c r="AD124" s="11" t="str">
        <f t="shared" si="28"/>
        <v>4No</v>
      </c>
      <c r="AE124" s="20"/>
      <c r="AF124" s="1"/>
    </row>
    <row r="125" ht="28.5" customHeight="1">
      <c r="A125" s="21">
        <v>4.0</v>
      </c>
      <c r="B125" s="21">
        <v>4.0</v>
      </c>
      <c r="C125" s="21" t="s">
        <v>137</v>
      </c>
      <c r="D125" s="21" t="s">
        <v>133</v>
      </c>
      <c r="E125" s="22">
        <v>43770.458333333336</v>
      </c>
      <c r="F125" s="22">
        <v>43770.5</v>
      </c>
      <c r="G125" s="21">
        <v>1.0</v>
      </c>
      <c r="H125" s="22">
        <v>43770.458333333336</v>
      </c>
      <c r="I125" s="22">
        <v>43770.5</v>
      </c>
      <c r="J125" s="21">
        <v>0.25</v>
      </c>
      <c r="K125" s="38" t="s">
        <v>33</v>
      </c>
      <c r="L125" s="21" t="s">
        <v>35</v>
      </c>
      <c r="M125" s="21" t="s">
        <v>35</v>
      </c>
      <c r="N125" s="21" t="s">
        <v>210</v>
      </c>
      <c r="O125" s="21" t="s">
        <v>134</v>
      </c>
      <c r="P125" s="21" t="s">
        <v>326</v>
      </c>
      <c r="Q125" s="20"/>
      <c r="R125" s="21" t="s">
        <v>40</v>
      </c>
      <c r="S125" s="21" t="s">
        <v>136</v>
      </c>
      <c r="T125" s="21" t="s">
        <v>40</v>
      </c>
      <c r="U125" s="21" t="s">
        <v>40</v>
      </c>
      <c r="V125" s="21" t="s">
        <v>136</v>
      </c>
      <c r="W125" s="20"/>
      <c r="X125" s="23">
        <f t="shared" si="22"/>
        <v>0.04166666666</v>
      </c>
      <c r="Y125" s="23">
        <f t="shared" si="23"/>
        <v>0.04166666666</v>
      </c>
      <c r="Z125" s="11">
        <f t="shared" si="24"/>
        <v>0</v>
      </c>
      <c r="AA125" s="11">
        <f t="shared" si="25"/>
        <v>0</v>
      </c>
      <c r="AB125" s="11">
        <f t="shared" si="26"/>
        <v>0.25</v>
      </c>
      <c r="AC125" s="12" t="str">
        <f t="shared" si="27"/>
        <v>4Completed</v>
      </c>
      <c r="AD125" s="11" t="str">
        <f t="shared" si="28"/>
        <v>4No</v>
      </c>
      <c r="AE125" s="20"/>
      <c r="AF125" s="1"/>
    </row>
    <row r="126" ht="28.5" customHeight="1">
      <c r="A126" s="21">
        <v>4.0</v>
      </c>
      <c r="B126" s="21">
        <v>5.0</v>
      </c>
      <c r="C126" s="21" t="s">
        <v>140</v>
      </c>
      <c r="D126" s="21" t="s">
        <v>133</v>
      </c>
      <c r="E126" s="22">
        <v>43771.458333333336</v>
      </c>
      <c r="F126" s="22">
        <v>43771.5</v>
      </c>
      <c r="G126" s="21">
        <v>1.0</v>
      </c>
      <c r="H126" s="22">
        <v>43771.458333333336</v>
      </c>
      <c r="I126" s="22">
        <v>43771.5</v>
      </c>
      <c r="J126" s="21">
        <v>0.25</v>
      </c>
      <c r="K126" s="38" t="s">
        <v>33</v>
      </c>
      <c r="L126" s="21" t="s">
        <v>35</v>
      </c>
      <c r="M126" s="21" t="s">
        <v>35</v>
      </c>
      <c r="N126" s="21" t="s">
        <v>327</v>
      </c>
      <c r="O126" s="21" t="s">
        <v>134</v>
      </c>
      <c r="P126" s="21" t="s">
        <v>328</v>
      </c>
      <c r="Q126" s="20"/>
      <c r="R126" s="21" t="s">
        <v>40</v>
      </c>
      <c r="S126" s="21" t="s">
        <v>136</v>
      </c>
      <c r="T126" s="21" t="s">
        <v>40</v>
      </c>
      <c r="U126" s="21" t="s">
        <v>40</v>
      </c>
      <c r="V126" s="21" t="s">
        <v>136</v>
      </c>
      <c r="W126" s="20"/>
      <c r="X126" s="23">
        <f t="shared" si="22"/>
        <v>0.04166666666</v>
      </c>
      <c r="Y126" s="23">
        <f t="shared" si="23"/>
        <v>0.04166666666</v>
      </c>
      <c r="Z126" s="11">
        <f t="shared" si="24"/>
        <v>0</v>
      </c>
      <c r="AA126" s="11">
        <f t="shared" si="25"/>
        <v>0</v>
      </c>
      <c r="AB126" s="11">
        <f t="shared" si="26"/>
        <v>0.25</v>
      </c>
      <c r="AC126" s="12" t="str">
        <f t="shared" si="27"/>
        <v>4Completed</v>
      </c>
      <c r="AD126" s="11" t="str">
        <f t="shared" si="28"/>
        <v>4No</v>
      </c>
      <c r="AE126" s="20"/>
      <c r="AF126" s="1"/>
    </row>
    <row r="127" ht="28.5" customHeight="1">
      <c r="A127" s="21">
        <v>4.0</v>
      </c>
      <c r="B127" s="21">
        <v>6.0</v>
      </c>
      <c r="C127" s="21" t="s">
        <v>144</v>
      </c>
      <c r="D127" s="21" t="s">
        <v>133</v>
      </c>
      <c r="E127" s="22">
        <v>43772.458333333336</v>
      </c>
      <c r="F127" s="22">
        <v>43772.5</v>
      </c>
      <c r="G127" s="21">
        <v>1.0</v>
      </c>
      <c r="H127" s="22">
        <v>43772.458333333336</v>
      </c>
      <c r="I127" s="22">
        <v>43772.5</v>
      </c>
      <c r="J127" s="21">
        <v>0.25</v>
      </c>
      <c r="K127" s="38" t="s">
        <v>33</v>
      </c>
      <c r="L127" s="21" t="s">
        <v>35</v>
      </c>
      <c r="M127" s="21" t="s">
        <v>35</v>
      </c>
      <c r="N127" s="21" t="s">
        <v>329</v>
      </c>
      <c r="O127" s="21" t="s">
        <v>134</v>
      </c>
      <c r="P127" s="21" t="s">
        <v>330</v>
      </c>
      <c r="Q127" s="20"/>
      <c r="R127" s="21" t="s">
        <v>40</v>
      </c>
      <c r="S127" s="21" t="s">
        <v>136</v>
      </c>
      <c r="T127" s="21" t="s">
        <v>40</v>
      </c>
      <c r="U127" s="21" t="s">
        <v>40</v>
      </c>
      <c r="V127" s="21" t="s">
        <v>136</v>
      </c>
      <c r="W127" s="20"/>
      <c r="X127" s="23">
        <f t="shared" si="22"/>
        <v>0.04166666666</v>
      </c>
      <c r="Y127" s="23">
        <f t="shared" si="23"/>
        <v>0.04166666666</v>
      </c>
      <c r="Z127" s="11">
        <f t="shared" si="24"/>
        <v>0</v>
      </c>
      <c r="AA127" s="11">
        <f t="shared" si="25"/>
        <v>0</v>
      </c>
      <c r="AB127" s="11">
        <f t="shared" si="26"/>
        <v>0.25</v>
      </c>
      <c r="AC127" s="12" t="str">
        <f t="shared" si="27"/>
        <v>4Completed</v>
      </c>
      <c r="AD127" s="11" t="str">
        <f t="shared" si="28"/>
        <v>4No</v>
      </c>
      <c r="AE127" s="20"/>
      <c r="AF127" s="1"/>
    </row>
    <row r="128" ht="28.5" customHeight="1">
      <c r="A128" s="21">
        <v>4.0</v>
      </c>
      <c r="B128" s="21">
        <v>7.0</v>
      </c>
      <c r="C128" s="21" t="s">
        <v>147</v>
      </c>
      <c r="D128" s="21" t="s">
        <v>133</v>
      </c>
      <c r="E128" s="22">
        <v>43773.458333333336</v>
      </c>
      <c r="F128" s="22">
        <v>43773.5</v>
      </c>
      <c r="G128" s="21">
        <v>1.0</v>
      </c>
      <c r="H128" s="22">
        <v>43773.458333333336</v>
      </c>
      <c r="I128" s="22">
        <v>43773.5</v>
      </c>
      <c r="J128" s="21">
        <v>0.25</v>
      </c>
      <c r="K128" s="38" t="s">
        <v>33</v>
      </c>
      <c r="L128" s="21" t="s">
        <v>35</v>
      </c>
      <c r="M128" s="21" t="s">
        <v>35</v>
      </c>
      <c r="N128" s="21" t="s">
        <v>331</v>
      </c>
      <c r="O128" s="21" t="s">
        <v>134</v>
      </c>
      <c r="P128" s="21" t="s">
        <v>332</v>
      </c>
      <c r="Q128" s="20"/>
      <c r="R128" s="21" t="s">
        <v>40</v>
      </c>
      <c r="S128" s="21" t="s">
        <v>136</v>
      </c>
      <c r="T128" s="21" t="s">
        <v>40</v>
      </c>
      <c r="U128" s="21" t="s">
        <v>40</v>
      </c>
      <c r="V128" s="21" t="s">
        <v>136</v>
      </c>
      <c r="W128" s="20"/>
      <c r="X128" s="23">
        <f t="shared" si="22"/>
        <v>0.04166666666</v>
      </c>
      <c r="Y128" s="23">
        <f t="shared" si="23"/>
        <v>0.04166666666</v>
      </c>
      <c r="Z128" s="11">
        <f t="shared" si="24"/>
        <v>0</v>
      </c>
      <c r="AA128" s="11">
        <f t="shared" si="25"/>
        <v>0</v>
      </c>
      <c r="AB128" s="11">
        <f t="shared" si="26"/>
        <v>0.25</v>
      </c>
      <c r="AC128" s="12" t="str">
        <f t="shared" si="27"/>
        <v>4Completed</v>
      </c>
      <c r="AD128" s="11" t="str">
        <f t="shared" si="28"/>
        <v>4No</v>
      </c>
      <c r="AE128" s="20"/>
      <c r="AF128" s="1"/>
    </row>
    <row r="129" ht="28.5" customHeight="1">
      <c r="A129" s="21">
        <v>4.0</v>
      </c>
      <c r="B129" s="21">
        <v>8.0</v>
      </c>
      <c r="C129" s="21" t="s">
        <v>150</v>
      </c>
      <c r="D129" s="21" t="s">
        <v>133</v>
      </c>
      <c r="E129" s="22">
        <v>43774.458333333336</v>
      </c>
      <c r="F129" s="22">
        <v>43774.5</v>
      </c>
      <c r="G129" s="21">
        <v>1.0</v>
      </c>
      <c r="H129" s="22">
        <v>43774.333333333336</v>
      </c>
      <c r="I129" s="22">
        <v>43774.375</v>
      </c>
      <c r="J129" s="21">
        <v>0.25</v>
      </c>
      <c r="K129" s="38" t="s">
        <v>33</v>
      </c>
      <c r="L129" s="21" t="s">
        <v>35</v>
      </c>
      <c r="M129" s="21" t="s">
        <v>35</v>
      </c>
      <c r="N129" s="21" t="s">
        <v>333</v>
      </c>
      <c r="O129" s="21" t="s">
        <v>134</v>
      </c>
      <c r="P129" s="21" t="s">
        <v>334</v>
      </c>
      <c r="Q129" s="20"/>
      <c r="R129" s="21" t="s">
        <v>40</v>
      </c>
      <c r="S129" s="21" t="s">
        <v>136</v>
      </c>
      <c r="T129" s="21" t="s">
        <v>40</v>
      </c>
      <c r="U129" s="21" t="s">
        <v>40</v>
      </c>
      <c r="V129" s="21" t="s">
        <v>136</v>
      </c>
      <c r="W129" s="20"/>
      <c r="X129" s="23">
        <f t="shared" si="22"/>
        <v>0.04166666666</v>
      </c>
      <c r="Y129" s="23">
        <f t="shared" si="23"/>
        <v>0.04166666666</v>
      </c>
      <c r="Z129" s="11">
        <f t="shared" si="24"/>
        <v>0</v>
      </c>
      <c r="AA129" s="11">
        <f t="shared" si="25"/>
        <v>0</v>
      </c>
      <c r="AB129" s="11">
        <f t="shared" si="26"/>
        <v>0.25</v>
      </c>
      <c r="AC129" s="12" t="str">
        <f t="shared" si="27"/>
        <v>4Completed</v>
      </c>
      <c r="AD129" s="11" t="str">
        <f t="shared" si="28"/>
        <v>4No</v>
      </c>
      <c r="AE129" s="20"/>
      <c r="AF129" s="1"/>
    </row>
    <row r="130" ht="28.5" customHeight="1">
      <c r="A130" s="21">
        <v>4.0</v>
      </c>
      <c r="B130" s="21">
        <v>9.0</v>
      </c>
      <c r="C130" s="21" t="s">
        <v>154</v>
      </c>
      <c r="D130" s="21" t="s">
        <v>133</v>
      </c>
      <c r="E130" s="22">
        <v>43775.458333333336</v>
      </c>
      <c r="F130" s="22">
        <v>43775.5</v>
      </c>
      <c r="G130" s="21">
        <v>1.0</v>
      </c>
      <c r="H130" s="22">
        <v>43775.458333333336</v>
      </c>
      <c r="I130" s="22">
        <v>43775.5</v>
      </c>
      <c r="J130" s="21">
        <v>0.25</v>
      </c>
      <c r="K130" s="38" t="s">
        <v>33</v>
      </c>
      <c r="L130" s="21" t="s">
        <v>35</v>
      </c>
      <c r="M130" s="21" t="s">
        <v>35</v>
      </c>
      <c r="N130" s="21" t="s">
        <v>335</v>
      </c>
      <c r="O130" s="21" t="s">
        <v>134</v>
      </c>
      <c r="P130" s="21" t="s">
        <v>336</v>
      </c>
      <c r="Q130" s="20"/>
      <c r="R130" s="21" t="s">
        <v>40</v>
      </c>
      <c r="S130" s="21" t="s">
        <v>136</v>
      </c>
      <c r="T130" s="21" t="s">
        <v>40</v>
      </c>
      <c r="U130" s="21" t="s">
        <v>40</v>
      </c>
      <c r="V130" s="21" t="s">
        <v>136</v>
      </c>
      <c r="W130" s="20"/>
      <c r="X130" s="23">
        <f t="shared" si="22"/>
        <v>0.04166666666</v>
      </c>
      <c r="Y130" s="23">
        <f t="shared" si="23"/>
        <v>0.04166666666</v>
      </c>
      <c r="Z130" s="11">
        <f t="shared" si="24"/>
        <v>0</v>
      </c>
      <c r="AA130" s="11">
        <f t="shared" si="25"/>
        <v>0</v>
      </c>
      <c r="AB130" s="11">
        <f t="shared" si="26"/>
        <v>0.25</v>
      </c>
      <c r="AC130" s="12" t="str">
        <f t="shared" si="27"/>
        <v>4Completed</v>
      </c>
      <c r="AD130" s="11" t="str">
        <f t="shared" si="28"/>
        <v>4No</v>
      </c>
      <c r="AE130" s="20"/>
      <c r="AF130" s="1"/>
    </row>
    <row r="131" ht="28.5" customHeight="1">
      <c r="A131" s="21">
        <v>4.0</v>
      </c>
      <c r="B131" s="21">
        <v>10.0</v>
      </c>
      <c r="C131" s="21" t="s">
        <v>157</v>
      </c>
      <c r="D131" s="21" t="s">
        <v>133</v>
      </c>
      <c r="E131" s="22">
        <v>43776.458333333336</v>
      </c>
      <c r="F131" s="22">
        <v>43776.5</v>
      </c>
      <c r="G131" s="21">
        <v>1.0</v>
      </c>
      <c r="H131" s="22">
        <v>43776.458333333336</v>
      </c>
      <c r="I131" s="22">
        <v>43776.5</v>
      </c>
      <c r="J131" s="21">
        <v>0.25</v>
      </c>
      <c r="K131" s="38" t="s">
        <v>33</v>
      </c>
      <c r="L131" s="21" t="s">
        <v>35</v>
      </c>
      <c r="M131" s="21" t="s">
        <v>35</v>
      </c>
      <c r="N131" s="21" t="s">
        <v>337</v>
      </c>
      <c r="O131" s="21" t="s">
        <v>134</v>
      </c>
      <c r="P131" s="21" t="s">
        <v>338</v>
      </c>
      <c r="Q131" s="20"/>
      <c r="R131" s="21" t="s">
        <v>40</v>
      </c>
      <c r="S131" s="21" t="s">
        <v>136</v>
      </c>
      <c r="T131" s="21" t="s">
        <v>40</v>
      </c>
      <c r="U131" s="21" t="s">
        <v>40</v>
      </c>
      <c r="V131" s="21" t="s">
        <v>136</v>
      </c>
      <c r="W131" s="20"/>
      <c r="X131" s="23">
        <f t="shared" si="22"/>
        <v>0.04166666666</v>
      </c>
      <c r="Y131" s="23">
        <f t="shared" si="23"/>
        <v>0.04166666666</v>
      </c>
      <c r="Z131" s="11">
        <f t="shared" si="24"/>
        <v>0</v>
      </c>
      <c r="AA131" s="11">
        <f t="shared" si="25"/>
        <v>0</v>
      </c>
      <c r="AB131" s="11">
        <f t="shared" si="26"/>
        <v>0.25</v>
      </c>
      <c r="AC131" s="12" t="str">
        <f t="shared" si="27"/>
        <v>4Completed</v>
      </c>
      <c r="AD131" s="11" t="str">
        <f t="shared" si="28"/>
        <v>4No</v>
      </c>
      <c r="AE131" s="20"/>
      <c r="AF131" s="1"/>
    </row>
    <row r="132" ht="28.5" customHeight="1">
      <c r="A132" s="21">
        <v>4.0</v>
      </c>
      <c r="B132" s="21">
        <v>11.0</v>
      </c>
      <c r="C132" s="21" t="s">
        <v>160</v>
      </c>
      <c r="D132" s="21" t="s">
        <v>133</v>
      </c>
      <c r="E132" s="22">
        <v>43777.458333333336</v>
      </c>
      <c r="F132" s="22">
        <v>43777.5</v>
      </c>
      <c r="G132" s="21">
        <v>1.0</v>
      </c>
      <c r="H132" s="22">
        <v>43777.458333333336</v>
      </c>
      <c r="I132" s="22">
        <v>43777.5</v>
      </c>
      <c r="J132" s="21">
        <v>0.25</v>
      </c>
      <c r="K132" s="38" t="s">
        <v>33</v>
      </c>
      <c r="L132" s="21" t="s">
        <v>35</v>
      </c>
      <c r="M132" s="21" t="s">
        <v>35</v>
      </c>
      <c r="N132" s="21" t="s">
        <v>339</v>
      </c>
      <c r="O132" s="21" t="s">
        <v>134</v>
      </c>
      <c r="P132" s="21" t="s">
        <v>340</v>
      </c>
      <c r="Q132" s="20"/>
      <c r="R132" s="21" t="s">
        <v>40</v>
      </c>
      <c r="S132" s="21" t="s">
        <v>136</v>
      </c>
      <c r="T132" s="21" t="s">
        <v>40</v>
      </c>
      <c r="U132" s="21" t="s">
        <v>40</v>
      </c>
      <c r="V132" s="21" t="s">
        <v>136</v>
      </c>
      <c r="W132" s="20"/>
      <c r="X132" s="23">
        <f t="shared" si="22"/>
        <v>0.04166666666</v>
      </c>
      <c r="Y132" s="23">
        <f t="shared" si="23"/>
        <v>0.04166666666</v>
      </c>
      <c r="Z132" s="11">
        <f t="shared" si="24"/>
        <v>0</v>
      </c>
      <c r="AA132" s="11">
        <f t="shared" si="25"/>
        <v>0</v>
      </c>
      <c r="AB132" s="11">
        <f t="shared" si="26"/>
        <v>0.25</v>
      </c>
      <c r="AC132" s="12" t="str">
        <f t="shared" si="27"/>
        <v>4Completed</v>
      </c>
      <c r="AD132" s="11" t="str">
        <f t="shared" si="28"/>
        <v>4No</v>
      </c>
      <c r="AE132" s="20"/>
      <c r="AF132" s="1"/>
    </row>
    <row r="133" ht="28.5" customHeight="1">
      <c r="A133" s="21">
        <v>4.0</v>
      </c>
      <c r="B133" s="21">
        <v>12.0</v>
      </c>
      <c r="C133" s="21" t="s">
        <v>163</v>
      </c>
      <c r="D133" s="21" t="s">
        <v>133</v>
      </c>
      <c r="E133" s="22">
        <v>43778.458333333336</v>
      </c>
      <c r="F133" s="22">
        <v>43778.5</v>
      </c>
      <c r="G133" s="21">
        <v>1.0</v>
      </c>
      <c r="H133" s="22">
        <v>43778.458333333336</v>
      </c>
      <c r="I133" s="22">
        <v>43778.5</v>
      </c>
      <c r="J133" s="21">
        <v>0.25</v>
      </c>
      <c r="K133" s="38" t="s">
        <v>33</v>
      </c>
      <c r="L133" s="21" t="s">
        <v>35</v>
      </c>
      <c r="M133" s="21" t="s">
        <v>35</v>
      </c>
      <c r="N133" s="21" t="s">
        <v>341</v>
      </c>
      <c r="O133" s="21" t="s">
        <v>134</v>
      </c>
      <c r="P133" s="21" t="s">
        <v>342</v>
      </c>
      <c r="Q133" s="20"/>
      <c r="R133" s="21" t="s">
        <v>40</v>
      </c>
      <c r="S133" s="21" t="s">
        <v>136</v>
      </c>
      <c r="T133" s="21" t="s">
        <v>40</v>
      </c>
      <c r="U133" s="21" t="s">
        <v>40</v>
      </c>
      <c r="V133" s="21" t="s">
        <v>136</v>
      </c>
      <c r="W133" s="20"/>
      <c r="X133" s="23">
        <f t="shared" si="22"/>
        <v>0.04166666666</v>
      </c>
      <c r="Y133" s="23">
        <f t="shared" si="23"/>
        <v>0.04166666666</v>
      </c>
      <c r="Z133" s="11">
        <f t="shared" si="24"/>
        <v>0</v>
      </c>
      <c r="AA133" s="11">
        <f t="shared" si="25"/>
        <v>0</v>
      </c>
      <c r="AB133" s="11">
        <f t="shared" si="26"/>
        <v>0.25</v>
      </c>
      <c r="AC133" s="12" t="str">
        <f t="shared" si="27"/>
        <v>4Completed</v>
      </c>
      <c r="AD133" s="11" t="str">
        <f t="shared" si="28"/>
        <v>4No</v>
      </c>
      <c r="AE133" s="20"/>
      <c r="AF133" s="1"/>
    </row>
    <row r="134" ht="28.5" customHeight="1">
      <c r="A134" s="21">
        <v>4.0</v>
      </c>
      <c r="B134" s="21">
        <v>13.0</v>
      </c>
      <c r="C134" s="21" t="s">
        <v>166</v>
      </c>
      <c r="D134" s="21" t="s">
        <v>133</v>
      </c>
      <c r="E134" s="22">
        <v>43779.458333333336</v>
      </c>
      <c r="F134" s="22">
        <v>43779.5</v>
      </c>
      <c r="G134" s="21">
        <v>1.0</v>
      </c>
      <c r="H134" s="22">
        <v>43779.458333333336</v>
      </c>
      <c r="I134" s="22">
        <v>43779.5</v>
      </c>
      <c r="J134" s="21">
        <v>0.25</v>
      </c>
      <c r="K134" s="38" t="s">
        <v>33</v>
      </c>
      <c r="L134" s="21" t="s">
        <v>35</v>
      </c>
      <c r="M134" s="21" t="s">
        <v>35</v>
      </c>
      <c r="N134" s="21" t="s">
        <v>343</v>
      </c>
      <c r="O134" s="21" t="s">
        <v>134</v>
      </c>
      <c r="P134" s="21" t="s">
        <v>344</v>
      </c>
      <c r="Q134" s="20"/>
      <c r="R134" s="21" t="s">
        <v>40</v>
      </c>
      <c r="S134" s="21" t="s">
        <v>136</v>
      </c>
      <c r="T134" s="21" t="s">
        <v>40</v>
      </c>
      <c r="U134" s="21" t="s">
        <v>40</v>
      </c>
      <c r="V134" s="21" t="s">
        <v>136</v>
      </c>
      <c r="W134" s="20"/>
      <c r="X134" s="23">
        <f t="shared" si="22"/>
        <v>0.04166666666</v>
      </c>
      <c r="Y134" s="23">
        <f t="shared" si="23"/>
        <v>0.04166666666</v>
      </c>
      <c r="Z134" s="11">
        <f t="shared" si="24"/>
        <v>0</v>
      </c>
      <c r="AA134" s="11">
        <f t="shared" si="25"/>
        <v>0</v>
      </c>
      <c r="AB134" s="11">
        <f t="shared" si="26"/>
        <v>0.25</v>
      </c>
      <c r="AC134" s="12" t="str">
        <f t="shared" si="27"/>
        <v>4Completed</v>
      </c>
      <c r="AD134" s="11" t="str">
        <f t="shared" si="28"/>
        <v>4No</v>
      </c>
      <c r="AE134" s="20"/>
      <c r="AF134" s="1"/>
    </row>
    <row r="135" ht="28.5" customHeight="1">
      <c r="A135" s="21">
        <v>4.0</v>
      </c>
      <c r="B135" s="21">
        <v>14.0</v>
      </c>
      <c r="C135" s="21" t="s">
        <v>169</v>
      </c>
      <c r="D135" s="21" t="s">
        <v>133</v>
      </c>
      <c r="E135" s="22">
        <v>43780.458333333336</v>
      </c>
      <c r="F135" s="22">
        <v>43780.5</v>
      </c>
      <c r="G135" s="21">
        <v>1.0</v>
      </c>
      <c r="H135" s="22">
        <v>43780.416666666664</v>
      </c>
      <c r="I135" s="22">
        <v>43779.458333333336</v>
      </c>
      <c r="J135" s="21">
        <v>0.25</v>
      </c>
      <c r="K135" s="38" t="s">
        <v>33</v>
      </c>
      <c r="L135" s="21" t="s">
        <v>35</v>
      </c>
      <c r="M135" s="21" t="s">
        <v>35</v>
      </c>
      <c r="N135" s="21" t="s">
        <v>345</v>
      </c>
      <c r="O135" s="21" t="s">
        <v>134</v>
      </c>
      <c r="P135" s="21" t="s">
        <v>346</v>
      </c>
      <c r="Q135" s="20"/>
      <c r="R135" s="21" t="s">
        <v>40</v>
      </c>
      <c r="S135" s="21" t="s">
        <v>136</v>
      </c>
      <c r="T135" s="21" t="s">
        <v>40</v>
      </c>
      <c r="U135" s="21" t="s">
        <v>40</v>
      </c>
      <c r="V135" s="21" t="s">
        <v>136</v>
      </c>
      <c r="W135" s="20"/>
      <c r="X135" s="23">
        <f t="shared" si="22"/>
        <v>0.04166666666</v>
      </c>
      <c r="Y135" s="23">
        <f t="shared" si="23"/>
        <v>-0.9583333333</v>
      </c>
      <c r="Z135" s="11">
        <f t="shared" si="24"/>
        <v>0</v>
      </c>
      <c r="AA135" s="11">
        <f t="shared" si="25"/>
        <v>0</v>
      </c>
      <c r="AB135" s="11">
        <f t="shared" si="26"/>
        <v>0.25</v>
      </c>
      <c r="AC135" s="12" t="str">
        <f t="shared" si="27"/>
        <v>4Completed</v>
      </c>
      <c r="AD135" s="11" t="str">
        <f t="shared" si="28"/>
        <v>4No</v>
      </c>
      <c r="AE135" s="20"/>
      <c r="AF135" s="1"/>
    </row>
    <row r="136" ht="14.25" customHeight="1">
      <c r="A136" s="21">
        <v>4.0</v>
      </c>
      <c r="B136" s="21">
        <v>15.0</v>
      </c>
      <c r="C136" s="21" t="s">
        <v>251</v>
      </c>
      <c r="D136" s="21" t="s">
        <v>133</v>
      </c>
      <c r="E136" s="22">
        <v>43781.458333333336</v>
      </c>
      <c r="F136" s="22">
        <v>43781.5</v>
      </c>
      <c r="G136" s="21">
        <v>1.0</v>
      </c>
      <c r="H136" s="22">
        <v>43781.458333333336</v>
      </c>
      <c r="I136" s="22">
        <v>43781.5</v>
      </c>
      <c r="J136" s="21">
        <v>0.25</v>
      </c>
      <c r="K136" s="38" t="s">
        <v>33</v>
      </c>
      <c r="L136" s="21" t="s">
        <v>35</v>
      </c>
      <c r="M136" s="21" t="s">
        <v>35</v>
      </c>
      <c r="N136" s="21" t="s">
        <v>347</v>
      </c>
      <c r="O136" s="21" t="s">
        <v>134</v>
      </c>
      <c r="P136" s="21" t="s">
        <v>348</v>
      </c>
      <c r="Q136" s="20"/>
      <c r="R136" s="21" t="s">
        <v>40</v>
      </c>
      <c r="S136" s="21" t="s">
        <v>136</v>
      </c>
      <c r="T136" s="21" t="s">
        <v>40</v>
      </c>
      <c r="U136" s="21" t="s">
        <v>40</v>
      </c>
      <c r="V136" s="21" t="s">
        <v>136</v>
      </c>
      <c r="W136" s="20"/>
      <c r="X136" s="23">
        <f t="shared" si="22"/>
        <v>0.04166666666</v>
      </c>
      <c r="Y136" s="23">
        <f t="shared" si="23"/>
        <v>0.04166666666</v>
      </c>
      <c r="Z136" s="11">
        <f t="shared" si="24"/>
        <v>0</v>
      </c>
      <c r="AA136" s="11">
        <f t="shared" si="25"/>
        <v>0</v>
      </c>
      <c r="AB136" s="11">
        <f t="shared" si="26"/>
        <v>0.25</v>
      </c>
      <c r="AC136" s="12" t="str">
        <f t="shared" si="27"/>
        <v>4Completed</v>
      </c>
      <c r="AD136" s="11" t="str">
        <f t="shared" si="28"/>
        <v>4No</v>
      </c>
      <c r="AE136" s="20"/>
      <c r="AF136" s="1"/>
    </row>
    <row r="137" ht="14.25" customHeight="1">
      <c r="A137" s="21">
        <v>4.0</v>
      </c>
      <c r="B137" s="21">
        <v>16.0</v>
      </c>
      <c r="C137" s="21" t="s">
        <v>254</v>
      </c>
      <c r="D137" s="21" t="s">
        <v>133</v>
      </c>
      <c r="E137" s="22">
        <v>43782.458333333336</v>
      </c>
      <c r="F137" s="22">
        <v>43782.5</v>
      </c>
      <c r="G137" s="21">
        <v>1.0</v>
      </c>
      <c r="H137" s="22">
        <v>43782.458333333336</v>
      </c>
      <c r="I137" s="22">
        <v>43782.5</v>
      </c>
      <c r="J137" s="21">
        <v>0.25</v>
      </c>
      <c r="K137" s="38" t="s">
        <v>33</v>
      </c>
      <c r="L137" s="21" t="s">
        <v>35</v>
      </c>
      <c r="M137" s="21" t="s">
        <v>35</v>
      </c>
      <c r="N137" s="21" t="s">
        <v>349</v>
      </c>
      <c r="O137" s="21" t="s">
        <v>134</v>
      </c>
      <c r="P137" s="21" t="s">
        <v>350</v>
      </c>
      <c r="Q137" s="20"/>
      <c r="R137" s="21" t="s">
        <v>40</v>
      </c>
      <c r="S137" s="21" t="s">
        <v>136</v>
      </c>
      <c r="T137" s="21" t="s">
        <v>40</v>
      </c>
      <c r="U137" s="21" t="s">
        <v>40</v>
      </c>
      <c r="V137" s="21" t="s">
        <v>136</v>
      </c>
      <c r="W137" s="20"/>
      <c r="X137" s="23">
        <f t="shared" si="22"/>
        <v>0.04166666666</v>
      </c>
      <c r="Y137" s="23">
        <f t="shared" si="23"/>
        <v>0.04166666666</v>
      </c>
      <c r="Z137" s="11">
        <f t="shared" si="24"/>
        <v>0</v>
      </c>
      <c r="AA137" s="11">
        <f t="shared" si="25"/>
        <v>0</v>
      </c>
      <c r="AB137" s="11">
        <f t="shared" si="26"/>
        <v>0.25</v>
      </c>
      <c r="AC137" s="12" t="str">
        <f t="shared" si="27"/>
        <v>4Completed</v>
      </c>
      <c r="AD137" s="11" t="str">
        <f t="shared" si="28"/>
        <v>4No</v>
      </c>
      <c r="AE137" s="20"/>
      <c r="AF137" s="1"/>
    </row>
    <row r="138" ht="27.0" customHeight="1">
      <c r="A138" s="27" t="s">
        <v>351</v>
      </c>
      <c r="O138" s="16"/>
      <c r="P138" s="14"/>
      <c r="Q138" s="16"/>
      <c r="R138" s="14"/>
      <c r="S138" s="14"/>
      <c r="T138" s="14"/>
      <c r="U138" s="14"/>
      <c r="V138" s="14"/>
      <c r="W138" s="16"/>
      <c r="X138" s="17"/>
      <c r="Y138" s="17"/>
      <c r="Z138" s="18"/>
      <c r="AA138" s="18"/>
      <c r="AB138" s="18"/>
      <c r="AC138" s="19"/>
      <c r="AD138" s="18"/>
      <c r="AE138" s="44"/>
      <c r="AF138" s="45"/>
    </row>
    <row r="139">
      <c r="A139" s="21">
        <v>5.0</v>
      </c>
      <c r="B139" s="21">
        <v>1.0</v>
      </c>
      <c r="C139" s="38" t="s">
        <v>352</v>
      </c>
      <c r="D139" s="21" t="s">
        <v>125</v>
      </c>
      <c r="E139" s="22">
        <v>43782.458333333336</v>
      </c>
      <c r="F139" s="22">
        <v>43785.458333333336</v>
      </c>
      <c r="G139" s="21">
        <v>5.0</v>
      </c>
      <c r="H139" s="22">
        <v>43782.458333333336</v>
      </c>
      <c r="I139" s="22">
        <v>43785.458333333336</v>
      </c>
      <c r="J139" s="21">
        <v>4.0</v>
      </c>
      <c r="K139" s="38" t="s">
        <v>33</v>
      </c>
      <c r="L139" s="46" t="s">
        <v>34</v>
      </c>
      <c r="M139" s="46" t="s">
        <v>35</v>
      </c>
      <c r="N139" s="39" t="s">
        <v>36</v>
      </c>
      <c r="O139" s="39" t="s">
        <v>175</v>
      </c>
      <c r="P139" s="1"/>
      <c r="Q139" s="1"/>
      <c r="R139" s="21" t="s">
        <v>40</v>
      </c>
      <c r="S139" s="21" t="s">
        <v>136</v>
      </c>
      <c r="T139" s="21" t="s">
        <v>40</v>
      </c>
      <c r="U139" s="21" t="s">
        <v>40</v>
      </c>
      <c r="V139" s="21" t="s">
        <v>40</v>
      </c>
      <c r="W139" s="1"/>
      <c r="X139" s="23"/>
      <c r="Y139" s="23"/>
      <c r="Z139" s="11"/>
      <c r="AA139" s="11"/>
      <c r="AB139" s="11"/>
      <c r="AC139" s="12"/>
      <c r="AD139" s="11"/>
      <c r="AE139" s="1"/>
      <c r="AF139" s="1"/>
    </row>
    <row r="140" ht="17.25" customHeight="1">
      <c r="A140" s="21">
        <v>5.0</v>
      </c>
      <c r="B140" s="21">
        <v>2.0</v>
      </c>
      <c r="C140" s="38" t="s">
        <v>353</v>
      </c>
      <c r="D140" s="21" t="s">
        <v>354</v>
      </c>
      <c r="E140" s="22">
        <v>43786.458333333336</v>
      </c>
      <c r="F140" s="22">
        <v>43786.99930555555</v>
      </c>
      <c r="G140" s="21">
        <v>1.0</v>
      </c>
      <c r="H140" s="22">
        <v>43786.5</v>
      </c>
      <c r="I140" s="22">
        <v>43786.708333333336</v>
      </c>
      <c r="J140" s="21">
        <v>1.0</v>
      </c>
      <c r="K140" s="38" t="s">
        <v>33</v>
      </c>
      <c r="L140" s="46" t="s">
        <v>34</v>
      </c>
      <c r="M140" s="46" t="s">
        <v>35</v>
      </c>
      <c r="N140" s="39" t="s">
        <v>266</v>
      </c>
      <c r="O140" s="39" t="s">
        <v>175</v>
      </c>
      <c r="P140" s="1"/>
      <c r="Q140" s="1"/>
      <c r="R140" s="21" t="s">
        <v>40</v>
      </c>
      <c r="S140" s="21" t="s">
        <v>136</v>
      </c>
      <c r="T140" s="21" t="s">
        <v>40</v>
      </c>
      <c r="U140" s="21" t="s">
        <v>40</v>
      </c>
      <c r="V140" s="21" t="s">
        <v>40</v>
      </c>
      <c r="W140" s="1"/>
      <c r="X140" s="23">
        <f>F140-E140</f>
        <v>0.5409722222</v>
      </c>
      <c r="Y140" s="23">
        <f t="shared" ref="Y140:Y141" si="29">I140-H140</f>
        <v>0.2083333333</v>
      </c>
      <c r="Z140" s="11">
        <f t="shared" ref="Z140:Z141" si="30">IF(ISERROR(FIND("Programming",D140)),0,G140)</f>
        <v>0</v>
      </c>
      <c r="AA140" s="11">
        <f t="shared" ref="AA140:AA141" si="31">IF(ISERROR(FIND("Programming",D140)),0,J140)</f>
        <v>0</v>
      </c>
      <c r="AB140" s="11">
        <f t="shared" ref="AB140:AB141" si="32">J140-AA140</f>
        <v>1</v>
      </c>
      <c r="AC140" s="12" t="str">
        <f t="shared" ref="AC140:AC141" si="33">A140&amp;K140</f>
        <v>5Completed</v>
      </c>
      <c r="AD140" s="11" t="str">
        <f t="shared" ref="AD140:AD141" si="34">A140&amp;M140</f>
        <v>5No</v>
      </c>
      <c r="AE140" s="1"/>
      <c r="AF140" s="1"/>
    </row>
    <row r="141">
      <c r="A141" s="21">
        <v>5.0</v>
      </c>
      <c r="B141" s="21">
        <v>3.0</v>
      </c>
      <c r="C141" s="21" t="s">
        <v>355</v>
      </c>
      <c r="D141" s="21" t="s">
        <v>125</v>
      </c>
      <c r="E141" s="22">
        <v>43783.5</v>
      </c>
      <c r="F141" s="22">
        <v>43786.5</v>
      </c>
      <c r="G141" s="21">
        <v>2.0</v>
      </c>
      <c r="H141" s="22">
        <v>43785.541666666664</v>
      </c>
      <c r="I141" s="22">
        <v>43785.645833333336</v>
      </c>
      <c r="J141" s="21">
        <v>3.5</v>
      </c>
      <c r="K141" s="38" t="s">
        <v>33</v>
      </c>
      <c r="L141" s="46" t="s">
        <v>34</v>
      </c>
      <c r="M141" s="46" t="s">
        <v>35</v>
      </c>
      <c r="N141" s="39" t="s">
        <v>269</v>
      </c>
      <c r="O141" s="39" t="s">
        <v>175</v>
      </c>
      <c r="P141" s="40" t="s">
        <v>356</v>
      </c>
      <c r="Q141" s="1"/>
      <c r="R141" s="21" t="s">
        <v>40</v>
      </c>
      <c r="S141" s="21" t="s">
        <v>136</v>
      </c>
      <c r="T141" s="21" t="s">
        <v>40</v>
      </c>
      <c r="U141" s="21" t="s">
        <v>40</v>
      </c>
      <c r="V141" s="21" t="s">
        <v>40</v>
      </c>
      <c r="W141" s="1"/>
      <c r="X141" s="23">
        <f>F142-E142</f>
        <v>0.0625</v>
      </c>
      <c r="Y141" s="23">
        <f t="shared" si="29"/>
        <v>0.1041666667</v>
      </c>
      <c r="Z141" s="11">
        <f t="shared" si="30"/>
        <v>0</v>
      </c>
      <c r="AA141" s="11">
        <f t="shared" si="31"/>
        <v>0</v>
      </c>
      <c r="AB141" s="11">
        <f t="shared" si="32"/>
        <v>3.5</v>
      </c>
      <c r="AC141" s="12" t="str">
        <f t="shared" si="33"/>
        <v>5Completed</v>
      </c>
      <c r="AD141" s="11" t="str">
        <f t="shared" si="34"/>
        <v>5No</v>
      </c>
      <c r="AE141" s="1"/>
      <c r="AF141" s="1"/>
    </row>
    <row r="142">
      <c r="A142" s="21">
        <v>5.0</v>
      </c>
      <c r="B142" s="21">
        <v>4.0</v>
      </c>
      <c r="C142" s="21" t="s">
        <v>357</v>
      </c>
      <c r="D142" s="21" t="s">
        <v>129</v>
      </c>
      <c r="E142" s="31">
        <v>43787.645833333336</v>
      </c>
      <c r="F142" s="31">
        <v>43787.708333333336</v>
      </c>
      <c r="G142" s="21">
        <v>1.5</v>
      </c>
      <c r="H142" s="31">
        <v>43787.645833333336</v>
      </c>
      <c r="I142" s="31">
        <v>43787.708333333336</v>
      </c>
      <c r="J142" s="21">
        <v>0.17</v>
      </c>
      <c r="K142" s="21" t="s">
        <v>358</v>
      </c>
      <c r="L142" s="46" t="s">
        <v>34</v>
      </c>
      <c r="M142" s="46" t="s">
        <v>35</v>
      </c>
      <c r="N142" s="39" t="s">
        <v>359</v>
      </c>
      <c r="O142" s="39" t="s">
        <v>360</v>
      </c>
      <c r="P142" s="1"/>
      <c r="Q142" s="1"/>
      <c r="R142" s="41" t="s">
        <v>40</v>
      </c>
      <c r="S142" s="41" t="s">
        <v>136</v>
      </c>
      <c r="T142" s="41" t="s">
        <v>40</v>
      </c>
      <c r="U142" s="41" t="s">
        <v>40</v>
      </c>
      <c r="V142" s="41" t="s">
        <v>40</v>
      </c>
      <c r="W142" s="1"/>
      <c r="X142" s="23"/>
      <c r="Y142" s="23"/>
      <c r="Z142" s="11"/>
      <c r="AA142" s="11"/>
      <c r="AB142" s="11"/>
      <c r="AC142" s="12"/>
      <c r="AD142" s="11"/>
      <c r="AE142" s="1"/>
      <c r="AF142" s="1"/>
    </row>
    <row r="143">
      <c r="A143" s="21">
        <v>5.0</v>
      </c>
      <c r="B143" s="21">
        <v>5.0</v>
      </c>
      <c r="C143" s="21" t="s">
        <v>132</v>
      </c>
      <c r="D143" s="21" t="s">
        <v>133</v>
      </c>
      <c r="E143" s="22">
        <v>43783.458333333336</v>
      </c>
      <c r="F143" s="22">
        <v>43783.5</v>
      </c>
      <c r="G143" s="21">
        <v>1.0</v>
      </c>
      <c r="H143" s="22">
        <v>43783.458333333336</v>
      </c>
      <c r="I143" s="22">
        <v>43783.5</v>
      </c>
      <c r="J143" s="21">
        <v>0.25</v>
      </c>
      <c r="K143" s="21" t="s">
        <v>33</v>
      </c>
      <c r="L143" s="46" t="s">
        <v>35</v>
      </c>
      <c r="M143" s="46" t="s">
        <v>35</v>
      </c>
      <c r="N143" s="39" t="s">
        <v>36</v>
      </c>
      <c r="O143" s="39" t="s">
        <v>134</v>
      </c>
      <c r="P143" s="40" t="s">
        <v>361</v>
      </c>
      <c r="Q143" s="1"/>
      <c r="R143" s="41" t="s">
        <v>40</v>
      </c>
      <c r="S143" s="41" t="s">
        <v>136</v>
      </c>
      <c r="T143" s="41" t="s">
        <v>40</v>
      </c>
      <c r="U143" s="41" t="s">
        <v>40</v>
      </c>
      <c r="V143" s="41" t="s">
        <v>40</v>
      </c>
      <c r="W143" s="1"/>
      <c r="X143" s="23">
        <f t="shared" ref="X143:X149" si="35">F143-E143</f>
        <v>0.04166666666</v>
      </c>
      <c r="Y143" s="23">
        <f t="shared" ref="Y143:Y149" si="36">I143-H143</f>
        <v>0.04166666666</v>
      </c>
      <c r="Z143" s="11">
        <f t="shared" ref="Z143:Z149" si="37">IF(ISERROR(FIND("Programming",D143)),0,G143)</f>
        <v>0</v>
      </c>
      <c r="AA143" s="11">
        <f t="shared" ref="AA143:AA149" si="38">IF(ISERROR(FIND("Programming",D143)),0,J143)</f>
        <v>0</v>
      </c>
      <c r="AB143" s="11">
        <f t="shared" ref="AB143:AB149" si="39">J143-AA143</f>
        <v>0.25</v>
      </c>
      <c r="AC143" s="12" t="str">
        <f t="shared" ref="AC143:AC149" si="40">A143&amp;K143</f>
        <v>5Completed</v>
      </c>
      <c r="AD143" s="11" t="str">
        <f t="shared" ref="AD143:AD150" si="41">A143&amp;M143</f>
        <v>5No</v>
      </c>
      <c r="AE143" s="1"/>
      <c r="AF143" s="1"/>
    </row>
    <row r="144">
      <c r="A144" s="21">
        <v>5.0</v>
      </c>
      <c r="B144" s="21">
        <v>6.0</v>
      </c>
      <c r="C144" s="21" t="s">
        <v>137</v>
      </c>
      <c r="D144" s="21" t="s">
        <v>133</v>
      </c>
      <c r="E144" s="22">
        <v>43784.458333333336</v>
      </c>
      <c r="F144" s="22">
        <v>43784.5</v>
      </c>
      <c r="G144" s="21">
        <v>1.0</v>
      </c>
      <c r="H144" s="22">
        <v>43784.458333333336</v>
      </c>
      <c r="I144" s="22">
        <v>43784.5</v>
      </c>
      <c r="J144" s="21">
        <v>0.25</v>
      </c>
      <c r="K144" s="21" t="s">
        <v>33</v>
      </c>
      <c r="L144" s="46" t="s">
        <v>35</v>
      </c>
      <c r="M144" s="46" t="s">
        <v>35</v>
      </c>
      <c r="N144" s="39" t="s">
        <v>362</v>
      </c>
      <c r="O144" s="39" t="s">
        <v>134</v>
      </c>
      <c r="P144" s="40" t="s">
        <v>363</v>
      </c>
      <c r="Q144" s="1"/>
      <c r="R144" s="41" t="s">
        <v>40</v>
      </c>
      <c r="S144" s="41" t="s">
        <v>136</v>
      </c>
      <c r="T144" s="41" t="s">
        <v>40</v>
      </c>
      <c r="U144" s="41" t="s">
        <v>40</v>
      </c>
      <c r="V144" s="41" t="s">
        <v>40</v>
      </c>
      <c r="W144" s="1"/>
      <c r="X144" s="23">
        <f t="shared" si="35"/>
        <v>0.04166666666</v>
      </c>
      <c r="Y144" s="23">
        <f t="shared" si="36"/>
        <v>0.04166666666</v>
      </c>
      <c r="Z144" s="11">
        <f t="shared" si="37"/>
        <v>0</v>
      </c>
      <c r="AA144" s="11">
        <f t="shared" si="38"/>
        <v>0</v>
      </c>
      <c r="AB144" s="11">
        <f t="shared" si="39"/>
        <v>0.25</v>
      </c>
      <c r="AC144" s="12" t="str">
        <f t="shared" si="40"/>
        <v>5Completed</v>
      </c>
      <c r="AD144" s="11" t="str">
        <f t="shared" si="41"/>
        <v>5No</v>
      </c>
      <c r="AE144" s="1"/>
      <c r="AF144" s="1"/>
    </row>
    <row r="145">
      <c r="A145" s="21">
        <v>5.0</v>
      </c>
      <c r="B145" s="21">
        <v>7.0</v>
      </c>
      <c r="C145" s="21" t="s">
        <v>140</v>
      </c>
      <c r="D145" s="21" t="s">
        <v>133</v>
      </c>
      <c r="E145" s="22">
        <v>43785.458333333336</v>
      </c>
      <c r="F145" s="22">
        <v>43785.5</v>
      </c>
      <c r="G145" s="21">
        <v>1.0</v>
      </c>
      <c r="H145" s="22">
        <v>43785.458333333336</v>
      </c>
      <c r="I145" s="22">
        <v>43785.5</v>
      </c>
      <c r="J145" s="21">
        <v>0.25</v>
      </c>
      <c r="K145" s="21" t="s">
        <v>33</v>
      </c>
      <c r="L145" s="46" t="s">
        <v>35</v>
      </c>
      <c r="M145" s="46" t="s">
        <v>35</v>
      </c>
      <c r="N145" s="39" t="s">
        <v>364</v>
      </c>
      <c r="O145" s="39" t="s">
        <v>134</v>
      </c>
      <c r="P145" s="40" t="s">
        <v>365</v>
      </c>
      <c r="Q145" s="1"/>
      <c r="R145" s="41" t="s">
        <v>40</v>
      </c>
      <c r="S145" s="41" t="s">
        <v>136</v>
      </c>
      <c r="T145" s="41" t="s">
        <v>40</v>
      </c>
      <c r="U145" s="41" t="s">
        <v>40</v>
      </c>
      <c r="V145" s="41" t="s">
        <v>40</v>
      </c>
      <c r="W145" s="1"/>
      <c r="X145" s="23">
        <f t="shared" si="35"/>
        <v>0.04166666666</v>
      </c>
      <c r="Y145" s="23">
        <f t="shared" si="36"/>
        <v>0.04166666666</v>
      </c>
      <c r="Z145" s="11">
        <f t="shared" si="37"/>
        <v>0</v>
      </c>
      <c r="AA145" s="11">
        <f t="shared" si="38"/>
        <v>0</v>
      </c>
      <c r="AB145" s="11">
        <f t="shared" si="39"/>
        <v>0.25</v>
      </c>
      <c r="AC145" s="12" t="str">
        <f t="shared" si="40"/>
        <v>5Completed</v>
      </c>
      <c r="AD145" s="11" t="str">
        <f t="shared" si="41"/>
        <v>5No</v>
      </c>
      <c r="AE145" s="1"/>
      <c r="AF145" s="1"/>
    </row>
    <row r="146">
      <c r="A146" s="21">
        <v>5.0</v>
      </c>
      <c r="B146" s="21">
        <v>8.0</v>
      </c>
      <c r="C146" s="21" t="s">
        <v>144</v>
      </c>
      <c r="D146" s="21" t="s">
        <v>133</v>
      </c>
      <c r="E146" s="22">
        <v>43786.458333333336</v>
      </c>
      <c r="F146" s="22">
        <v>43786.5</v>
      </c>
      <c r="G146" s="21">
        <v>1.0</v>
      </c>
      <c r="H146" s="22">
        <v>43786.458333333336</v>
      </c>
      <c r="I146" s="22">
        <v>43786.5</v>
      </c>
      <c r="J146" s="21">
        <v>0.25</v>
      </c>
      <c r="K146" s="21" t="s">
        <v>33</v>
      </c>
      <c r="L146" s="46" t="s">
        <v>35</v>
      </c>
      <c r="M146" s="46" t="s">
        <v>35</v>
      </c>
      <c r="N146" s="39" t="s">
        <v>366</v>
      </c>
      <c r="O146" s="39" t="s">
        <v>152</v>
      </c>
      <c r="P146" s="40" t="s">
        <v>367</v>
      </c>
      <c r="Q146" s="1"/>
      <c r="R146" s="41" t="s">
        <v>40</v>
      </c>
      <c r="S146" s="41" t="s">
        <v>136</v>
      </c>
      <c r="T146" s="41" t="s">
        <v>40</v>
      </c>
      <c r="U146" s="41" t="s">
        <v>40</v>
      </c>
      <c r="V146" s="41" t="s">
        <v>40</v>
      </c>
      <c r="W146" s="1"/>
      <c r="X146" s="23">
        <f t="shared" si="35"/>
        <v>0.04166666666</v>
      </c>
      <c r="Y146" s="23">
        <f t="shared" si="36"/>
        <v>0.04166666666</v>
      </c>
      <c r="Z146" s="11">
        <f t="shared" si="37"/>
        <v>0</v>
      </c>
      <c r="AA146" s="11">
        <f t="shared" si="38"/>
        <v>0</v>
      </c>
      <c r="AB146" s="11">
        <f t="shared" si="39"/>
        <v>0.25</v>
      </c>
      <c r="AC146" s="12" t="str">
        <f t="shared" si="40"/>
        <v>5Completed</v>
      </c>
      <c r="AD146" s="11" t="str">
        <f t="shared" si="41"/>
        <v>5No</v>
      </c>
      <c r="AE146" s="1"/>
      <c r="AF146" s="1"/>
    </row>
    <row r="147">
      <c r="A147" s="21">
        <v>5.0</v>
      </c>
      <c r="B147" s="21">
        <v>9.0</v>
      </c>
      <c r="C147" s="21" t="s">
        <v>147</v>
      </c>
      <c r="D147" s="21" t="s">
        <v>133</v>
      </c>
      <c r="E147" s="22">
        <v>43787.458333333336</v>
      </c>
      <c r="F147" s="22">
        <v>43787.5</v>
      </c>
      <c r="G147" s="21">
        <v>1.0</v>
      </c>
      <c r="H147" s="22">
        <v>43786.958333333336</v>
      </c>
      <c r="I147" s="22">
        <v>43786.979166666664</v>
      </c>
      <c r="J147" s="21"/>
      <c r="K147" s="41" t="s">
        <v>358</v>
      </c>
      <c r="L147" s="46" t="s">
        <v>35</v>
      </c>
      <c r="M147" s="46" t="s">
        <v>35</v>
      </c>
      <c r="N147" s="39" t="s">
        <v>368</v>
      </c>
      <c r="O147" s="39" t="s">
        <v>175</v>
      </c>
      <c r="P147" s="47"/>
      <c r="Q147" s="1"/>
      <c r="R147" s="41" t="s">
        <v>40</v>
      </c>
      <c r="S147" s="41" t="s">
        <v>136</v>
      </c>
      <c r="T147" s="41" t="s">
        <v>40</v>
      </c>
      <c r="U147" s="41" t="s">
        <v>40</v>
      </c>
      <c r="V147" s="41" t="s">
        <v>40</v>
      </c>
      <c r="W147" s="1"/>
      <c r="X147" s="23">
        <f t="shared" si="35"/>
        <v>0.04166666666</v>
      </c>
      <c r="Y147" s="23">
        <f t="shared" si="36"/>
        <v>0.02083333333</v>
      </c>
      <c r="Z147" s="11">
        <f t="shared" si="37"/>
        <v>0</v>
      </c>
      <c r="AA147" s="11">
        <f t="shared" si="38"/>
        <v>0</v>
      </c>
      <c r="AB147" s="11">
        <f t="shared" si="39"/>
        <v>0</v>
      </c>
      <c r="AC147" s="12" t="str">
        <f t="shared" si="40"/>
        <v>5Not started</v>
      </c>
      <c r="AD147" s="11" t="str">
        <f t="shared" si="41"/>
        <v>5No</v>
      </c>
      <c r="AE147" s="1"/>
      <c r="AF147" s="1"/>
    </row>
    <row r="148">
      <c r="A148" s="38">
        <v>5.0</v>
      </c>
      <c r="B148" s="38">
        <v>10.0</v>
      </c>
      <c r="C148" s="38" t="s">
        <v>369</v>
      </c>
      <c r="D148" s="21" t="s">
        <v>88</v>
      </c>
      <c r="E148" s="21" t="s">
        <v>13</v>
      </c>
      <c r="F148" s="21" t="s">
        <v>13</v>
      </c>
      <c r="G148" s="21">
        <v>0.0</v>
      </c>
      <c r="H148" s="22">
        <v>43785.666666666664</v>
      </c>
      <c r="I148" s="22">
        <v>43785.708333333336</v>
      </c>
      <c r="J148" s="21">
        <v>1.0</v>
      </c>
      <c r="K148" s="38" t="s">
        <v>33</v>
      </c>
      <c r="L148" s="21" t="s">
        <v>34</v>
      </c>
      <c r="M148" s="21" t="s">
        <v>34</v>
      </c>
      <c r="N148" s="38" t="s">
        <v>36</v>
      </c>
      <c r="O148" s="39" t="s">
        <v>64</v>
      </c>
      <c r="P148" s="40" t="s">
        <v>356</v>
      </c>
      <c r="Q148" s="1"/>
      <c r="R148" s="41" t="s">
        <v>40</v>
      </c>
      <c r="S148" s="41" t="s">
        <v>40</v>
      </c>
      <c r="T148" s="41"/>
      <c r="U148" s="1"/>
      <c r="V148" s="1"/>
      <c r="W148" s="1"/>
      <c r="X148" s="23" t="str">
        <f t="shared" si="35"/>
        <v>#VALUE!</v>
      </c>
      <c r="Y148" s="23">
        <f t="shared" si="36"/>
        <v>0.04166666667</v>
      </c>
      <c r="Z148" s="11">
        <f t="shared" si="37"/>
        <v>0</v>
      </c>
      <c r="AA148" s="11">
        <f t="shared" si="38"/>
        <v>1</v>
      </c>
      <c r="AB148" s="11">
        <f t="shared" si="39"/>
        <v>0</v>
      </c>
      <c r="AC148" s="12" t="str">
        <f t="shared" si="40"/>
        <v>5Completed</v>
      </c>
      <c r="AD148" s="11" t="str">
        <f t="shared" si="41"/>
        <v>5Yes</v>
      </c>
      <c r="AE148" s="1"/>
      <c r="AF148" s="1"/>
    </row>
    <row r="149">
      <c r="A149" s="38">
        <v>5.0</v>
      </c>
      <c r="B149" s="38">
        <v>11.0</v>
      </c>
      <c r="C149" s="38" t="s">
        <v>370</v>
      </c>
      <c r="D149" s="21" t="s">
        <v>88</v>
      </c>
      <c r="E149" s="21" t="s">
        <v>13</v>
      </c>
      <c r="F149" s="21" t="s">
        <v>13</v>
      </c>
      <c r="G149" s="21">
        <v>0.0</v>
      </c>
      <c r="H149" s="22">
        <v>43786.541666666664</v>
      </c>
      <c r="I149" s="22">
        <v>43786.583333333336</v>
      </c>
      <c r="J149" s="21">
        <v>1.0</v>
      </c>
      <c r="K149" s="38" t="s">
        <v>33</v>
      </c>
      <c r="L149" s="21" t="s">
        <v>35</v>
      </c>
      <c r="M149" s="21" t="s">
        <v>34</v>
      </c>
      <c r="N149" s="38" t="s">
        <v>36</v>
      </c>
      <c r="O149" s="39" t="s">
        <v>175</v>
      </c>
      <c r="P149" s="40" t="s">
        <v>371</v>
      </c>
      <c r="Q149" s="1"/>
      <c r="R149" s="41" t="s">
        <v>40</v>
      </c>
      <c r="S149" s="41" t="s">
        <v>40</v>
      </c>
      <c r="T149" s="41"/>
      <c r="U149" s="1"/>
      <c r="V149" s="1"/>
      <c r="W149" s="1"/>
      <c r="X149" s="23" t="str">
        <f t="shared" si="35"/>
        <v>#VALUE!</v>
      </c>
      <c r="Y149" s="23">
        <f t="shared" si="36"/>
        <v>0.04166666667</v>
      </c>
      <c r="Z149" s="11">
        <f t="shared" si="37"/>
        <v>0</v>
      </c>
      <c r="AA149" s="11">
        <f t="shared" si="38"/>
        <v>1</v>
      </c>
      <c r="AB149" s="11">
        <f t="shared" si="39"/>
        <v>0</v>
      </c>
      <c r="AC149" s="12" t="str">
        <f t="shared" si="40"/>
        <v>5Completed</v>
      </c>
      <c r="AD149" s="11" t="str">
        <f t="shared" si="41"/>
        <v>5Yes</v>
      </c>
      <c r="AE149" s="1"/>
      <c r="AF149" s="1"/>
    </row>
    <row r="150">
      <c r="A150" s="48"/>
      <c r="B150" s="48"/>
      <c r="C150" s="49"/>
      <c r="D150" s="50"/>
      <c r="E150" s="51"/>
      <c r="F150" s="51"/>
      <c r="G150" s="52"/>
      <c r="H150" s="53"/>
      <c r="I150" s="53"/>
      <c r="J150" s="52"/>
      <c r="K150" s="50"/>
      <c r="L150" s="54"/>
      <c r="M150" s="54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5"/>
      <c r="Y150" s="55"/>
      <c r="Z150" s="56"/>
      <c r="AA150" s="56"/>
      <c r="AB150" s="56"/>
      <c r="AC150" s="57"/>
      <c r="AD150" s="56" t="str">
        <f t="shared" si="41"/>
        <v/>
      </c>
      <c r="AE150" s="1"/>
      <c r="AF150" s="1"/>
    </row>
  </sheetData>
  <customSheetViews>
    <customSheetView guid="{008B3FEF-8D3A-4110-8D77-98F1BC793AEA}" filter="1" showAutoFilter="1">
      <autoFilter ref="$A$1:$V$149">
        <filterColumn colId="12">
          <filters>
            <filter val="Yes"/>
          </filters>
        </filterColumn>
      </autoFilter>
    </customSheetView>
    <customSheetView guid="{8665CB2D-4222-4A71-A630-E8BFEDB297E7}" filter="1" showAutoFilter="1">
      <autoFilter ref="$A$1:$V$48"/>
    </customSheetView>
  </customSheetViews>
  <mergeCells count="5">
    <mergeCell ref="A48:N48"/>
    <mergeCell ref="A85:N85"/>
    <mergeCell ref="A117:N117"/>
    <mergeCell ref="A2:N2"/>
    <mergeCell ref="A138:N138"/>
  </mergeCells>
  <dataValidations>
    <dataValidation type="list" allowBlank="1" showErrorMessage="1" sqref="R2:V8 R9 T9:V9 R10:V47 R50:V52 R53:S53 V53 R54:V61 S62:V62 R63:V89 R90 T90:V90 R91:V150">
      <formula1>Config!$A$1:$A$2</formula1>
    </dataValidation>
    <dataValidation type="list" allowBlank="1" showErrorMessage="1" sqref="K3:K47 K49:K84 K86:K116 K118:K137 K139:K150">
      <formula1>Config!$A$32:$A$36</formula1>
    </dataValidation>
    <dataValidation type="decimal" allowBlank="1" showDropDown="1" sqref="A1:A150">
      <formula1>1.0</formula1>
      <formula2>7.0</formula2>
    </dataValidation>
    <dataValidation type="list" allowBlank="1" showErrorMessage="1" sqref="L3:M47 L49:M84 L86:M116 L118:M137 L139:M150">
      <formula1>Config!$A$25:$A$26</formula1>
    </dataValidation>
    <dataValidation type="list" allowBlank="1" showErrorMessage="1" sqref="D3:D47 D49:D84 D86:D116 D118:D137 D139:D150">
      <formula1>Config!$A$4:$A$23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0.86"/>
    <col customWidth="1" min="3" max="3" width="7.57"/>
    <col customWidth="1" min="4" max="4" width="13.0"/>
    <col customWidth="1" min="5" max="17" width="7.57"/>
    <col customWidth="1" min="18" max="26" width="12.57"/>
  </cols>
  <sheetData>
    <row r="1">
      <c r="A1" s="65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4"/>
      <c r="B2" s="6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4" t="s">
        <v>382</v>
      </c>
      <c r="B3" s="1" t="s">
        <v>383</v>
      </c>
      <c r="C3" s="1" t="s">
        <v>384</v>
      </c>
      <c r="D3" s="1"/>
      <c r="E3" s="1"/>
      <c r="F3" s="1"/>
      <c r="G3" s="1"/>
      <c r="H3" s="1"/>
      <c r="I3" s="1"/>
      <c r="J3" s="1"/>
      <c r="K3" s="1"/>
      <c r="L3" s="1"/>
      <c r="M3" s="1"/>
      <c r="N3" s="6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4"/>
      <c r="B4" s="1"/>
      <c r="C4" s="6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4">
        <v>1.0</v>
      </c>
      <c r="B5" s="1">
        <f>SUMIF(Schedule!A:A,Metrics!A5,Schedule!G:G)</f>
        <v>69</v>
      </c>
      <c r="C5" s="1">
        <f>SUMIF(Schedule!A:A,Metrics!A5,Schedule!J:J)</f>
        <v>97.5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2.0</v>
      </c>
      <c r="B6" s="64">
        <f>SUMIF(Schedule!A:A,Metrics!A6,Schedule!G:G)</f>
        <v>74.5</v>
      </c>
      <c r="C6" s="1">
        <f>SUMIF(Schedule!A:A,Metrics!A6,Schedule!J:J)</f>
        <v>77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4">
        <v>3.0</v>
      </c>
      <c r="B7" s="64">
        <f>SUMIF(Schedule!A:A,Metrics!A7,Schedule!G:G)</f>
        <v>76.5</v>
      </c>
      <c r="C7" s="1">
        <f>SUMIF(Schedule!A:A,Metrics!A7,Schedule!J:J)</f>
        <v>54.5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4">
        <v>4.0</v>
      </c>
      <c r="B8" s="64">
        <f>SUMIF(Schedule!A:A,Metrics!A8,Schedule!G:G)</f>
        <v>43</v>
      </c>
      <c r="C8" s="1">
        <f>SUMIF(Schedule!A:A,Metrics!A8,Schedule!J:J)</f>
        <v>27.5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4">
        <v>5.0</v>
      </c>
      <c r="B9" s="64">
        <f>SUMIF(Schedule!A:A,Metrics!A9,Schedule!G:G)</f>
        <v>14.5</v>
      </c>
      <c r="C9" s="1">
        <f>SUMIF(Schedule!A:A,Metrics!A9,Schedule!J:J)</f>
        <v>11.67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4"/>
      <c r="B10" s="64"/>
      <c r="C10" s="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4"/>
      <c r="B11" s="64"/>
      <c r="C11" s="6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6" t="s">
        <v>385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64" t="s">
        <v>386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4"/>
      <c r="B20" s="6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4" t="s">
        <v>382</v>
      </c>
      <c r="B21" s="64" t="s">
        <v>387</v>
      </c>
      <c r="C21" s="1" t="s">
        <v>388</v>
      </c>
      <c r="D21" s="4" t="s">
        <v>389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4">
        <v>1.0</v>
      </c>
      <c r="B22" s="64">
        <f>COUNTIF(Schedule!A:A,Metrics!A22)-COUNTIF(Schedule!AD:AD,Metrics!A22&amp;"Yes")</f>
        <v>42</v>
      </c>
      <c r="C22" s="1">
        <f>COUNTIF(Schedule!AC:AC,Metrics!A22&amp;"Completed")</f>
        <v>45</v>
      </c>
      <c r="D22" s="1">
        <f t="shared" ref="D22:D26" si="1">C22/B22</f>
        <v>1.071428571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4">
        <v>2.0</v>
      </c>
      <c r="B23" s="64">
        <f>COUNTIF(Schedule!A:A,Metrics!A23)-COUNTIF(Schedule!AD:AD,Metrics!A23&amp;"Yes")</f>
        <v>36</v>
      </c>
      <c r="C23" s="64">
        <f>COUNTIF(Schedule!AC:AC,Metrics!A23&amp;"Completed")</f>
        <v>36</v>
      </c>
      <c r="D23" s="64">
        <f t="shared" si="1"/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4">
        <v>3.0</v>
      </c>
      <c r="B24" s="64">
        <f>COUNTIF(Schedule!A:A,Metrics!A24)-COUNTIF(Schedule!AD:AD,Metrics!A24&amp;"Yes")</f>
        <v>30</v>
      </c>
      <c r="C24" s="64">
        <f>COUNTIF(Schedule!AC:AC,Metrics!A24&amp;"Completed")</f>
        <v>31</v>
      </c>
      <c r="D24" s="64">
        <f t="shared" si="1"/>
        <v>1.033333333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4">
        <v>4.0</v>
      </c>
      <c r="B25" s="64">
        <f>COUNTIF(Schedule!A:A,Metrics!A25)-COUNTIF(Schedule!AD:AD,Metrics!A25&amp;"Yes")</f>
        <v>20</v>
      </c>
      <c r="C25" s="64">
        <f>COUNTIF(Schedule!AC:AC,Metrics!A25&amp;"Completed")</f>
        <v>19</v>
      </c>
      <c r="D25" s="64">
        <f t="shared" si="1"/>
        <v>0.95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4">
        <v>5.0</v>
      </c>
      <c r="B26" s="64">
        <f>COUNTIF(Schedule!A:A,Metrics!A26)-COUNTIF(Schedule!AD:AD,Metrics!A26&amp;"Yes")</f>
        <v>9</v>
      </c>
      <c r="C26" s="64">
        <f>COUNTIF(Schedule!AC:AC,Metrics!A26&amp;"Completed")</f>
        <v>8</v>
      </c>
      <c r="D26" s="64">
        <f t="shared" si="1"/>
        <v>0.8888888889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4"/>
      <c r="B27" s="64"/>
      <c r="C27" s="64"/>
      <c r="D27" s="6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4"/>
      <c r="B28" s="64"/>
      <c r="C28" s="64"/>
      <c r="D28" s="6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6" t="s">
        <v>390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4" t="s">
        <v>391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4" t="s">
        <v>382</v>
      </c>
      <c r="B36" s="64" t="s">
        <v>392</v>
      </c>
      <c r="C36" s="64" t="s">
        <v>393</v>
      </c>
      <c r="D36" s="4" t="s">
        <v>389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4">
        <v>1.0</v>
      </c>
      <c r="B37" s="1">
        <f>SUMIFS(Schedule!$X:$X, Schedule!$M:$M, "No", Schedule!$A:$A, $A37)</f>
        <v>10.02083333</v>
      </c>
      <c r="C37" s="1">
        <f>SUMIFS(Schedule!$Y:$Y, Schedule!$M:$M, "No", Schedule!$A:$A, $A37)</f>
        <v>12.875</v>
      </c>
      <c r="D37" s="1">
        <f t="shared" ref="D37:D41" si="2">B37/C37</f>
        <v>0.7783171521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4">
        <v>2.0</v>
      </c>
      <c r="B38" s="1">
        <f>SUMIFS(Schedule!$X:$X, Schedule!$M:$M, "No", Schedule!$A:$A, $A38)</f>
        <v>17.75</v>
      </c>
      <c r="C38" s="1">
        <f>SUMIFS(Schedule!$Y:$Y, Schedule!$M:$M, "No", Schedule!$A:$A, $A38)</f>
        <v>32.96527778</v>
      </c>
      <c r="D38" s="64">
        <f t="shared" si="2"/>
        <v>0.5384453339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>
        <v>3.0</v>
      </c>
      <c r="B39" s="1">
        <f>SUMIFS(Schedule!$X:$X, Schedule!$M:$M, "No", Schedule!$A:$A, $A39)</f>
        <v>29.08333333</v>
      </c>
      <c r="C39" s="1">
        <f>SUMIFS(Schedule!$Y:$Y, Schedule!$M:$M, "No", Schedule!$A:$A, $A39)</f>
        <v>39.77083333</v>
      </c>
      <c r="D39" s="64">
        <f t="shared" si="2"/>
        <v>0.7312729178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4">
        <v>4.0</v>
      </c>
      <c r="B40" s="1">
        <f>SUMIFS(Schedule!$X:$X, Schedule!$M:$M, "No", Schedule!$A:$A, $A40)</f>
        <v>19.66666667</v>
      </c>
      <c r="C40" s="1">
        <f>SUMIFS(Schedule!$Y:$Y, Schedule!$M:$M, "No", Schedule!$A:$A, $A40)</f>
        <v>16.75</v>
      </c>
      <c r="D40" s="64">
        <f t="shared" si="2"/>
        <v>1.174129353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4">
        <v>5.0</v>
      </c>
      <c r="B41" s="1">
        <f>SUMIFS(Schedule!$X:$X, Schedule!$M:$M, "No", Schedule!$A:$A, $A41)</f>
        <v>0.8118055555</v>
      </c>
      <c r="C41" s="1">
        <f>SUMIFS(Schedule!$Y:$Y, Schedule!$M:$M, "No", Schedule!$A:$A, $A41)</f>
        <v>0.5</v>
      </c>
      <c r="D41" s="64">
        <f t="shared" si="2"/>
        <v>1.623611111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4"/>
      <c r="B42" s="64"/>
      <c r="C42" s="64"/>
      <c r="D42" s="6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4"/>
      <c r="B43" s="64"/>
      <c r="C43" s="64"/>
      <c r="D43" s="6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5" t="s">
        <v>394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4" t="s">
        <v>395</v>
      </c>
      <c r="B51" s="64" t="s">
        <v>396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4" t="s">
        <v>382</v>
      </c>
      <c r="B52" s="64" t="s">
        <v>397</v>
      </c>
      <c r="C52" s="64" t="s">
        <v>398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4">
        <v>1.0</v>
      </c>
      <c r="B53" s="1">
        <f>SUMIFS(Schedule!$G:$G, Schedule!$M:$M, "No", Schedule!$A:$A, $A53)</f>
        <v>69</v>
      </c>
      <c r="C53" s="1">
        <f>SUMIFS(Schedule!$J:$J, Schedule!$M:$M, "No", Schedule!$A:$A, $A53)</f>
        <v>79.5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64">
        <v>2.0</v>
      </c>
      <c r="B54" s="1">
        <f>SUMIFS(Schedule!$G:$G, Schedule!$M:$M, "No", Schedule!$A:$A, $A54)</f>
        <v>74.5</v>
      </c>
      <c r="C54" s="1">
        <f>SUMIFS(Schedule!$J:$J, Schedule!$M:$M, "No", Schedule!$A:$A, $A54)</f>
        <v>77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64">
        <v>3.0</v>
      </c>
      <c r="B55" s="1">
        <f>SUMIFS(Schedule!$G:$G, Schedule!$M:$M, "No", Schedule!$A:$A, $A55)</f>
        <v>76.5</v>
      </c>
      <c r="C55" s="1">
        <f>SUMIFS(Schedule!$J:$J, Schedule!$M:$M, "No", Schedule!$A:$A, $A55)</f>
        <v>50.5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64">
        <v>4.0</v>
      </c>
      <c r="B56" s="1">
        <f>SUMIFS(Schedule!$G:$G, Schedule!$M:$M, "No", Schedule!$A:$A, $A56)</f>
        <v>43</v>
      </c>
      <c r="C56" s="1">
        <f>SUMIFS(Schedule!$J:$J, Schedule!$M:$M, "No", Schedule!$A:$A, $A56)</f>
        <v>27.5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64">
        <v>5.0</v>
      </c>
      <c r="B57" s="1">
        <f>SUMIFS(Schedule!$G:$G, Schedule!$M:$M, "No", Schedule!$A:$A, $A57)</f>
        <v>14.5</v>
      </c>
      <c r="C57" s="1">
        <f>SUMIFS(Schedule!$J:$J, Schedule!$M:$M, "No", Schedule!$A:$A, $A57)</f>
        <v>9.67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64"/>
      <c r="B58" s="64"/>
      <c r="C58" s="6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64"/>
      <c r="B59" s="64"/>
      <c r="C59" s="6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6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6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6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6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6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6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66" t="s">
        <v>399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64"/>
      <c r="B67" s="6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64" t="str">
        <f>Schedule!R1</f>
        <v>AR</v>
      </c>
      <c r="C68" s="64" t="str">
        <f>Schedule!S1</f>
        <v>BG</v>
      </c>
      <c r="D68" s="64" t="str">
        <f>Schedule!T1</f>
        <v>GL</v>
      </c>
      <c r="E68" s="64" t="str">
        <f>Schedule!U1</f>
        <v>IL</v>
      </c>
      <c r="F68" s="64" t="str">
        <f>Schedule!V1</f>
        <v>RH</v>
      </c>
      <c r="G68" s="6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65" t="s">
        <v>26</v>
      </c>
      <c r="B69" s="64">
        <f>SUMIF(Schedule!R:R,"*",Schedule!$AA:$AA)</f>
        <v>53.5</v>
      </c>
      <c r="C69" s="64">
        <f>SUMIF(Schedule!S:S,"*",Schedule!$AA:$AA)</f>
        <v>55</v>
      </c>
      <c r="D69" s="64">
        <f>SUMIF(Schedule!T:T,"*",Schedule!$AA:$AA)</f>
        <v>59.5</v>
      </c>
      <c r="E69" s="64">
        <f>SUMIF(Schedule!U:U,"*",Schedule!$AA:$AA)</f>
        <v>54.5</v>
      </c>
      <c r="F69" s="64">
        <f>SUMIF(Schedule!V:V,"*",Schedule!$AA:$AA)</f>
        <v>53.5</v>
      </c>
      <c r="G69" s="64"/>
      <c r="H69" s="1"/>
      <c r="I69" s="1"/>
      <c r="J69" s="1"/>
      <c r="K69" s="6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65" t="s">
        <v>400</v>
      </c>
      <c r="B70" s="64">
        <f>SUMIF(Schedule!R:R,"*",Schedule!$AB:$AB)</f>
        <v>109.5</v>
      </c>
      <c r="C70" s="64">
        <f>SUMIF(Schedule!S:S,"*",Schedule!$AB:$AB)</f>
        <v>105</v>
      </c>
      <c r="D70" s="64">
        <f>SUMIF(Schedule!T:T,"*",Schedule!$AB:$AB)</f>
        <v>97</v>
      </c>
      <c r="E70" s="64">
        <f>SUMIF(Schedule!U:U,"*",Schedule!$AB:$AB)</f>
        <v>104.5</v>
      </c>
      <c r="F70" s="64">
        <f>SUMIF(Schedule!V:V,"*",Schedule!$AB:$AB)</f>
        <v>108.5</v>
      </c>
      <c r="G70" s="6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6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6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6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6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6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6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6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6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6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6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6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6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6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6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6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66" t="s">
        <v>401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B90" s="64" t="s">
        <v>402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IF(ISERROR(Schedule!Z4/Schedule!AA4),"",Schedule!Z4/Schedule!AA4)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64" t="str">
        <f>IF(ISERROR(Schedule!Z6/Schedule!AA6),"",Schedule!Z6/Schedule!AA6)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64">
        <f>IF(ISERROR(Schedule!Z8/Schedule!AA8),"",Schedule!Z8/Schedule!AA8)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64" t="str">
        <f>IF(ISERROR(Schedule!Z12/Schedule!AA12),"",Schedule!Z12/Schedule!AA12)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64">
        <f>IF(ISERROR(Schedule!Z13/Schedule!AA13),"",Schedule!Z13/Schedule!AA13)</f>
        <v>0.5714285714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64">
        <f>IF(ISERROR(Schedule!Z14/Schedule!AA14),"",Schedule!Z14/Schedule!AA14)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64">
        <f>IF(ISERROR(Schedule!Z29/Schedule!AA29),"",Schedule!Z29/Schedule!AA29)</f>
        <v>1.333333333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64">
        <f>IF(ISERROR(Schedule!Z30/Schedule!AA30),"",Schedule!Z30/Schedule!AA30)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64">
        <f>IF(ISERROR(Schedule!Z31/Schedule!AA31),"",Schedule!Z31/Schedule!AA31)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64">
        <f>IF(ISERROR(Schedule!Z32/Schedule!AA32),"",Schedule!Z32/Schedule!AA32)</f>
        <v>1.333333333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64">
        <f>IF(ISERROR(Schedule!Z53/Schedule!AA53),"",Schedule!Z53/Schedule!AA53)</f>
        <v>1.333333333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64">
        <f>IF(ISERROR(Schedule!Z54/Schedule!AA54),"",Schedule!Z54/Schedule!AA54)</f>
        <v>0.7272727273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64">
        <f>IF(ISERROR(Schedule!Z55/Schedule!AA55),"",Schedule!Z55/Schedule!AA55)</f>
        <v>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64">
        <f>IF(ISERROR(Schedule!Z56/Schedule!AA56),"",Schedule!Z56/Schedule!AA56)</f>
        <v>1.2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64" t="str">
        <f t="shared" ref="A105:A118" si="3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64" t="str">
        <f t="shared" si="3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64" t="str">
        <f t="shared" si="3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64" t="str">
        <f t="shared" si="3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64" t="str">
        <f t="shared" si="3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64" t="str">
        <f t="shared" si="3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64" t="str">
        <f t="shared" si="3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64" t="str">
        <f t="shared" si="3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64" t="str">
        <f t="shared" si="3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64" t="str">
        <f t="shared" si="3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64" t="str">
        <f t="shared" si="3"/>
        <v/>
      </c>
      <c r="B115" s="1"/>
      <c r="C115" s="64" t="str">
        <f t="shared" ref="C115:C118" si="4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64" t="str">
        <f t="shared" si="3"/>
        <v/>
      </c>
      <c r="B116" s="1"/>
      <c r="C116" s="64" t="str">
        <f t="shared" si="4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64" t="str">
        <f t="shared" si="3"/>
        <v/>
      </c>
      <c r="B117" s="1"/>
      <c r="C117" s="64" t="str">
        <f t="shared" si="4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64" t="str">
        <f t="shared" si="3"/>
        <v/>
      </c>
      <c r="B118" s="1"/>
      <c r="C118" s="64" t="str">
        <f t="shared" si="4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64" t="str">
        <f>IF(ISERROR(Schedule!Z135/Schedule!AA135),"",Schedule!Z135/Schedule!AA135)</f>
        <v/>
      </c>
      <c r="B119" s="1"/>
      <c r="C119" s="64" t="str">
        <f>IF(ISERROR(Schedule!Z135/Schedule!AA135),"",Schedule!Z135/Schedule!AA135)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64" t="str">
        <f>IF(ISERROR(Schedule!Z136/Schedule!AA136),"",Schedule!Z136/Schedule!AA136)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64" t="str">
        <f>IF(ISERROR(Schedule!Z137/Schedule!AA137),"",Schedule!Z137/Schedule!AA137)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64" t="str">
        <f>IF(ISERROR(#REF!/#REF!),"",#REF!/#REF!)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64" t="str">
        <f>IF(ISERROR(Schedule!Z140/Schedule!AA140),"",Schedule!Z140/Schedule!AA140)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64" t="str">
        <f>IF(ISERROR(#REF!/#REF!),"",#REF!/#REF!)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64" t="str">
        <f>IF(ISERROR(Schedule!Z141/Schedule!AA141),"",Schedule!Z141/Schedule!AA141)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64" t="str">
        <f>IF(ISERROR(Schedule!Z143/Schedule!AA143),"",Schedule!Z143/Schedule!AA143)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64" t="str">
        <f>IF(ISERROR(Schedule!Z144/Schedule!AA144),"",Schedule!Z144/Schedule!AA144)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64" t="str">
        <f>IF(ISERROR(Schedule!Z145/Schedule!AA145),"",Schedule!Z145/Schedule!AA145)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64" t="str">
        <f>IF(ISERROR(Schedule!Z146/Schedule!AA146),"",Schedule!Z146/Schedule!AA146)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64" t="str">
        <f>IF(ISERROR(Schedule!Z147/Schedule!AA147),"",Schedule!Z147/Schedule!AA147)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64" t="str">
        <f t="shared" ref="A131:A133" si="5">IF(ISERROR(#REF!/#REF!),"",#REF!/#REF!)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64" t="str">
        <f t="shared" si="5"/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64" t="str">
        <f t="shared" si="5"/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64" t="str">
        <f>IF(ISERROR(Schedule!Z150/Schedule!AA150),"",Schedule!Z150/Schedule!AA150)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64" t="str">
        <f t="shared" ref="A135:A291" si="6">IF(ISERROR(#REF!/#REF!),"",#REF!/#REF!)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64" t="str">
        <f t="shared" si="6"/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64" t="str">
        <f t="shared" si="6"/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64" t="str">
        <f t="shared" si="6"/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64" t="str">
        <f t="shared" si="6"/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64" t="str">
        <f t="shared" si="6"/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64" t="str">
        <f t="shared" si="6"/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64" t="str">
        <f t="shared" si="6"/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64" t="str">
        <f t="shared" si="6"/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64" t="str">
        <f t="shared" si="6"/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64" t="str">
        <f t="shared" si="6"/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64" t="str">
        <f t="shared" si="6"/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64" t="str">
        <f t="shared" si="6"/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64" t="str">
        <f t="shared" si="6"/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64" t="str">
        <f t="shared" si="6"/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64" t="str">
        <f t="shared" si="6"/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64" t="str">
        <f t="shared" si="6"/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64" t="str">
        <f t="shared" si="6"/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64" t="str">
        <f t="shared" si="6"/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64" t="str">
        <f t="shared" si="6"/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64" t="str">
        <f t="shared" si="6"/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64" t="str">
        <f t="shared" si="6"/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64" t="str">
        <f t="shared" si="6"/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64" t="str">
        <f t="shared" si="6"/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64" t="str">
        <f t="shared" si="6"/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64" t="str">
        <f t="shared" si="6"/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64" t="str">
        <f t="shared" si="6"/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64" t="str">
        <f t="shared" si="6"/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64" t="str">
        <f t="shared" si="6"/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64" t="str">
        <f t="shared" si="6"/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64" t="str">
        <f t="shared" si="6"/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64" t="str">
        <f t="shared" si="6"/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64" t="str">
        <f t="shared" si="6"/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64" t="str">
        <f t="shared" si="6"/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64" t="str">
        <f t="shared" si="6"/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64" t="str">
        <f t="shared" si="6"/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64" t="str">
        <f t="shared" si="6"/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64" t="str">
        <f t="shared" si="6"/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64" t="str">
        <f t="shared" si="6"/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64" t="str">
        <f t="shared" si="6"/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64" t="str">
        <f t="shared" si="6"/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64" t="str">
        <f t="shared" si="6"/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64" t="str">
        <f t="shared" si="6"/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64" t="str">
        <f t="shared" si="6"/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64" t="str">
        <f t="shared" si="6"/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64" t="str">
        <f t="shared" si="6"/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64" t="str">
        <f t="shared" si="6"/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64" t="str">
        <f t="shared" si="6"/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64" t="str">
        <f t="shared" si="6"/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64" t="str">
        <f t="shared" si="6"/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64" t="str">
        <f t="shared" si="6"/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64" t="str">
        <f t="shared" si="6"/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64" t="str">
        <f t="shared" si="6"/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64" t="str">
        <f t="shared" si="6"/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64" t="str">
        <f t="shared" si="6"/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64" t="str">
        <f t="shared" si="6"/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64" t="str">
        <f t="shared" si="6"/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64" t="str">
        <f t="shared" si="6"/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64" t="str">
        <f t="shared" si="6"/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64" t="str">
        <f t="shared" si="6"/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64" t="str">
        <f t="shared" si="6"/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64" t="str">
        <f t="shared" si="6"/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64" t="str">
        <f t="shared" si="6"/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64" t="str">
        <f t="shared" si="6"/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64" t="str">
        <f t="shared" si="6"/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64" t="str">
        <f t="shared" si="6"/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64" t="str">
        <f t="shared" si="6"/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64" t="str">
        <f t="shared" si="6"/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64" t="str">
        <f t="shared" si="6"/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64" t="str">
        <f t="shared" si="6"/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64" t="str">
        <f t="shared" si="6"/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64" t="str">
        <f t="shared" si="6"/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64" t="str">
        <f t="shared" si="6"/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64" t="str">
        <f t="shared" si="6"/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64" t="str">
        <f t="shared" si="6"/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64" t="str">
        <f t="shared" si="6"/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64" t="str">
        <f t="shared" si="6"/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64" t="str">
        <f t="shared" si="6"/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64" t="str">
        <f t="shared" si="6"/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64" t="str">
        <f t="shared" si="6"/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64" t="str">
        <f t="shared" si="6"/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64" t="str">
        <f t="shared" si="6"/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64" t="str">
        <f t="shared" si="6"/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64" t="str">
        <f t="shared" si="6"/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64" t="str">
        <f t="shared" si="6"/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64" t="str">
        <f t="shared" si="6"/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64" t="str">
        <f t="shared" si="6"/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64" t="str">
        <f t="shared" si="6"/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64" t="str">
        <f t="shared" si="6"/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64" t="str">
        <f t="shared" si="6"/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64" t="str">
        <f t="shared" si="6"/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64" t="str">
        <f t="shared" si="6"/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64" t="str">
        <f t="shared" si="6"/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64" t="str">
        <f t="shared" si="6"/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64" t="str">
        <f t="shared" si="6"/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64" t="str">
        <f t="shared" si="6"/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64" t="str">
        <f t="shared" si="6"/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64" t="str">
        <f t="shared" si="6"/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64" t="str">
        <f t="shared" si="6"/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64" t="str">
        <f t="shared" si="6"/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64" t="str">
        <f t="shared" si="6"/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64" t="str">
        <f t="shared" si="6"/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64" t="str">
        <f t="shared" si="6"/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64" t="str">
        <f t="shared" si="6"/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64" t="str">
        <f t="shared" si="6"/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64" t="str">
        <f t="shared" si="6"/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64" t="str">
        <f t="shared" si="6"/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64" t="str">
        <f t="shared" si="6"/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64" t="str">
        <f t="shared" si="6"/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64" t="str">
        <f t="shared" si="6"/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64" t="str">
        <f t="shared" si="6"/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64" t="str">
        <f t="shared" si="6"/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64" t="str">
        <f t="shared" si="6"/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64" t="str">
        <f t="shared" si="6"/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64" t="str">
        <f t="shared" si="6"/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64" t="str">
        <f t="shared" si="6"/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64" t="str">
        <f t="shared" si="6"/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64" t="str">
        <f t="shared" si="6"/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64" t="str">
        <f t="shared" si="6"/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64" t="str">
        <f t="shared" si="6"/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64" t="str">
        <f t="shared" si="6"/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64" t="str">
        <f t="shared" si="6"/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64" t="str">
        <f t="shared" si="6"/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64" t="str">
        <f t="shared" si="6"/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64" t="str">
        <f t="shared" si="6"/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64" t="str">
        <f t="shared" si="6"/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64" t="str">
        <f t="shared" si="6"/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64" t="str">
        <f t="shared" si="6"/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64" t="str">
        <f t="shared" si="6"/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64" t="str">
        <f t="shared" si="6"/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64" t="str">
        <f t="shared" si="6"/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64" t="str">
        <f t="shared" si="6"/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64" t="str">
        <f t="shared" si="6"/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64" t="str">
        <f t="shared" si="6"/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64" t="str">
        <f t="shared" si="6"/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64" t="str">
        <f t="shared" si="6"/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64" t="str">
        <f t="shared" si="6"/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64" t="str">
        <f t="shared" si="6"/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64" t="str">
        <f t="shared" si="6"/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64" t="str">
        <f t="shared" si="6"/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64" t="str">
        <f t="shared" si="6"/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64" t="str">
        <f t="shared" si="6"/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64" t="str">
        <f t="shared" si="6"/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64" t="str">
        <f t="shared" si="6"/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64" t="str">
        <f t="shared" si="6"/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64" t="str">
        <f t="shared" si="6"/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64" t="str">
        <f t="shared" si="6"/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64" t="str">
        <f t="shared" si="6"/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64" t="str">
        <f t="shared" si="6"/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64" t="str">
        <f t="shared" si="6"/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64" t="str">
        <f t="shared" si="6"/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64" t="str">
        <f t="shared" si="6"/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64" t="str">
        <f t="shared" si="6"/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64" t="str">
        <f t="shared" si="6"/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64" t="str">
        <f t="shared" si="6"/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64" t="str">
        <f t="shared" si="6"/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64" t="str">
        <f t="shared" si="6"/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7.57"/>
    <col customWidth="1" min="12" max="26" width="12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14" width="7.57"/>
    <col customWidth="1" min="15" max="26" width="12.57"/>
  </cols>
  <sheetData>
    <row r="1">
      <c r="A1" s="58" t="s">
        <v>136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9" t="s">
        <v>40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5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0" t="s">
        <v>50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0" t="s">
        <v>88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1" t="s">
        <v>76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0" t="s">
        <v>102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1" t="s">
        <v>80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1" t="s">
        <v>274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2" t="s">
        <v>84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1" t="s">
        <v>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1" t="s">
        <v>372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3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3" t="s">
        <v>373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1" t="s">
        <v>133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1" t="s">
        <v>374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1" t="s">
        <v>375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3" t="s">
        <v>376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2" t="s">
        <v>377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3" t="s">
        <v>46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2" t="s">
        <v>125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2" t="s">
        <v>129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2" t="s">
        <v>354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8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8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4" t="s">
        <v>358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4" t="s">
        <v>378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4" t="s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4" t="s">
        <v>379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4" t="s">
        <v>380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