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Activity\Conservation_Biology\Ocells\Results\"/>
    </mc:Choice>
  </mc:AlternateContent>
  <bookViews>
    <workbookView xWindow="0" yWindow="0" windowWidth="7950" windowHeight="4995" tabRatio="490" activeTab="1"/>
  </bookViews>
  <sheets>
    <sheet name="ModelComparison_All" sheetId="1" r:id="rId1"/>
    <sheet name="1_Densi_quadr" sheetId="4" r:id="rId2"/>
    <sheet name="2_Basal" sheetId="6" r:id="rId3"/>
    <sheet name="Univ" sheetId="5" r:id="rId4"/>
    <sheet name="Best_Model variables" sheetId="7" r:id="rId5"/>
  </sheets>
  <calcPr calcId="162913"/>
  <pivotCaches>
    <pivotCache cacheId="5" r:id="rId6"/>
  </pivotCaches>
</workbook>
</file>

<file path=xl/calcChain.xml><?xml version="1.0" encoding="utf-8"?>
<calcChain xmlns="http://schemas.openxmlformats.org/spreadsheetml/2006/main">
  <c r="Q39" i="4" l="1"/>
  <c r="R39" i="4"/>
  <c r="S39" i="4"/>
  <c r="T39" i="4"/>
  <c r="U39" i="4"/>
  <c r="V39" i="4"/>
  <c r="W39" i="4"/>
  <c r="X39" i="4"/>
  <c r="Y39" i="4"/>
  <c r="Z39" i="4"/>
  <c r="AA39" i="4"/>
  <c r="P39" i="4"/>
  <c r="Q35" i="4" l="1"/>
  <c r="R35" i="4"/>
  <c r="S35" i="4"/>
  <c r="T35" i="4"/>
  <c r="U35" i="4"/>
  <c r="V35" i="4"/>
  <c r="W35" i="4"/>
  <c r="X35" i="4"/>
  <c r="Y35" i="4"/>
  <c r="Z35" i="4"/>
  <c r="AA35" i="4"/>
  <c r="Q36" i="4"/>
  <c r="R36" i="4"/>
  <c r="S36" i="4"/>
  <c r="T36" i="4"/>
  <c r="U36" i="4"/>
  <c r="V36" i="4"/>
  <c r="W36" i="4"/>
  <c r="X36" i="4"/>
  <c r="Y36" i="4"/>
  <c r="Z36" i="4"/>
  <c r="AA36" i="4"/>
  <c r="Q37" i="4"/>
  <c r="R37" i="4"/>
  <c r="S37" i="4"/>
  <c r="T37" i="4"/>
  <c r="U37" i="4"/>
  <c r="V37" i="4"/>
  <c r="W37" i="4"/>
  <c r="X37" i="4"/>
  <c r="Y37" i="4"/>
  <c r="Z37" i="4"/>
  <c r="AA37" i="4"/>
  <c r="Q38" i="4"/>
  <c r="R38" i="4"/>
  <c r="S38" i="4"/>
  <c r="T38" i="4"/>
  <c r="U38" i="4"/>
  <c r="V38" i="4"/>
  <c r="W38" i="4"/>
  <c r="X38" i="4"/>
  <c r="Y38" i="4"/>
  <c r="Z38" i="4"/>
  <c r="AA38" i="4"/>
  <c r="P37" i="4"/>
  <c r="P38" i="4"/>
  <c r="P36" i="4"/>
  <c r="Q33" i="4"/>
  <c r="R33" i="4"/>
  <c r="S33" i="4"/>
  <c r="T33" i="4"/>
  <c r="U33" i="4"/>
  <c r="V33" i="4"/>
  <c r="W33" i="4"/>
  <c r="X33" i="4"/>
  <c r="Y33" i="4"/>
  <c r="Z33" i="4"/>
  <c r="AA33" i="4"/>
  <c r="Q34" i="4"/>
  <c r="R34" i="4"/>
  <c r="S34" i="4"/>
  <c r="T34" i="4"/>
  <c r="U34" i="4"/>
  <c r="V34" i="4"/>
  <c r="W34" i="4"/>
  <c r="X34" i="4"/>
  <c r="Y34" i="4"/>
  <c r="Z34" i="4"/>
  <c r="AA34" i="4"/>
  <c r="P34" i="4"/>
  <c r="P35" i="4"/>
  <c r="P29" i="4"/>
  <c r="P19" i="4" l="1"/>
  <c r="Q19" i="4"/>
  <c r="R19" i="4"/>
  <c r="S19" i="4"/>
  <c r="T19" i="4"/>
  <c r="U19" i="4"/>
  <c r="V19" i="4"/>
  <c r="W19" i="4"/>
  <c r="X19" i="4"/>
  <c r="Y19" i="4"/>
  <c r="Z19" i="4"/>
  <c r="AA19" i="4"/>
  <c r="P20" i="4"/>
  <c r="Q20" i="4"/>
  <c r="R20" i="4"/>
  <c r="S20" i="4"/>
  <c r="T20" i="4"/>
  <c r="U20" i="4"/>
  <c r="V20" i="4"/>
  <c r="W20" i="4"/>
  <c r="X20" i="4"/>
  <c r="Y20" i="4"/>
  <c r="Z20" i="4"/>
  <c r="AA20" i="4"/>
  <c r="P21" i="4"/>
  <c r="Q21" i="4"/>
  <c r="R21" i="4"/>
  <c r="S21" i="4"/>
  <c r="T21" i="4"/>
  <c r="U21" i="4"/>
  <c r="V21" i="4"/>
  <c r="W21" i="4"/>
  <c r="X21" i="4"/>
  <c r="Y21" i="4"/>
  <c r="Z21" i="4"/>
  <c r="AA21" i="4"/>
  <c r="P22" i="4"/>
  <c r="Q22" i="4"/>
  <c r="R22" i="4"/>
  <c r="S22" i="4"/>
  <c r="T22" i="4"/>
  <c r="U22" i="4"/>
  <c r="V22" i="4"/>
  <c r="W22" i="4"/>
  <c r="X22" i="4"/>
  <c r="Y22" i="4"/>
  <c r="Z22" i="4"/>
  <c r="AA22" i="4"/>
  <c r="P23" i="4"/>
  <c r="Q23" i="4"/>
  <c r="R23" i="4"/>
  <c r="S23" i="4"/>
  <c r="T23" i="4"/>
  <c r="U23" i="4"/>
  <c r="V23" i="4"/>
  <c r="W23" i="4"/>
  <c r="X23" i="4"/>
  <c r="Y23" i="4"/>
  <c r="Z23" i="4"/>
  <c r="AA23" i="4"/>
  <c r="P24" i="4"/>
  <c r="Q24" i="4"/>
  <c r="R24" i="4"/>
  <c r="S24" i="4"/>
  <c r="T24" i="4"/>
  <c r="U24" i="4"/>
  <c r="V24" i="4"/>
  <c r="W24" i="4"/>
  <c r="X24" i="4"/>
  <c r="Y24" i="4"/>
  <c r="Z24" i="4"/>
  <c r="AA24" i="4"/>
  <c r="P25" i="4"/>
  <c r="Q25" i="4"/>
  <c r="R25" i="4"/>
  <c r="S25" i="4"/>
  <c r="T25" i="4"/>
  <c r="U25" i="4"/>
  <c r="V25" i="4"/>
  <c r="W25" i="4"/>
  <c r="X25" i="4"/>
  <c r="Y25" i="4"/>
  <c r="Z25" i="4"/>
  <c r="AA25" i="4"/>
  <c r="P26" i="4"/>
  <c r="Q26" i="4"/>
  <c r="R26" i="4"/>
  <c r="S26" i="4"/>
  <c r="T26" i="4"/>
  <c r="U26" i="4"/>
  <c r="V26" i="4"/>
  <c r="W26" i="4"/>
  <c r="X26" i="4"/>
  <c r="Y26" i="4"/>
  <c r="Z26" i="4"/>
  <c r="AA26" i="4"/>
  <c r="P27" i="4"/>
  <c r="Q27" i="4"/>
  <c r="R27" i="4"/>
  <c r="S27" i="4"/>
  <c r="T27" i="4"/>
  <c r="U27" i="4"/>
  <c r="V27" i="4"/>
  <c r="W27" i="4"/>
  <c r="X27" i="4"/>
  <c r="Y27" i="4"/>
  <c r="Z27" i="4"/>
  <c r="AA27" i="4"/>
  <c r="P28" i="4"/>
  <c r="Q28" i="4"/>
  <c r="R28" i="4"/>
  <c r="S28" i="4"/>
  <c r="T28" i="4"/>
  <c r="U28" i="4"/>
  <c r="V28" i="4"/>
  <c r="W28" i="4"/>
  <c r="X28" i="4"/>
  <c r="Y28" i="4"/>
  <c r="Z28" i="4"/>
  <c r="AA28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29" i="4"/>
  <c r="W30" i="4"/>
  <c r="W31" i="4"/>
  <c r="W32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29" i="4"/>
  <c r="V30" i="4"/>
  <c r="V31" i="4"/>
  <c r="V32" i="4"/>
  <c r="V3" i="4"/>
  <c r="P7" i="4"/>
  <c r="Q3" i="4"/>
  <c r="R3" i="4"/>
  <c r="S3" i="4"/>
  <c r="T3" i="4"/>
  <c r="U3" i="4"/>
  <c r="X3" i="4"/>
  <c r="Y3" i="4"/>
  <c r="Z3" i="4"/>
  <c r="AA3" i="4"/>
  <c r="Q4" i="4"/>
  <c r="R4" i="4"/>
  <c r="S4" i="4"/>
  <c r="T4" i="4"/>
  <c r="U4" i="4"/>
  <c r="X4" i="4"/>
  <c r="Y4" i="4"/>
  <c r="Z4" i="4"/>
  <c r="AA4" i="4"/>
  <c r="Q5" i="4"/>
  <c r="R5" i="4"/>
  <c r="S5" i="4"/>
  <c r="T5" i="4"/>
  <c r="U5" i="4"/>
  <c r="X5" i="4"/>
  <c r="Y5" i="4"/>
  <c r="Z5" i="4"/>
  <c r="AA5" i="4"/>
  <c r="Q6" i="4"/>
  <c r="R6" i="4"/>
  <c r="S6" i="4"/>
  <c r="T6" i="4"/>
  <c r="U6" i="4"/>
  <c r="X6" i="4"/>
  <c r="Y6" i="4"/>
  <c r="Z6" i="4"/>
  <c r="AA6" i="4"/>
  <c r="Q7" i="4"/>
  <c r="R7" i="4"/>
  <c r="S7" i="4"/>
  <c r="T7" i="4"/>
  <c r="U7" i="4"/>
  <c r="X7" i="4"/>
  <c r="Y7" i="4"/>
  <c r="Z7" i="4"/>
  <c r="AA7" i="4"/>
  <c r="Q8" i="4"/>
  <c r="R8" i="4"/>
  <c r="S8" i="4"/>
  <c r="T8" i="4"/>
  <c r="U8" i="4"/>
  <c r="X8" i="4"/>
  <c r="Y8" i="4"/>
  <c r="Z8" i="4"/>
  <c r="AA8" i="4"/>
  <c r="Q9" i="4"/>
  <c r="R9" i="4"/>
  <c r="S9" i="4"/>
  <c r="T9" i="4"/>
  <c r="U9" i="4"/>
  <c r="X9" i="4"/>
  <c r="Y9" i="4"/>
  <c r="Z9" i="4"/>
  <c r="AA9" i="4"/>
  <c r="Q10" i="4"/>
  <c r="R10" i="4"/>
  <c r="S10" i="4"/>
  <c r="T10" i="4"/>
  <c r="U10" i="4"/>
  <c r="X10" i="4"/>
  <c r="Y10" i="4"/>
  <c r="Z10" i="4"/>
  <c r="AA10" i="4"/>
  <c r="Q11" i="4"/>
  <c r="R11" i="4"/>
  <c r="S11" i="4"/>
  <c r="T11" i="4"/>
  <c r="U11" i="4"/>
  <c r="X11" i="4"/>
  <c r="Y11" i="4"/>
  <c r="Z11" i="4"/>
  <c r="AA11" i="4"/>
  <c r="Q12" i="4"/>
  <c r="R12" i="4"/>
  <c r="S12" i="4"/>
  <c r="T12" i="4"/>
  <c r="U12" i="4"/>
  <c r="X12" i="4"/>
  <c r="Y12" i="4"/>
  <c r="Z12" i="4"/>
  <c r="AA12" i="4"/>
  <c r="Q13" i="4"/>
  <c r="R13" i="4"/>
  <c r="S13" i="4"/>
  <c r="T13" i="4"/>
  <c r="U13" i="4"/>
  <c r="X13" i="4"/>
  <c r="Y13" i="4"/>
  <c r="Z13" i="4"/>
  <c r="AA13" i="4"/>
  <c r="Q14" i="4"/>
  <c r="R14" i="4"/>
  <c r="S14" i="4"/>
  <c r="T14" i="4"/>
  <c r="U14" i="4"/>
  <c r="X14" i="4"/>
  <c r="Y14" i="4"/>
  <c r="Z14" i="4"/>
  <c r="AA14" i="4"/>
  <c r="Q15" i="4"/>
  <c r="R15" i="4"/>
  <c r="S15" i="4"/>
  <c r="T15" i="4"/>
  <c r="U15" i="4"/>
  <c r="X15" i="4"/>
  <c r="Y15" i="4"/>
  <c r="Z15" i="4"/>
  <c r="AA15" i="4"/>
  <c r="Q16" i="4"/>
  <c r="R16" i="4"/>
  <c r="S16" i="4"/>
  <c r="T16" i="4"/>
  <c r="U16" i="4"/>
  <c r="X16" i="4"/>
  <c r="Y16" i="4"/>
  <c r="Z16" i="4"/>
  <c r="AA16" i="4"/>
  <c r="Q17" i="4"/>
  <c r="R17" i="4"/>
  <c r="S17" i="4"/>
  <c r="T17" i="4"/>
  <c r="U17" i="4"/>
  <c r="X17" i="4"/>
  <c r="Y17" i="4"/>
  <c r="Z17" i="4"/>
  <c r="AA17" i="4"/>
  <c r="Q18" i="4"/>
  <c r="R18" i="4"/>
  <c r="S18" i="4"/>
  <c r="T18" i="4"/>
  <c r="U18" i="4"/>
  <c r="X18" i="4"/>
  <c r="Y18" i="4"/>
  <c r="Z18" i="4"/>
  <c r="AA18" i="4"/>
  <c r="Q29" i="4"/>
  <c r="R29" i="4"/>
  <c r="S29" i="4"/>
  <c r="T29" i="4"/>
  <c r="U29" i="4"/>
  <c r="X29" i="4"/>
  <c r="Y29" i="4"/>
  <c r="Z29" i="4"/>
  <c r="AA29" i="4"/>
  <c r="Q30" i="4"/>
  <c r="R30" i="4"/>
  <c r="S30" i="4"/>
  <c r="T30" i="4"/>
  <c r="U30" i="4"/>
  <c r="X30" i="4"/>
  <c r="Y30" i="4"/>
  <c r="Z30" i="4"/>
  <c r="AA30" i="4"/>
  <c r="Q31" i="4"/>
  <c r="R31" i="4"/>
  <c r="S31" i="4"/>
  <c r="T31" i="4"/>
  <c r="U31" i="4"/>
  <c r="X31" i="4"/>
  <c r="Y31" i="4"/>
  <c r="Z31" i="4"/>
  <c r="AA31" i="4"/>
  <c r="Q32" i="4"/>
  <c r="R32" i="4"/>
  <c r="S32" i="4"/>
  <c r="T32" i="4"/>
  <c r="U32" i="4"/>
  <c r="X32" i="4"/>
  <c r="Y32" i="4"/>
  <c r="Z32" i="4"/>
  <c r="AA32" i="4"/>
  <c r="P4" i="4"/>
  <c r="P5" i="4"/>
  <c r="P6" i="4"/>
  <c r="P8" i="4"/>
  <c r="P9" i="4"/>
  <c r="P10" i="4"/>
  <c r="P11" i="4"/>
  <c r="P12" i="4"/>
  <c r="P13" i="4"/>
  <c r="P14" i="4"/>
  <c r="P15" i="4"/>
  <c r="P16" i="4"/>
  <c r="P17" i="4"/>
  <c r="P18" i="4"/>
  <c r="P30" i="4"/>
  <c r="P31" i="4"/>
  <c r="P32" i="4"/>
  <c r="P33" i="4"/>
  <c r="P3" i="4"/>
  <c r="Q14" i="6" l="1"/>
  <c r="R14" i="6"/>
  <c r="S14" i="6"/>
  <c r="T14" i="6"/>
  <c r="U14" i="6"/>
  <c r="V14" i="6"/>
  <c r="W14" i="6"/>
  <c r="X14" i="6"/>
  <c r="Y14" i="6"/>
  <c r="Z14" i="6"/>
  <c r="AA14" i="6"/>
  <c r="Q15" i="6"/>
  <c r="R15" i="6"/>
  <c r="S15" i="6"/>
  <c r="T15" i="6"/>
  <c r="U15" i="6"/>
  <c r="V15" i="6"/>
  <c r="W15" i="6"/>
  <c r="X15" i="6"/>
  <c r="Y15" i="6"/>
  <c r="Z15" i="6"/>
  <c r="AA15" i="6"/>
  <c r="Q16" i="6"/>
  <c r="R16" i="6"/>
  <c r="S16" i="6"/>
  <c r="T16" i="6"/>
  <c r="U16" i="6"/>
  <c r="V16" i="6"/>
  <c r="W16" i="6"/>
  <c r="X16" i="6"/>
  <c r="Y16" i="6"/>
  <c r="Z16" i="6"/>
  <c r="AA16" i="6"/>
  <c r="Q17" i="6"/>
  <c r="R17" i="6"/>
  <c r="S17" i="6"/>
  <c r="T17" i="6"/>
  <c r="U17" i="6"/>
  <c r="V17" i="6"/>
  <c r="W17" i="6"/>
  <c r="X17" i="6"/>
  <c r="Y17" i="6"/>
  <c r="Z17" i="6"/>
  <c r="AA17" i="6"/>
  <c r="P15" i="6"/>
  <c r="P16" i="6"/>
  <c r="P17" i="6"/>
  <c r="P14" i="6"/>
  <c r="Q8" i="6"/>
  <c r="R8" i="6"/>
  <c r="S8" i="6"/>
  <c r="T8" i="6"/>
  <c r="U8" i="6"/>
  <c r="V8" i="6"/>
  <c r="W8" i="6"/>
  <c r="X8" i="6"/>
  <c r="Y8" i="6"/>
  <c r="Z8" i="6"/>
  <c r="AA8" i="6"/>
  <c r="Q9" i="6"/>
  <c r="R9" i="6"/>
  <c r="S9" i="6"/>
  <c r="T9" i="6"/>
  <c r="U9" i="6"/>
  <c r="V9" i="6"/>
  <c r="W9" i="6"/>
  <c r="X9" i="6"/>
  <c r="Y9" i="6"/>
  <c r="Z9" i="6"/>
  <c r="AA9" i="6"/>
  <c r="Q10" i="6"/>
  <c r="R10" i="6"/>
  <c r="S10" i="6"/>
  <c r="T10" i="6"/>
  <c r="U10" i="6"/>
  <c r="V10" i="6"/>
  <c r="W10" i="6"/>
  <c r="X10" i="6"/>
  <c r="Y10" i="6"/>
  <c r="Z10" i="6"/>
  <c r="AA10" i="6"/>
  <c r="Q11" i="6"/>
  <c r="R11" i="6"/>
  <c r="S11" i="6"/>
  <c r="T11" i="6"/>
  <c r="U11" i="6"/>
  <c r="V11" i="6"/>
  <c r="W11" i="6"/>
  <c r="X11" i="6"/>
  <c r="Y11" i="6"/>
  <c r="Z11" i="6"/>
  <c r="AA11" i="6"/>
  <c r="Q12" i="6"/>
  <c r="R12" i="6"/>
  <c r="S12" i="6"/>
  <c r="T12" i="6"/>
  <c r="U12" i="6"/>
  <c r="V12" i="6"/>
  <c r="W12" i="6"/>
  <c r="X12" i="6"/>
  <c r="Y12" i="6"/>
  <c r="Z12" i="6"/>
  <c r="AA12" i="6"/>
  <c r="Q13" i="6"/>
  <c r="R13" i="6"/>
  <c r="S13" i="6"/>
  <c r="T13" i="6"/>
  <c r="U13" i="6"/>
  <c r="V13" i="6"/>
  <c r="W13" i="6"/>
  <c r="X13" i="6"/>
  <c r="Y13" i="6"/>
  <c r="Z13" i="6"/>
  <c r="AA13" i="6"/>
  <c r="P9" i="6"/>
  <c r="P10" i="6"/>
  <c r="P11" i="6"/>
  <c r="P12" i="6"/>
  <c r="P13" i="6"/>
  <c r="P8" i="6"/>
  <c r="Q4" i="6"/>
  <c r="R4" i="6"/>
  <c r="S4" i="6"/>
  <c r="T4" i="6"/>
  <c r="U4" i="6"/>
  <c r="V4" i="6"/>
  <c r="W4" i="6"/>
  <c r="X4" i="6"/>
  <c r="Y4" i="6"/>
  <c r="Z4" i="6"/>
  <c r="AA4" i="6"/>
  <c r="Q5" i="6"/>
  <c r="R5" i="6"/>
  <c r="S5" i="6"/>
  <c r="T5" i="6"/>
  <c r="U5" i="6"/>
  <c r="V5" i="6"/>
  <c r="W5" i="6"/>
  <c r="X5" i="6"/>
  <c r="Y5" i="6"/>
  <c r="Z5" i="6"/>
  <c r="AA5" i="6"/>
  <c r="Q6" i="6"/>
  <c r="R6" i="6"/>
  <c r="S6" i="6"/>
  <c r="T6" i="6"/>
  <c r="U6" i="6"/>
  <c r="V6" i="6"/>
  <c r="W6" i="6"/>
  <c r="X6" i="6"/>
  <c r="Y6" i="6"/>
  <c r="Z6" i="6"/>
  <c r="AA6" i="6"/>
  <c r="Q7" i="6"/>
  <c r="R7" i="6"/>
  <c r="S7" i="6"/>
  <c r="T7" i="6"/>
  <c r="U7" i="6"/>
  <c r="V7" i="6"/>
  <c r="W7" i="6"/>
  <c r="X7" i="6"/>
  <c r="Y7" i="6"/>
  <c r="Z7" i="6"/>
  <c r="AA7" i="6"/>
  <c r="P5" i="6"/>
  <c r="P6" i="6"/>
  <c r="P7" i="6"/>
  <c r="P4" i="6"/>
  <c r="Q3" i="6"/>
  <c r="R3" i="6"/>
  <c r="S3" i="6"/>
  <c r="T3" i="6"/>
  <c r="U3" i="6"/>
  <c r="V3" i="6"/>
  <c r="W3" i="6"/>
  <c r="X3" i="6"/>
  <c r="Y3" i="6"/>
  <c r="Z3" i="6"/>
  <c r="AA3" i="6"/>
  <c r="P3" i="6"/>
  <c r="C13" i="5" l="1"/>
  <c r="D13" i="5"/>
  <c r="E13" i="5"/>
  <c r="F13" i="5"/>
  <c r="G13" i="5"/>
  <c r="H13" i="5"/>
  <c r="I13" i="5"/>
  <c r="J13" i="5"/>
  <c r="K13" i="5"/>
  <c r="L13" i="5"/>
  <c r="M13" i="5"/>
  <c r="C14" i="5"/>
  <c r="D14" i="5"/>
  <c r="E14" i="5"/>
  <c r="F14" i="5"/>
  <c r="G14" i="5"/>
  <c r="H14" i="5"/>
  <c r="I14" i="5"/>
  <c r="J14" i="5"/>
  <c r="K14" i="5"/>
  <c r="L14" i="5"/>
  <c r="M14" i="5"/>
  <c r="C15" i="5"/>
  <c r="D15" i="5"/>
  <c r="E15" i="5"/>
  <c r="F15" i="5"/>
  <c r="G15" i="5"/>
  <c r="H15" i="5"/>
  <c r="I15" i="5"/>
  <c r="J15" i="5"/>
  <c r="K15" i="5"/>
  <c r="L15" i="5"/>
  <c r="M15" i="5"/>
  <c r="C16" i="5"/>
  <c r="D16" i="5"/>
  <c r="E16" i="5"/>
  <c r="F16" i="5"/>
  <c r="G16" i="5"/>
  <c r="H16" i="5"/>
  <c r="I16" i="5"/>
  <c r="J16" i="5"/>
  <c r="K16" i="5"/>
  <c r="L16" i="5"/>
  <c r="M16" i="5"/>
  <c r="C17" i="5"/>
  <c r="D17" i="5"/>
  <c r="E17" i="5"/>
  <c r="F17" i="5"/>
  <c r="G17" i="5"/>
  <c r="H17" i="5"/>
  <c r="I17" i="5"/>
  <c r="J17" i="5"/>
  <c r="K17" i="5"/>
  <c r="L17" i="5"/>
  <c r="M17" i="5"/>
  <c r="C18" i="5"/>
  <c r="D18" i="5"/>
  <c r="E18" i="5"/>
  <c r="F18" i="5"/>
  <c r="G18" i="5"/>
  <c r="H18" i="5"/>
  <c r="I18" i="5"/>
  <c r="J18" i="5"/>
  <c r="K18" i="5"/>
  <c r="L18" i="5"/>
  <c r="M18" i="5"/>
  <c r="B14" i="5"/>
  <c r="B15" i="5"/>
  <c r="B16" i="5"/>
  <c r="B17" i="5"/>
  <c r="B18" i="5"/>
  <c r="B13" i="5"/>
</calcChain>
</file>

<file path=xl/sharedStrings.xml><?xml version="1.0" encoding="utf-8"?>
<sst xmlns="http://schemas.openxmlformats.org/spreadsheetml/2006/main" count="2532" uniqueCount="614">
  <si>
    <t>LL</t>
  </si>
  <si>
    <t>Param</t>
  </si>
  <si>
    <t>AICc</t>
  </si>
  <si>
    <t>AIC</t>
  </si>
  <si>
    <t>Slope</t>
  </si>
  <si>
    <t>R2</t>
  </si>
  <si>
    <t>Null</t>
  </si>
  <si>
    <t>File</t>
  </si>
  <si>
    <t>Variable</t>
  </si>
  <si>
    <t>Model</t>
  </si>
  <si>
    <t>NA</t>
  </si>
  <si>
    <t>CVNA</t>
  </si>
  <si>
    <t>GENA</t>
  </si>
  <si>
    <t>GRFA</t>
  </si>
  <si>
    <t>GRNA</t>
  </si>
  <si>
    <t>OVFA</t>
  </si>
  <si>
    <t>OVNA</t>
  </si>
  <si>
    <t>SPEA</t>
  </si>
  <si>
    <t>TOTA</t>
  </si>
  <si>
    <t>TRFA</t>
  </si>
  <si>
    <t>UBIA</t>
  </si>
  <si>
    <t>UNFA</t>
  </si>
  <si>
    <t>UNNA</t>
  </si>
  <si>
    <t>.AICc</t>
  </si>
  <si>
    <t>Etiquetas de fila</t>
  </si>
  <si>
    <t/>
  </si>
  <si>
    <t>null_null_null</t>
  </si>
  <si>
    <t>Dheig</t>
  </si>
  <si>
    <t>Basal</t>
  </si>
  <si>
    <t>Quadr</t>
  </si>
  <si>
    <t>Cavit</t>
  </si>
  <si>
    <t>Shrub</t>
  </si>
  <si>
    <t>Densi</t>
  </si>
  <si>
    <t>Dvari</t>
  </si>
  <si>
    <t>./Results/Model Fits/CVNA_compl_no_Cavit_model.txt</t>
  </si>
  <si>
    <t>compl_no_Cavit</t>
  </si>
  <si>
    <t>./Results/Model Fits/CVNA_compl_no_DHeig_model.txt</t>
  </si>
  <si>
    <t>compl_no_DHeig</t>
  </si>
  <si>
    <t>./Results/Model Fits/CVNA_compl_no_Shrub_model.txt</t>
  </si>
  <si>
    <t>compl_no_Shrub</t>
  </si>
  <si>
    <t>./Results/Model Fits/CVNA_no_Cavit_DHeig_model.txt</t>
  </si>
  <si>
    <t>no_Cavit_DHeig</t>
  </si>
  <si>
    <t>./Results/Model Fits/CVNA_no_Shrub_Cavit_model.txt</t>
  </si>
  <si>
    <t>no_Shrub_Cavit</t>
  </si>
  <si>
    <t>./Results/Model Fits/CVNA_no_Shrub_DHeig_model.txt</t>
  </si>
  <si>
    <t>no_Shrub_DHeig</t>
  </si>
  <si>
    <t>./Results/Model Fits/CVNA_null_null_null_model.txt</t>
  </si>
  <si>
    <t>./Results/Model Fits/CVNA_penta_complete_model.txt</t>
  </si>
  <si>
    <t>penta_complete</t>
  </si>
  <si>
    <t>./Results/Model Fits/CVNA_tetra_complete_model.txt</t>
  </si>
  <si>
    <t>tetra_complete</t>
  </si>
  <si>
    <t>./Results/Model Fits/CVNA_tetra_no_Cavit_model.txt</t>
  </si>
  <si>
    <t>tetra_no_Cavit</t>
  </si>
  <si>
    <t>./Results/Model Fits/CVNA_tetra_no_Densi_model.txt</t>
  </si>
  <si>
    <t>tetra_no_Densi</t>
  </si>
  <si>
    <t>./Results/Model Fits/CVNA_tetra_no_DHeig_model.txt</t>
  </si>
  <si>
    <t>tetra_no_DHeig</t>
  </si>
  <si>
    <t>./Results/Model Fits/CVNA_tetra_no_Quadr_model.txt</t>
  </si>
  <si>
    <t>tetra_no_Quadr</t>
  </si>
  <si>
    <t>./Results/Model Fits/CVNA_tetra_no_Shrub_model.txt</t>
  </si>
  <si>
    <t>tetra_no_Shrub</t>
  </si>
  <si>
    <t>./Results/Model Fits/CVNA_univaria_Basal_model.txt</t>
  </si>
  <si>
    <t>univaria_Basal</t>
  </si>
  <si>
    <t>./Results/Model Fits/CVNA_univaria_Cavit_model.txt</t>
  </si>
  <si>
    <t>univaria_Cavit</t>
  </si>
  <si>
    <t>./Results/Model Fits/CVNA_univaria_Densi_model.txt</t>
  </si>
  <si>
    <t>univaria_Densi</t>
  </si>
  <si>
    <t>./Results/Model Fits/CVNA_univaria_DHeig_model.txt</t>
  </si>
  <si>
    <t>univaria_DHeig</t>
  </si>
  <si>
    <t>./Results/Model Fits/CVNA_univaria_Quadr_model.txt</t>
  </si>
  <si>
    <t>univaria_Quadr</t>
  </si>
  <si>
    <t>./Results/Model Fits/CVNA_univaria_Shrub_model.txt</t>
  </si>
  <si>
    <t>univaria_Shrub</t>
  </si>
  <si>
    <t>./Results/Model Fits/GENA_compl_no_Cavit_model.txt</t>
  </si>
  <si>
    <t>./Results/Model Fits/GENA_compl_no_DHeig_model.txt</t>
  </si>
  <si>
    <t>./Results/Model Fits/GENA_compl_no_Shrub_model.txt</t>
  </si>
  <si>
    <t>./Results/Model Fits/GENA_no_Cavit_DHeig_model.txt</t>
  </si>
  <si>
    <t>./Results/Model Fits/GENA_no_Shrub_Cavit_model.txt</t>
  </si>
  <si>
    <t>./Results/Model Fits/GENA_no_Shrub_DHeig_model.txt</t>
  </si>
  <si>
    <t>./Results/Model Fits/GENA_null_null_null_model.txt</t>
  </si>
  <si>
    <t>./Results/Model Fits/GENA_penta_complete_model.txt</t>
  </si>
  <si>
    <t>./Results/Model Fits/GENA_tetra_complete_model.txt</t>
  </si>
  <si>
    <t>./Results/Model Fits/GENA_tetra_no_Cavit_model.txt</t>
  </si>
  <si>
    <t>./Results/Model Fits/GENA_tetra_no_Densi_model.txt</t>
  </si>
  <si>
    <t>./Results/Model Fits/GENA_tetra_no_DHeig_model.txt</t>
  </si>
  <si>
    <t>./Results/Model Fits/GENA_tetra_no_Quadr_model.txt</t>
  </si>
  <si>
    <t>./Results/Model Fits/GENA_tetra_no_Shrub_model.txt</t>
  </si>
  <si>
    <t>./Results/Model Fits/GENA_univaria_Basal_model.txt</t>
  </si>
  <si>
    <t>./Results/Model Fits/GENA_univaria_Cavit_model.txt</t>
  </si>
  <si>
    <t>./Results/Model Fits/GENA_univaria_Densi_model.txt</t>
  </si>
  <si>
    <t>./Results/Model Fits/GENA_univaria_DHeig_model.txt</t>
  </si>
  <si>
    <t>./Results/Model Fits/GENA_univaria_Quadr_model.txt</t>
  </si>
  <si>
    <t>./Results/Model Fits/GENA_univaria_Shrub_model.txt</t>
  </si>
  <si>
    <t>./Results/Model Fits/GRFA_compl_no_Cavit_model.txt</t>
  </si>
  <si>
    <t>./Results/Model Fits/GRFA_compl_no_DHeig_model.txt</t>
  </si>
  <si>
    <t>./Results/Model Fits/GRFA_compl_no_Shrub_model.txt</t>
  </si>
  <si>
    <t>./Results/Model Fits/GRFA_no_Cavit_DHeig_model.txt</t>
  </si>
  <si>
    <t>./Results/Model Fits/GRFA_no_Shrub_Cavit_model.txt</t>
  </si>
  <si>
    <t>./Results/Model Fits/GRFA_no_Shrub_DHeig_model.txt</t>
  </si>
  <si>
    <t>./Results/Model Fits/GRFA_null_null_null_model.txt</t>
  </si>
  <si>
    <t>./Results/Model Fits/GRFA_penta_complete_model.txt</t>
  </si>
  <si>
    <t>./Results/Model Fits/GRFA_tetra_complete_model.txt</t>
  </si>
  <si>
    <t>./Results/Model Fits/GRFA_tetra_no_Cavit_model.txt</t>
  </si>
  <si>
    <t>./Results/Model Fits/GRFA_tetra_no_Densi_model.txt</t>
  </si>
  <si>
    <t>./Results/Model Fits/GRFA_tetra_no_DHeig_model.txt</t>
  </si>
  <si>
    <t>./Results/Model Fits/GRFA_tetra_no_Quadr_model.txt</t>
  </si>
  <si>
    <t>./Results/Model Fits/GRFA_tetra_no_Shrub_model.txt</t>
  </si>
  <si>
    <t>./Results/Model Fits/GRFA_univaria_Basal_model.txt</t>
  </si>
  <si>
    <t>./Results/Model Fits/GRFA_univaria_Cavit_model.txt</t>
  </si>
  <si>
    <t>./Results/Model Fits/GRFA_univaria_Densi_model.txt</t>
  </si>
  <si>
    <t>./Results/Model Fits/GRFA_univaria_DHeig_model.txt</t>
  </si>
  <si>
    <t>./Results/Model Fits/GRFA_univaria_Quadr_model.txt</t>
  </si>
  <si>
    <t>./Results/Model Fits/GRFA_univaria_Shrub_model.txt</t>
  </si>
  <si>
    <t>./Results/Model Fits/GRNA_compl_no_Cavit_model.txt</t>
  </si>
  <si>
    <t>./Results/Model Fits/GRNA_compl_no_DHeig_model.txt</t>
  </si>
  <si>
    <t>./Results/Model Fits/GRNA_compl_no_Shrub_model.txt</t>
  </si>
  <si>
    <t>./Results/Model Fits/GRNA_no_Cavit_DHeig_model.txt</t>
  </si>
  <si>
    <t>./Results/Model Fits/GRNA_no_Shrub_Cavit_model.txt</t>
  </si>
  <si>
    <t>./Results/Model Fits/GRNA_no_Shrub_DHeig_model.txt</t>
  </si>
  <si>
    <t>./Results/Model Fits/GRNA_null_null_null_model.txt</t>
  </si>
  <si>
    <t>./Results/Model Fits/GRNA_penta_complete_model.txt</t>
  </si>
  <si>
    <t>./Results/Model Fits/GRNA_tetra_complete_model.txt</t>
  </si>
  <si>
    <t>./Results/Model Fits/GRNA_tetra_no_Cavit_model.txt</t>
  </si>
  <si>
    <t>./Results/Model Fits/GRNA_tetra_no_Densi_model.txt</t>
  </si>
  <si>
    <t>./Results/Model Fits/GRNA_tetra_no_DHeig_model.txt</t>
  </si>
  <si>
    <t>./Results/Model Fits/GRNA_tetra_no_Quadr_model.txt</t>
  </si>
  <si>
    <t>./Results/Model Fits/GRNA_tetra_no_Shrub_model.txt</t>
  </si>
  <si>
    <t>./Results/Model Fits/GRNA_univaria_Basal_model.txt</t>
  </si>
  <si>
    <t>./Results/Model Fits/GRNA_univaria_Cavit_model.txt</t>
  </si>
  <si>
    <t>./Results/Model Fits/GRNA_univaria_Densi_model.txt</t>
  </si>
  <si>
    <t>./Results/Model Fits/GRNA_univaria_DHeig_model.txt</t>
  </si>
  <si>
    <t>./Results/Model Fits/GRNA_univaria_Quadr_model.txt</t>
  </si>
  <si>
    <t>./Results/Model Fits/GRNA_univaria_Shrub_model.txt</t>
  </si>
  <si>
    <t>./Results/Model Fits/OVFA_compl_no_Cavit_model.txt</t>
  </si>
  <si>
    <t>./Results/Model Fits/OVFA_compl_no_DHeig_model.txt</t>
  </si>
  <si>
    <t>./Results/Model Fits/OVFA_compl_no_Shrub_model.txt</t>
  </si>
  <si>
    <t>./Results/Model Fits/OVFA_no_Cavit_DHeig_model.txt</t>
  </si>
  <si>
    <t>./Results/Model Fits/OVFA_no_Shrub_Cavit_model.txt</t>
  </si>
  <si>
    <t>./Results/Model Fits/OVFA_no_Shrub_DHeig_model.txt</t>
  </si>
  <si>
    <t>./Results/Model Fits/OVFA_null_null_null_model.txt</t>
  </si>
  <si>
    <t>./Results/Model Fits/OVFA_penta_complete_model.txt</t>
  </si>
  <si>
    <t>./Results/Model Fits/OVFA_tetra_complete_model.txt</t>
  </si>
  <si>
    <t>./Results/Model Fits/OVFA_tetra_no_Cavit_model.txt</t>
  </si>
  <si>
    <t>./Results/Model Fits/OVFA_tetra_no_Densi_model.txt</t>
  </si>
  <si>
    <t>./Results/Model Fits/OVFA_tetra_no_DHeig_model.txt</t>
  </si>
  <si>
    <t>./Results/Model Fits/OVFA_tetra_no_Quadr_model.txt</t>
  </si>
  <si>
    <t>./Results/Model Fits/OVFA_tetra_no_Shrub_model.txt</t>
  </si>
  <si>
    <t>./Results/Model Fits/OVFA_univaria_Basal_model.txt</t>
  </si>
  <si>
    <t>./Results/Model Fits/OVFA_univaria_Cavit_model.txt</t>
  </si>
  <si>
    <t>./Results/Model Fits/OVFA_univaria_Densi_model.txt</t>
  </si>
  <si>
    <t>./Results/Model Fits/OVFA_univaria_DHeig_model.txt</t>
  </si>
  <si>
    <t>./Results/Model Fits/OVFA_univaria_Quadr_model.txt</t>
  </si>
  <si>
    <t>./Results/Model Fits/OVFA_univaria_Shrub_model.txt</t>
  </si>
  <si>
    <t>./Results/Model Fits/OVNA_compl_no_Cavit_model.txt</t>
  </si>
  <si>
    <t>./Results/Model Fits/OVNA_compl_no_DHeig_model.txt</t>
  </si>
  <si>
    <t>./Results/Model Fits/OVNA_compl_no_Shrub_model.txt</t>
  </si>
  <si>
    <t>./Results/Model Fits/OVNA_no_Cavit_DHeig_model.txt</t>
  </si>
  <si>
    <t>./Results/Model Fits/OVNA_no_Shrub_Cavit_model.txt</t>
  </si>
  <si>
    <t>./Results/Model Fits/OVNA_no_Shrub_DHeig_model.txt</t>
  </si>
  <si>
    <t>./Results/Model Fits/OVNA_null_null_null_model.txt</t>
  </si>
  <si>
    <t>./Results/Model Fits/OVNA_penta_complete_model.txt</t>
  </si>
  <si>
    <t>./Results/Model Fits/OVNA_tetra_complete_model.txt</t>
  </si>
  <si>
    <t>./Results/Model Fits/OVNA_tetra_no_Cavit_model.txt</t>
  </si>
  <si>
    <t>./Results/Model Fits/OVNA_tetra_no_Densi_model.txt</t>
  </si>
  <si>
    <t>./Results/Model Fits/OVNA_tetra_no_DHeig_model.txt</t>
  </si>
  <si>
    <t>./Results/Model Fits/OVNA_tetra_no_Quadr_model.txt</t>
  </si>
  <si>
    <t>./Results/Model Fits/OVNA_tetra_no_Shrub_model.txt</t>
  </si>
  <si>
    <t>./Results/Model Fits/OVNA_univaria_Basal_model.txt</t>
  </si>
  <si>
    <t>./Results/Model Fits/OVNA_univaria_Cavit_model.txt</t>
  </si>
  <si>
    <t>./Results/Model Fits/OVNA_univaria_Densi_model.txt</t>
  </si>
  <si>
    <t>./Results/Model Fits/OVNA_univaria_DHeig_model.txt</t>
  </si>
  <si>
    <t>./Results/Model Fits/OVNA_univaria_Quadr_model.txt</t>
  </si>
  <si>
    <t>./Results/Model Fits/OVNA_univaria_Shrub_model.txt</t>
  </si>
  <si>
    <t>./Results/Model Fits/SPEA_compl_no_Cavit_model.txt</t>
  </si>
  <si>
    <t>./Results/Model Fits/SPEA_compl_no_DHeig_model.txt</t>
  </si>
  <si>
    <t>./Results/Model Fits/SPEA_compl_no_Shrub_model.txt</t>
  </si>
  <si>
    <t>./Results/Model Fits/SPEA_no_Cavit_DHeig_model.txt</t>
  </si>
  <si>
    <t>./Results/Model Fits/SPEA_no_Shrub_Cavit_model.txt</t>
  </si>
  <si>
    <t>./Results/Model Fits/SPEA_no_Shrub_DHeig_model.txt</t>
  </si>
  <si>
    <t>./Results/Model Fits/SPEA_null_null_null_model.txt</t>
  </si>
  <si>
    <t>./Results/Model Fits/SPEA_penta_complete_model.txt</t>
  </si>
  <si>
    <t>./Results/Model Fits/SPEA_tetra_complete_model.txt</t>
  </si>
  <si>
    <t>./Results/Model Fits/SPEA_tetra_no_Cavit_model.txt</t>
  </si>
  <si>
    <t>./Results/Model Fits/SPEA_tetra_no_Densi_model.txt</t>
  </si>
  <si>
    <t>./Results/Model Fits/SPEA_tetra_no_DHeig_model.txt</t>
  </si>
  <si>
    <t>./Results/Model Fits/SPEA_tetra_no_Quadr_model.txt</t>
  </si>
  <si>
    <t>./Results/Model Fits/SPEA_tetra_no_Shrub_model.txt</t>
  </si>
  <si>
    <t>./Results/Model Fits/SPEA_univaria_Basal_model.txt</t>
  </si>
  <si>
    <t>./Results/Model Fits/SPEA_univaria_Cavit_model.txt</t>
  </si>
  <si>
    <t>./Results/Model Fits/SPEA_univaria_Densi_model.txt</t>
  </si>
  <si>
    <t>./Results/Model Fits/SPEA_univaria_DHeig_model.txt</t>
  </si>
  <si>
    <t>./Results/Model Fits/SPEA_univaria_Quadr_model.txt</t>
  </si>
  <si>
    <t>./Results/Model Fits/SPEA_univaria_Shrub_model.txt</t>
  </si>
  <si>
    <t>./Results/Model Fits/TOTA_compl_no_Cavit_model.txt</t>
  </si>
  <si>
    <t>./Results/Model Fits/TOTA_compl_no_DHeig_model.txt</t>
  </si>
  <si>
    <t>./Results/Model Fits/TOTA_compl_no_Shrub_model.txt</t>
  </si>
  <si>
    <t>./Results/Model Fits/TOTA_no_Cavit_DHeig_model.txt</t>
  </si>
  <si>
    <t>./Results/Model Fits/TOTA_no_Shrub_Cavit_model.txt</t>
  </si>
  <si>
    <t>./Results/Model Fits/TOTA_no_Shrub_DHeig_model.txt</t>
  </si>
  <si>
    <t>./Results/Model Fits/TOTA_null_null_null_model.txt</t>
  </si>
  <si>
    <t>./Results/Model Fits/TOTA_penta_complete_model.txt</t>
  </si>
  <si>
    <t>./Results/Model Fits/TOTA_tetra_complete_model.txt</t>
  </si>
  <si>
    <t>./Results/Model Fits/TOTA_tetra_no_Cavit_model.txt</t>
  </si>
  <si>
    <t>./Results/Model Fits/TOTA_tetra_no_Densi_model.txt</t>
  </si>
  <si>
    <t>./Results/Model Fits/TOTA_tetra_no_DHeig_model.txt</t>
  </si>
  <si>
    <t>./Results/Model Fits/TOTA_tetra_no_Quadr_model.txt</t>
  </si>
  <si>
    <t>./Results/Model Fits/TOTA_tetra_no_Shrub_model.txt</t>
  </si>
  <si>
    <t>./Results/Model Fits/TOTA_univaria_Basal_model.txt</t>
  </si>
  <si>
    <t>./Results/Model Fits/TOTA_univaria_Cavit_model.txt</t>
  </si>
  <si>
    <t>./Results/Model Fits/TOTA_univaria_Densi_model.txt</t>
  </si>
  <si>
    <t>./Results/Model Fits/TOTA_univaria_DHeig_model.txt</t>
  </si>
  <si>
    <t>./Results/Model Fits/TOTA_univaria_Quadr_model.txt</t>
  </si>
  <si>
    <t>./Results/Model Fits/TOTA_univaria_Shrub_model.txt</t>
  </si>
  <si>
    <t>./Results/Model Fits/TRFA_compl_no_Cavit_model.txt</t>
  </si>
  <si>
    <t>./Results/Model Fits/TRFA_compl_no_DHeig_model.txt</t>
  </si>
  <si>
    <t>./Results/Model Fits/TRFA_compl_no_Shrub_model.txt</t>
  </si>
  <si>
    <t>./Results/Model Fits/TRFA_no_Cavit_DHeig_model.txt</t>
  </si>
  <si>
    <t>./Results/Model Fits/TRFA_no_Shrub_Cavit_model.txt</t>
  </si>
  <si>
    <t>./Results/Model Fits/TRFA_no_Shrub_DHeig_model.txt</t>
  </si>
  <si>
    <t>./Results/Model Fits/TRFA_null_null_null_model.txt</t>
  </si>
  <si>
    <t>./Results/Model Fits/TRFA_penta_complete_model.txt</t>
  </si>
  <si>
    <t>./Results/Model Fits/TRFA_tetra_complete_model.txt</t>
  </si>
  <si>
    <t>./Results/Model Fits/TRFA_tetra_no_Cavit_model.txt</t>
  </si>
  <si>
    <t>./Results/Model Fits/TRFA_tetra_no_Densi_model.txt</t>
  </si>
  <si>
    <t>./Results/Model Fits/TRFA_tetra_no_DHeig_model.txt</t>
  </si>
  <si>
    <t>./Results/Model Fits/TRFA_tetra_no_Quadr_model.txt</t>
  </si>
  <si>
    <t>./Results/Model Fits/TRFA_tetra_no_Shrub_model.txt</t>
  </si>
  <si>
    <t>./Results/Model Fits/TRFA_univaria_Basal_model.txt</t>
  </si>
  <si>
    <t>./Results/Model Fits/TRFA_univaria_Cavit_model.txt</t>
  </si>
  <si>
    <t>./Results/Model Fits/TRFA_univaria_Densi_model.txt</t>
  </si>
  <si>
    <t>./Results/Model Fits/TRFA_univaria_DHeig_model.txt</t>
  </si>
  <si>
    <t>./Results/Model Fits/TRFA_univaria_Quadr_model.txt</t>
  </si>
  <si>
    <t>./Results/Model Fits/TRFA_univaria_Shrub_model.txt</t>
  </si>
  <si>
    <t>./Results/Model Fits/UBIA_compl_no_Cavit_model.txt</t>
  </si>
  <si>
    <t>./Results/Model Fits/UBIA_compl_no_DHeig_model.txt</t>
  </si>
  <si>
    <t>./Results/Model Fits/UBIA_compl_no_Shrub_model.txt</t>
  </si>
  <si>
    <t>./Results/Model Fits/UBIA_no_Cavit_DHeig_model.txt</t>
  </si>
  <si>
    <t>./Results/Model Fits/UBIA_no_Shrub_Cavit_model.txt</t>
  </si>
  <si>
    <t>./Results/Model Fits/UBIA_no_Shrub_DHeig_model.txt</t>
  </si>
  <si>
    <t>./Results/Model Fits/UBIA_null_null_null_model.txt</t>
  </si>
  <si>
    <t>./Results/Model Fits/UBIA_penta_complete_model.txt</t>
  </si>
  <si>
    <t>./Results/Model Fits/UBIA_tetra_complete_model.txt</t>
  </si>
  <si>
    <t>./Results/Model Fits/UBIA_tetra_no_Cavit_model.txt</t>
  </si>
  <si>
    <t>./Results/Model Fits/UBIA_tetra_no_Densi_model.txt</t>
  </si>
  <si>
    <t>./Results/Model Fits/UBIA_tetra_no_DHeig_model.txt</t>
  </si>
  <si>
    <t>./Results/Model Fits/UBIA_tetra_no_Quadr_model.txt</t>
  </si>
  <si>
    <t>./Results/Model Fits/UBIA_tetra_no_Shrub_model.txt</t>
  </si>
  <si>
    <t>./Results/Model Fits/UBIA_univaria_Basal_model.txt</t>
  </si>
  <si>
    <t>./Results/Model Fits/UBIA_univaria_Cavit_model.txt</t>
  </si>
  <si>
    <t>./Results/Model Fits/UBIA_univaria_Densi_model.txt</t>
  </si>
  <si>
    <t>./Results/Model Fits/UBIA_univaria_DHeig_model.txt</t>
  </si>
  <si>
    <t>./Results/Model Fits/UBIA_univaria_Quadr_model.txt</t>
  </si>
  <si>
    <t>./Results/Model Fits/UBIA_univaria_Shrub_model.txt</t>
  </si>
  <si>
    <t>./Results/Model Fits/UNFA_compl_no_Cavit_model.txt</t>
  </si>
  <si>
    <t>./Results/Model Fits/UNFA_compl_no_DHeig_model.txt</t>
  </si>
  <si>
    <t>./Results/Model Fits/UNFA_compl_no_Shrub_model.txt</t>
  </si>
  <si>
    <t>./Results/Model Fits/UNFA_no_Cavit_DHeig_model.txt</t>
  </si>
  <si>
    <t>./Results/Model Fits/UNFA_no_Shrub_Cavit_model.txt</t>
  </si>
  <si>
    <t>./Results/Model Fits/UNFA_no_Shrub_DHeig_model.txt</t>
  </si>
  <si>
    <t>./Results/Model Fits/UNFA_null_null_null_model.txt</t>
  </si>
  <si>
    <t>./Results/Model Fits/UNFA_penta_complete_model.txt</t>
  </si>
  <si>
    <t>./Results/Model Fits/UNFA_tetra_complete_model.txt</t>
  </si>
  <si>
    <t>./Results/Model Fits/UNFA_tetra_no_Cavit_model.txt</t>
  </si>
  <si>
    <t>./Results/Model Fits/UNFA_tetra_no_Densi_model.txt</t>
  </si>
  <si>
    <t>./Results/Model Fits/UNFA_tetra_no_DHeig_model.txt</t>
  </si>
  <si>
    <t>./Results/Model Fits/UNFA_tetra_no_Quadr_model.txt</t>
  </si>
  <si>
    <t>./Results/Model Fits/UNFA_tetra_no_Shrub_model.txt</t>
  </si>
  <si>
    <t>./Results/Model Fits/UNFA_univaria_Basal_model.txt</t>
  </si>
  <si>
    <t>./Results/Model Fits/UNFA_univaria_Cavit_model.txt</t>
  </si>
  <si>
    <t>./Results/Model Fits/UNFA_univaria_Densi_model.txt</t>
  </si>
  <si>
    <t>./Results/Model Fits/UNFA_univaria_DHeig_model.txt</t>
  </si>
  <si>
    <t>./Results/Model Fits/UNFA_univaria_Quadr_model.txt</t>
  </si>
  <si>
    <t>./Results/Model Fits/UNFA_univaria_Shrub_model.txt</t>
  </si>
  <si>
    <t>./Results/Model Fits/UNNA_compl_no_Cavit_model.txt</t>
  </si>
  <si>
    <t>./Results/Model Fits/UNNA_compl_no_DHeig_model.txt</t>
  </si>
  <si>
    <t>./Results/Model Fits/UNNA_compl_no_Shrub_model.txt</t>
  </si>
  <si>
    <t>./Results/Model Fits/UNNA_no_Cavit_DHeig_model.txt</t>
  </si>
  <si>
    <t>./Results/Model Fits/UNNA_no_Shrub_Cavit_model.txt</t>
  </si>
  <si>
    <t>./Results/Model Fits/UNNA_no_Shrub_DHeig_model.txt</t>
  </si>
  <si>
    <t>./Results/Model Fits/UNNA_null_null_null_model.txt</t>
  </si>
  <si>
    <t>./Results/Model Fits/UNNA_penta_complete_model.txt</t>
  </si>
  <si>
    <t>./Results/Model Fits/UNNA_tetra_complete_model.txt</t>
  </si>
  <si>
    <t>./Results/Model Fits/UNNA_tetra_no_Cavit_model.txt</t>
  </si>
  <si>
    <t>./Results/Model Fits/UNNA_tetra_no_Densi_model.txt</t>
  </si>
  <si>
    <t>./Results/Model Fits/UNNA_tetra_no_DHeig_model.txt</t>
  </si>
  <si>
    <t>./Results/Model Fits/UNNA_tetra_no_Quadr_model.txt</t>
  </si>
  <si>
    <t>./Results/Model Fits/UNNA_tetra_no_Shrub_model.txt</t>
  </si>
  <si>
    <t>./Results/Model Fits/UNNA_univaria_Basal_model.txt</t>
  </si>
  <si>
    <t>./Results/Model Fits/UNNA_univaria_Cavit_model.txt</t>
  </si>
  <si>
    <t>./Results/Model Fits/UNNA_univaria_Densi_model.txt</t>
  </si>
  <si>
    <t>./Results/Model Fits/UNNA_univaria_DHeig_model.txt</t>
  </si>
  <si>
    <t>./Results/Model Fits/UNNA_univaria_Quadr_model.txt</t>
  </si>
  <si>
    <t>./Results/Model Fits/UNNA_univaria_Shrub_model.txt</t>
  </si>
  <si>
    <t>E.</t>
  </si>
  <si>
    <t>./Results/Model Fits/CVNA_no_Cavit_Densi_model.txt</t>
  </si>
  <si>
    <t>no_Cavit_Densi</t>
  </si>
  <si>
    <t>./Results/Model Fits/CVNA_no_Cavit_Quadr_model.txt</t>
  </si>
  <si>
    <t>no_Cavit_Quadr</t>
  </si>
  <si>
    <t>./Results/Model Fits/CVNA_no_DHeig_Densi_model.txt</t>
  </si>
  <si>
    <t>no_DHeig_Densi</t>
  </si>
  <si>
    <t>./Results/Model Fits/CVNA_no_DHeig_Quadr_model.txt</t>
  </si>
  <si>
    <t>no_DHeig_Quadr</t>
  </si>
  <si>
    <t>./Results/Model Fits/CVNA_no_Quadr_Densi_model.txt</t>
  </si>
  <si>
    <t>no_Quadr_Densi</t>
  </si>
  <si>
    <t>./Results/Model Fits/CVNA_no_Shrub_Densi_model.txt</t>
  </si>
  <si>
    <t>no_Shrub_Densi</t>
  </si>
  <si>
    <t>./Results/Model Fits/CVNA_no_Shrub_Quadr_model.txt</t>
  </si>
  <si>
    <t>no_Shrub_Quadr</t>
  </si>
  <si>
    <t>./Results/Model Fits/GENA_no_Cavit_Densi_model.txt</t>
  </si>
  <si>
    <t>./Results/Model Fits/GENA_no_Cavit_Quadr_model.txt</t>
  </si>
  <si>
    <t>./Results/Model Fits/GENA_no_DHeig_Densi_model.txt</t>
  </si>
  <si>
    <t>./Results/Model Fits/GENA_no_DHeig_Quadr_model.txt</t>
  </si>
  <si>
    <t>./Results/Model Fits/GENA_no_Quadr_Densi_model.txt</t>
  </si>
  <si>
    <t>./Results/Model Fits/GENA_no_Shrub_Densi_model.txt</t>
  </si>
  <si>
    <t>./Results/Model Fits/GENA_no_Shrub_Quadr_model.txt</t>
  </si>
  <si>
    <t>./Results/Model Fits/GRFA_no_Cavit_Densi_model.txt</t>
  </si>
  <si>
    <t>./Results/Model Fits/GRFA_no_Cavit_Quadr_model.txt</t>
  </si>
  <si>
    <t>./Results/Model Fits/GRFA_no_DHeig_Densi_model.txt</t>
  </si>
  <si>
    <t>./Results/Model Fits/GRFA_no_DHeig_Quadr_model.txt</t>
  </si>
  <si>
    <t>./Results/Model Fits/GRFA_no_Quadr_Densi_model.txt</t>
  </si>
  <si>
    <t>./Results/Model Fits/GRFA_no_Shrub_Densi_model.txt</t>
  </si>
  <si>
    <t>./Results/Model Fits/GRFA_no_Shrub_Quadr_model.txt</t>
  </si>
  <si>
    <t>./Results/Model Fits/GRNA_no_Cavit_Densi_model.txt</t>
  </si>
  <si>
    <t>./Results/Model Fits/GRNA_no_Cavit_Quadr_model.txt</t>
  </si>
  <si>
    <t>./Results/Model Fits/GRNA_no_DHeig_Densi_model.txt</t>
  </si>
  <si>
    <t>./Results/Model Fits/GRNA_no_DHeig_Quadr_model.txt</t>
  </si>
  <si>
    <t>./Results/Model Fits/GRNA_no_Quadr_Densi_model.txt</t>
  </si>
  <si>
    <t>./Results/Model Fits/GRNA_no_Shrub_Densi_model.txt</t>
  </si>
  <si>
    <t>./Results/Model Fits/GRNA_no_Shrub_Quadr_model.txt</t>
  </si>
  <si>
    <t>./Results/Model Fits/OVFA_no_Cavit_Densi_model.txt</t>
  </si>
  <si>
    <t>./Results/Model Fits/OVFA_no_Cavit_Quadr_model.txt</t>
  </si>
  <si>
    <t>./Results/Model Fits/OVFA_no_DHeig_Densi_model.txt</t>
  </si>
  <si>
    <t>./Results/Model Fits/OVFA_no_DHeig_Quadr_model.txt</t>
  </si>
  <si>
    <t>./Results/Model Fits/OVFA_no_Quadr_Densi_model.txt</t>
  </si>
  <si>
    <t>./Results/Model Fits/OVFA_no_Shrub_Densi_model.txt</t>
  </si>
  <si>
    <t>./Results/Model Fits/OVFA_no_Shrub_Quadr_model.txt</t>
  </si>
  <si>
    <t>./Results/Model Fits/OVNA_no_Cavit_Densi_model.txt</t>
  </si>
  <si>
    <t>./Results/Model Fits/OVNA_no_Cavit_Quadr_model.txt</t>
  </si>
  <si>
    <t>./Results/Model Fits/OVNA_no_DHeig_Densi_model.txt</t>
  </si>
  <si>
    <t>./Results/Model Fits/OVNA_no_DHeig_Quadr_model.txt</t>
  </si>
  <si>
    <t>./Results/Model Fits/OVNA_no_Quadr_Densi_model.txt</t>
  </si>
  <si>
    <t>./Results/Model Fits/OVNA_no_Shrub_Densi_model.txt</t>
  </si>
  <si>
    <t>./Results/Model Fits/OVNA_no_Shrub_Quadr_model.txt</t>
  </si>
  <si>
    <t>./Results/Model Fits/SPEA_no_Cavit_Densi_model.txt</t>
  </si>
  <si>
    <t>./Results/Model Fits/SPEA_no_Cavit_Quadr_model.txt</t>
  </si>
  <si>
    <t>./Results/Model Fits/SPEA_no_DHeig_Densi_model.txt</t>
  </si>
  <si>
    <t>./Results/Model Fits/SPEA_no_DHeig_Quadr_model.txt</t>
  </si>
  <si>
    <t>./Results/Model Fits/SPEA_no_Quadr_Densi_model.txt</t>
  </si>
  <si>
    <t>./Results/Model Fits/SPEA_no_Shrub_Densi_model.txt</t>
  </si>
  <si>
    <t>./Results/Model Fits/SPEA_no_Shrub_Quadr_model.txt</t>
  </si>
  <si>
    <t>./Results/Model Fits/TOTA_no_Cavit_Densi_model.txt</t>
  </si>
  <si>
    <t>./Results/Model Fits/TOTA_no_Cavit_Quadr_model.txt</t>
  </si>
  <si>
    <t>./Results/Model Fits/TOTA_no_DHeig_Densi_model.txt</t>
  </si>
  <si>
    <t>./Results/Model Fits/TOTA_no_DHeig_Quadr_model.txt</t>
  </si>
  <si>
    <t>./Results/Model Fits/TOTA_no_Quadr_Densi_model.txt</t>
  </si>
  <si>
    <t>./Results/Model Fits/TOTA_no_Shrub_Densi_model.txt</t>
  </si>
  <si>
    <t>./Results/Model Fits/TOTA_no_Shrub_Quadr_model.txt</t>
  </si>
  <si>
    <t>./Results/Model Fits/TRFA_no_Cavit_Densi_model.txt</t>
  </si>
  <si>
    <t>./Results/Model Fits/TRFA_no_Cavit_Quadr_model.txt</t>
  </si>
  <si>
    <t>./Results/Model Fits/TRFA_no_DHeig_Densi_model.txt</t>
  </si>
  <si>
    <t>./Results/Model Fits/TRFA_no_DHeig_Quadr_model.txt</t>
  </si>
  <si>
    <t>./Results/Model Fits/TRFA_no_Quadr_Densi_model.txt</t>
  </si>
  <si>
    <t>./Results/Model Fits/TRFA_no_Shrub_Densi_model.txt</t>
  </si>
  <si>
    <t>./Results/Model Fits/TRFA_no_Shrub_Quadr_model.txt</t>
  </si>
  <si>
    <t>./Results/Model Fits/UBIA_no_Cavit_Densi_model.txt</t>
  </si>
  <si>
    <t>./Results/Model Fits/UBIA_no_Cavit_Quadr_model.txt</t>
  </si>
  <si>
    <t>./Results/Model Fits/UBIA_no_DHeig_Densi_model.txt</t>
  </si>
  <si>
    <t>./Results/Model Fits/UBIA_no_DHeig_Quadr_model.txt</t>
  </si>
  <si>
    <t>./Results/Model Fits/UBIA_no_Quadr_Densi_model.txt</t>
  </si>
  <si>
    <t>./Results/Model Fits/UBIA_no_Shrub_Densi_model.txt</t>
  </si>
  <si>
    <t>./Results/Model Fits/UBIA_no_Shrub_Quadr_model.txt</t>
  </si>
  <si>
    <t>./Results/Model Fits/UNFA_no_Cavit_Densi_model.txt</t>
  </si>
  <si>
    <t>./Results/Model Fits/UNFA_no_Cavit_Quadr_model.txt</t>
  </si>
  <si>
    <t>./Results/Model Fits/UNFA_no_DHeig_Densi_model.txt</t>
  </si>
  <si>
    <t>./Results/Model Fits/UNFA_no_DHeig_Quadr_model.txt</t>
  </si>
  <si>
    <t>./Results/Model Fits/UNFA_no_Quadr_Densi_model.txt</t>
  </si>
  <si>
    <t>./Results/Model Fits/UNFA_no_Shrub_Densi_model.txt</t>
  </si>
  <si>
    <t>./Results/Model Fits/UNFA_no_Shrub_Quadr_model.txt</t>
  </si>
  <si>
    <t>./Results/Model Fits/UNNA_no_Cavit_Densi_model.txt</t>
  </si>
  <si>
    <t>./Results/Model Fits/UNNA_no_Cavit_Quadr_model.txt</t>
  </si>
  <si>
    <t>./Results/Model Fits/UNNA_no_DHeig_Densi_model.txt</t>
  </si>
  <si>
    <t>./Results/Model Fits/UNNA_no_DHeig_Quadr_model.txt</t>
  </si>
  <si>
    <t>./Results/Model Fits/UNNA_no_Quadr_Densi_model.txt</t>
  </si>
  <si>
    <t>./Results/Model Fits/UNNA_no_Shrub_Densi_model.txt</t>
  </si>
  <si>
    <t>./Results/Model Fits/UNNA_no_Shrub_Quadr_model.txt</t>
  </si>
  <si>
    <t>./Results/Model Fits/CVNA_bi_Basal_Cavit_model.txt</t>
  </si>
  <si>
    <t>bi_Basal_Cavit</t>
  </si>
  <si>
    <t>./Results/Model Fits/CVNA_bi_Basal_DHeig_model.txt</t>
  </si>
  <si>
    <t>bi_Basal_DHeig</t>
  </si>
  <si>
    <t>./Results/Model Fits/CVNA_bi_Basal_Shrub_model.txt</t>
  </si>
  <si>
    <t>bi_Basal_Shrub</t>
  </si>
  <si>
    <t>./Results/Model Fits/CVNA_bi_Cavit_Shrub_model.txt</t>
  </si>
  <si>
    <t>bi_Cavit_Shrub</t>
  </si>
  <si>
    <t>./Results/Model Fits/CVNA_bi_Densi_Cavit_model.txt</t>
  </si>
  <si>
    <t>bi_Densi_Cavit</t>
  </si>
  <si>
    <t>./Results/Model Fits/CVNA_bi_Densi_DHeig_model.txt</t>
  </si>
  <si>
    <t>bi_Densi_DHeig</t>
  </si>
  <si>
    <t>./Results/Model Fits/CVNA_bi_Densi_Quadr_model.txt</t>
  </si>
  <si>
    <t>bi_Densi_Quadr</t>
  </si>
  <si>
    <t>./Results/Model Fits/CVNA_bi_Densi_Shrub_model.txt</t>
  </si>
  <si>
    <t>bi_Densi_Shrub</t>
  </si>
  <si>
    <t>./Results/Model Fits/CVNA_bi_DHeig_Cavit_model.txt</t>
  </si>
  <si>
    <t>bi_DHeig_Cavit</t>
  </si>
  <si>
    <t>./Results/Model Fits/CVNA_bi_DHeig_Shrub_model.txt</t>
  </si>
  <si>
    <t>bi_DHeig_Shrub</t>
  </si>
  <si>
    <t>./Results/Model Fits/CVNA_bi_Quadr_Cavit_model.txt</t>
  </si>
  <si>
    <t>bi_Quadr_Cavit</t>
  </si>
  <si>
    <t>./Results/Model Fits/CVNA_bi_Quadr_DHeig_model.txt</t>
  </si>
  <si>
    <t>bi_Quadr_DHeig</t>
  </si>
  <si>
    <t>./Results/Model Fits/CVNA_bi_Quadr_Shrub_model.txt</t>
  </si>
  <si>
    <t>bi_Quadr_Shrub</t>
  </si>
  <si>
    <t>./Results/Model Fits/GENA_bi_Basal_Cavit_model.txt</t>
  </si>
  <si>
    <t>./Results/Model Fits/GENA_bi_Basal_DHeig_model.txt</t>
  </si>
  <si>
    <t>./Results/Model Fits/GENA_bi_Basal_Shrub_model.txt</t>
  </si>
  <si>
    <t>./Results/Model Fits/GENA_bi_Cavit_Shrub_model.txt</t>
  </si>
  <si>
    <t>./Results/Model Fits/GENA_bi_Densi_Cavit_model.txt</t>
  </si>
  <si>
    <t>./Results/Model Fits/GENA_bi_Densi_DHeig_model.txt</t>
  </si>
  <si>
    <t>./Results/Model Fits/GENA_bi_Densi_Quadr_model.txt</t>
  </si>
  <si>
    <t>./Results/Model Fits/GENA_bi_Densi_Shrub_model.txt</t>
  </si>
  <si>
    <t>./Results/Model Fits/GENA_bi_DHeig_Cavit_model.txt</t>
  </si>
  <si>
    <t>./Results/Model Fits/GENA_bi_DHeig_Shrub_model.txt</t>
  </si>
  <si>
    <t>./Results/Model Fits/GENA_bi_Quadr_Cavit_model.txt</t>
  </si>
  <si>
    <t>./Results/Model Fits/GENA_bi_Quadr_DHeig_model.txt</t>
  </si>
  <si>
    <t>./Results/Model Fits/GENA_bi_Quadr_Shrub_model.txt</t>
  </si>
  <si>
    <t>./Results/Model Fits/GRFA_bi_Basal_Cavit_model.txt</t>
  </si>
  <si>
    <t>./Results/Model Fits/GRFA_bi_Basal_DHeig_model.txt</t>
  </si>
  <si>
    <t>./Results/Model Fits/GRFA_bi_Basal_Shrub_model.txt</t>
  </si>
  <si>
    <t>./Results/Model Fits/GRFA_bi_Cavit_Shrub_model.txt</t>
  </si>
  <si>
    <t>./Results/Model Fits/GRFA_bi_Densi_Cavit_model.txt</t>
  </si>
  <si>
    <t>./Results/Model Fits/GRFA_bi_Densi_DHeig_model.txt</t>
  </si>
  <si>
    <t>./Results/Model Fits/GRFA_bi_Densi_Quadr_model.txt</t>
  </si>
  <si>
    <t>./Results/Model Fits/GRFA_bi_Densi_Shrub_model.txt</t>
  </si>
  <si>
    <t>./Results/Model Fits/GRFA_bi_DHeig_Cavit_model.txt</t>
  </si>
  <si>
    <t>./Results/Model Fits/GRFA_bi_DHeig_Shrub_model.txt</t>
  </si>
  <si>
    <t>./Results/Model Fits/GRFA_bi_Quadr_Cavit_model.txt</t>
  </si>
  <si>
    <t>./Results/Model Fits/GRFA_bi_Quadr_DHeig_model.txt</t>
  </si>
  <si>
    <t>./Results/Model Fits/GRFA_bi_Quadr_Shrub_model.txt</t>
  </si>
  <si>
    <t>./Results/Model Fits/GRNA_bi_Basal_Cavit_model.txt</t>
  </si>
  <si>
    <t>./Results/Model Fits/GRNA_bi_Basal_DHeig_model.txt</t>
  </si>
  <si>
    <t>./Results/Model Fits/GRNA_bi_Basal_Shrub_model.txt</t>
  </si>
  <si>
    <t>./Results/Model Fits/GRNA_bi_Cavit_Shrub_model.txt</t>
  </si>
  <si>
    <t>./Results/Model Fits/GRNA_bi_Densi_Cavit_model.txt</t>
  </si>
  <si>
    <t>./Results/Model Fits/GRNA_bi_Densi_DHeig_model.txt</t>
  </si>
  <si>
    <t>./Results/Model Fits/GRNA_bi_Densi_Quadr_model.txt</t>
  </si>
  <si>
    <t>./Results/Model Fits/GRNA_bi_Densi_Shrub_model.txt</t>
  </si>
  <si>
    <t>./Results/Model Fits/GRNA_bi_DHeig_Cavit_model.txt</t>
  </si>
  <si>
    <t>./Results/Model Fits/GRNA_bi_DHeig_Shrub_model.txt</t>
  </si>
  <si>
    <t>./Results/Model Fits/GRNA_bi_Quadr_Cavit_model.txt</t>
  </si>
  <si>
    <t>./Results/Model Fits/GRNA_bi_Quadr_DHeig_model.txt</t>
  </si>
  <si>
    <t>./Results/Model Fits/GRNA_bi_Quadr_Shrub_model.txt</t>
  </si>
  <si>
    <t>./Results/Model Fits/OVFA_bi_Basal_Cavit_model.txt</t>
  </si>
  <si>
    <t>./Results/Model Fits/OVFA_bi_Basal_DHeig_model.txt</t>
  </si>
  <si>
    <t>./Results/Model Fits/OVFA_bi_Basal_Shrub_model.txt</t>
  </si>
  <si>
    <t>./Results/Model Fits/OVFA_bi_Cavit_Shrub_model.txt</t>
  </si>
  <si>
    <t>./Results/Model Fits/OVFA_bi_Densi_Cavit_model.txt</t>
  </si>
  <si>
    <t>./Results/Model Fits/OVFA_bi_Densi_DHeig_model.txt</t>
  </si>
  <si>
    <t>./Results/Model Fits/OVFA_bi_Densi_Quadr_model.txt</t>
  </si>
  <si>
    <t>./Results/Model Fits/OVFA_bi_Densi_Shrub_model.txt</t>
  </si>
  <si>
    <t>./Results/Model Fits/OVFA_bi_DHeig_Cavit_model.txt</t>
  </si>
  <si>
    <t>./Results/Model Fits/OVFA_bi_DHeig_Shrub_model.txt</t>
  </si>
  <si>
    <t>./Results/Model Fits/OVFA_bi_Quadr_Cavit_model.txt</t>
  </si>
  <si>
    <t>./Results/Model Fits/OVFA_bi_Quadr_DHeig_model.txt</t>
  </si>
  <si>
    <t>./Results/Model Fits/OVFA_bi_Quadr_Shrub_model.txt</t>
  </si>
  <si>
    <t>./Results/Model Fits/OVNA_bi_Basal_Cavit_model.txt</t>
  </si>
  <si>
    <t>./Results/Model Fits/OVNA_bi_Basal_DHeig_model.txt</t>
  </si>
  <si>
    <t>./Results/Model Fits/OVNA_bi_Basal_Shrub_model.txt</t>
  </si>
  <si>
    <t>./Results/Model Fits/OVNA_bi_Cavit_Shrub_model.txt</t>
  </si>
  <si>
    <t>./Results/Model Fits/OVNA_bi_Densi_Cavit_model.txt</t>
  </si>
  <si>
    <t>./Results/Model Fits/OVNA_bi_Densi_DHeig_model.txt</t>
  </si>
  <si>
    <t>./Results/Model Fits/OVNA_bi_Densi_Quadr_model.txt</t>
  </si>
  <si>
    <t>./Results/Model Fits/OVNA_bi_Densi_Shrub_model.txt</t>
  </si>
  <si>
    <t>./Results/Model Fits/OVNA_bi_DHeig_Cavit_model.txt</t>
  </si>
  <si>
    <t>./Results/Model Fits/OVNA_bi_DHeig_Shrub_model.txt</t>
  </si>
  <si>
    <t>./Results/Model Fits/OVNA_bi_Quadr_Cavit_model.txt</t>
  </si>
  <si>
    <t>./Results/Model Fits/OVNA_bi_Quadr_DHeig_model.txt</t>
  </si>
  <si>
    <t>./Results/Model Fits/OVNA_bi_Quadr_Shrub_model.txt</t>
  </si>
  <si>
    <t>./Results/Model Fits/SPEA_bi_Basal_Cavit_model.txt</t>
  </si>
  <si>
    <t>./Results/Model Fits/SPEA_bi_Basal_DHeig_model.txt</t>
  </si>
  <si>
    <t>./Results/Model Fits/SPEA_bi_Basal_Shrub_model.txt</t>
  </si>
  <si>
    <t>./Results/Model Fits/SPEA_bi_Cavit_Shrub_model.txt</t>
  </si>
  <si>
    <t>./Results/Model Fits/SPEA_bi_Densi_Cavit_model.txt</t>
  </si>
  <si>
    <t>./Results/Model Fits/SPEA_bi_Densi_DHeig_model.txt</t>
  </si>
  <si>
    <t>./Results/Model Fits/SPEA_bi_Densi_Quadr_model.txt</t>
  </si>
  <si>
    <t>./Results/Model Fits/SPEA_bi_Densi_Shrub_model.txt</t>
  </si>
  <si>
    <t>./Results/Model Fits/SPEA_bi_DHeig_Cavit_model.txt</t>
  </si>
  <si>
    <t>./Results/Model Fits/SPEA_bi_DHeig_Shrub_model.txt</t>
  </si>
  <si>
    <t>./Results/Model Fits/SPEA_bi_Quadr_Cavit_model.txt</t>
  </si>
  <si>
    <t>./Results/Model Fits/SPEA_bi_Quadr_DHeig_model.txt</t>
  </si>
  <si>
    <t>./Results/Model Fits/SPEA_bi_Quadr_Shrub_model.txt</t>
  </si>
  <si>
    <t>./Results/Model Fits/TOTA_bi_Basal_Cavit_model.txt</t>
  </si>
  <si>
    <t>./Results/Model Fits/TOTA_bi_Basal_DHeig_model.txt</t>
  </si>
  <si>
    <t>./Results/Model Fits/TOTA_bi_Basal_Shrub_model.txt</t>
  </si>
  <si>
    <t>./Results/Model Fits/TOTA_bi_Cavit_Shrub_model.txt</t>
  </si>
  <si>
    <t>./Results/Model Fits/TOTA_bi_Densi_Cavit_model.txt</t>
  </si>
  <si>
    <t>./Results/Model Fits/TOTA_bi_Densi_DHeig_model.txt</t>
  </si>
  <si>
    <t>./Results/Model Fits/TOTA_bi_Densi_Quadr_model.txt</t>
  </si>
  <si>
    <t>./Results/Model Fits/TOTA_bi_Densi_Shrub_model.txt</t>
  </si>
  <si>
    <t>./Results/Model Fits/TOTA_bi_DHeig_Cavit_model.txt</t>
  </si>
  <si>
    <t>./Results/Model Fits/TOTA_bi_DHeig_Shrub_model.txt</t>
  </si>
  <si>
    <t>./Results/Model Fits/TOTA_bi_Quadr_Cavit_model.txt</t>
  </si>
  <si>
    <t>./Results/Model Fits/TOTA_bi_Quadr_DHeig_model.txt</t>
  </si>
  <si>
    <t>./Results/Model Fits/TOTA_bi_Quadr_Shrub_model.txt</t>
  </si>
  <si>
    <t>./Results/Model Fits/TRFA_bi_Basal_Cavit_model.txt</t>
  </si>
  <si>
    <t>./Results/Model Fits/TRFA_bi_Basal_DHeig_model.txt</t>
  </si>
  <si>
    <t>./Results/Model Fits/TRFA_bi_Basal_Shrub_model.txt</t>
  </si>
  <si>
    <t>./Results/Model Fits/TRFA_bi_Cavit_Shrub_model.txt</t>
  </si>
  <si>
    <t>./Results/Model Fits/TRFA_bi_Densi_Cavit_model.txt</t>
  </si>
  <si>
    <t>./Results/Model Fits/TRFA_bi_Densi_DHeig_model.txt</t>
  </si>
  <si>
    <t>./Results/Model Fits/TRFA_bi_Densi_Quadr_model.txt</t>
  </si>
  <si>
    <t>./Results/Model Fits/TRFA_bi_Densi_Shrub_model.txt</t>
  </si>
  <si>
    <t>./Results/Model Fits/TRFA_bi_DHeig_Cavit_model.txt</t>
  </si>
  <si>
    <t>./Results/Model Fits/TRFA_bi_DHeig_Shrub_model.txt</t>
  </si>
  <si>
    <t>./Results/Model Fits/TRFA_bi_Quadr_Cavit_model.txt</t>
  </si>
  <si>
    <t>./Results/Model Fits/TRFA_bi_Quadr_DHeig_model.txt</t>
  </si>
  <si>
    <t>./Results/Model Fits/TRFA_bi_Quadr_Shrub_model.txt</t>
  </si>
  <si>
    <t>./Results/Model Fits/UBIA_bi_Basal_Cavit_model.txt</t>
  </si>
  <si>
    <t>./Results/Model Fits/UBIA_bi_Basal_DHeig_model.txt</t>
  </si>
  <si>
    <t>./Results/Model Fits/UBIA_bi_Basal_Shrub_model.txt</t>
  </si>
  <si>
    <t>./Results/Model Fits/UBIA_bi_Cavit_Shrub_model.txt</t>
  </si>
  <si>
    <t>./Results/Model Fits/UBIA_bi_Densi_Cavit_model.txt</t>
  </si>
  <si>
    <t>./Results/Model Fits/UBIA_bi_Densi_DHeig_model.txt</t>
  </si>
  <si>
    <t>./Results/Model Fits/UBIA_bi_Densi_Quadr_model.txt</t>
  </si>
  <si>
    <t>./Results/Model Fits/UBIA_bi_Densi_Shrub_model.txt</t>
  </si>
  <si>
    <t>./Results/Model Fits/UBIA_bi_DHeig_Cavit_model.txt</t>
  </si>
  <si>
    <t>./Results/Model Fits/UBIA_bi_DHeig_Shrub_model.txt</t>
  </si>
  <si>
    <t>./Results/Model Fits/UBIA_bi_Quadr_Cavit_model.txt</t>
  </si>
  <si>
    <t>./Results/Model Fits/UBIA_bi_Quadr_DHeig_model.txt</t>
  </si>
  <si>
    <t>./Results/Model Fits/UBIA_bi_Quadr_Shrub_model.txt</t>
  </si>
  <si>
    <t>./Results/Model Fits/UNFA_bi_Basal_Cavit_model.txt</t>
  </si>
  <si>
    <t>./Results/Model Fits/UNFA_bi_Basal_DHeig_model.txt</t>
  </si>
  <si>
    <t>./Results/Model Fits/UNFA_bi_Basal_Shrub_model.txt</t>
  </si>
  <si>
    <t>./Results/Model Fits/UNFA_bi_Cavit_Shrub_model.txt</t>
  </si>
  <si>
    <t>./Results/Model Fits/UNFA_bi_Densi_Cavit_model.txt</t>
  </si>
  <si>
    <t>./Results/Model Fits/UNFA_bi_Densi_DHeig_model.txt</t>
  </si>
  <si>
    <t>./Results/Model Fits/UNFA_bi_Densi_Quadr_model.txt</t>
  </si>
  <si>
    <t>./Results/Model Fits/UNFA_bi_Densi_Shrub_model.txt</t>
  </si>
  <si>
    <t>./Results/Model Fits/UNFA_bi_DHeig_Cavit_model.txt</t>
  </si>
  <si>
    <t>./Results/Model Fits/UNFA_bi_DHeig_Shrub_model.txt</t>
  </si>
  <si>
    <t>./Results/Model Fits/UNFA_bi_Quadr_Cavit_model.txt</t>
  </si>
  <si>
    <t>./Results/Model Fits/UNFA_bi_Quadr_DHeig_model.txt</t>
  </si>
  <si>
    <t>./Results/Model Fits/UNFA_bi_Quadr_Shrub_model.txt</t>
  </si>
  <si>
    <t>./Results/Model Fits/UNNA_bi_Basal_Cavit_model.txt</t>
  </si>
  <si>
    <t>./Results/Model Fits/UNNA_bi_Basal_DHeig_model.txt</t>
  </si>
  <si>
    <t>./Results/Model Fits/UNNA_bi_Basal_Shrub_model.txt</t>
  </si>
  <si>
    <t>./Results/Model Fits/UNNA_bi_Cavit_Shrub_model.txt</t>
  </si>
  <si>
    <t>./Results/Model Fits/UNNA_bi_Densi_Cavit_model.txt</t>
  </si>
  <si>
    <t>./Results/Model Fits/UNNA_bi_Densi_DHeig_model.txt</t>
  </si>
  <si>
    <t>./Results/Model Fits/UNNA_bi_Densi_Quadr_model.txt</t>
  </si>
  <si>
    <t>./Results/Model Fits/UNNA_bi_Densi_Shrub_model.txt</t>
  </si>
  <si>
    <t>./Results/Model Fits/UNNA_bi_DHeig_Cavit_model.txt</t>
  </si>
  <si>
    <t>./Results/Model Fits/UNNA_bi_DHeig_Shrub_model.txt</t>
  </si>
  <si>
    <t>./Results/Model Fits/UNNA_bi_Quadr_Cavit_model.txt</t>
  </si>
  <si>
    <t>./Results/Model Fits/UNNA_bi_Quadr_DHeig_model.txt</t>
  </si>
  <si>
    <t>./Results/Model Fits/UNNA_bi_Quadr_Shrub_model.txt</t>
  </si>
  <si>
    <t>Densidad</t>
  </si>
  <si>
    <t>Diam Quadrat</t>
  </si>
  <si>
    <t>Altura Dom</t>
  </si>
  <si>
    <t>Cavidades</t>
  </si>
  <si>
    <t>Arbustos</t>
  </si>
  <si>
    <t>ü</t>
  </si>
  <si>
    <t>GRUPO A</t>
  </si>
  <si>
    <t>GRUPO B</t>
  </si>
  <si>
    <t>./Results/Model Fits/CVNA_univaria_Herba_model.txt</t>
  </si>
  <si>
    <t>univaria_Herba</t>
  </si>
  <si>
    <t>./Results/Model Fits/GENA_univaria_Herba_model.txt</t>
  </si>
  <si>
    <t>./Results/Model Fits/GRFA_univaria_Herba_model.txt</t>
  </si>
  <si>
    <t>./Results/Model Fits/GRNA_univaria_Herba_model.txt</t>
  </si>
  <si>
    <t>./Results/Model Fits/OVFA_univaria_Herba_model.txt</t>
  </si>
  <si>
    <t>./Results/Model Fits/OVNA_univaria_Herba_model.txt</t>
  </si>
  <si>
    <t>./Results/Model Fits/SPEA_univaria_Herba_model.txt</t>
  </si>
  <si>
    <t>./Results/Model Fits/TOTA_univaria_Herba_model.txt</t>
  </si>
  <si>
    <t>./Results/Model Fits/TRFA_univaria_Herba_model.txt</t>
  </si>
  <si>
    <t>./Results/Model Fits/UBIA_univaria_Herba_model.txt</t>
  </si>
  <si>
    <t>./Results/Model Fits/UNFA_univaria_Herba_model.txt</t>
  </si>
  <si>
    <t>./Results/Model Fits/UNNA_univaria_Herba_model.txt</t>
  </si>
  <si>
    <t>./Results/Model Fits/CVNA_univaria_DVari_model.txt</t>
  </si>
  <si>
    <t>univaria_DVari</t>
  </si>
  <si>
    <t>./Results/Model Fits/CVNA_univaria_Snags_model.txt</t>
  </si>
  <si>
    <t>univaria_Snags</t>
  </si>
  <si>
    <t>./Results/Model Fits/GENA_univaria_DVari_model.txt</t>
  </si>
  <si>
    <t>./Results/Model Fits/GENA_univaria_Snags_model.txt</t>
  </si>
  <si>
    <t>./Results/Model Fits/GRFA_univaria_DVari_model.txt</t>
  </si>
  <si>
    <t>./Results/Model Fits/GRFA_univaria_Snags_model.txt</t>
  </si>
  <si>
    <t>./Results/Model Fits/GRNA_univaria_DVari_model.txt</t>
  </si>
  <si>
    <t>./Results/Model Fits/GRNA_univaria_Snags_model.txt</t>
  </si>
  <si>
    <t>./Results/Model Fits/OVFA_univaria_DVari_model.txt</t>
  </si>
  <si>
    <t>./Results/Model Fits/OVFA_univaria_Snags_model.txt</t>
  </si>
  <si>
    <t>./Results/Model Fits/OVNA_univaria_DVari_model.txt</t>
  </si>
  <si>
    <t>./Results/Model Fits/OVNA_univaria_Snags_model.txt</t>
  </si>
  <si>
    <t>./Results/Model Fits/SPEA_univaria_DVari_model.txt</t>
  </si>
  <si>
    <t>./Results/Model Fits/SPEA_univaria_Snags_model.txt</t>
  </si>
  <si>
    <t>./Results/Model Fits/TOTA_univaria_DVari_model.txt</t>
  </si>
  <si>
    <t>./Results/Model Fits/TOTA_univaria_Snags_model.txt</t>
  </si>
  <si>
    <t>./Results/Model Fits/TRFA_univaria_DVari_model.txt</t>
  </si>
  <si>
    <t>./Results/Model Fits/TRFA_univaria_Snags_model.txt</t>
  </si>
  <si>
    <t>./Results/Model Fits/UBIA_univaria_DVari_model.txt</t>
  </si>
  <si>
    <t>./Results/Model Fits/UBIA_univaria_Snags_model.txt</t>
  </si>
  <si>
    <t>./Results/Model Fits/UNFA_univaria_DVari_model.txt</t>
  </si>
  <si>
    <t>./Results/Model Fits/UNFA_univaria_Snags_model.txt</t>
  </si>
  <si>
    <t>./Results/Model Fits/UNNA_univaria_DVari_model.txt</t>
  </si>
  <si>
    <t>./Results/Model Fits/UNNA_univaria_Snags_model.txt</t>
  </si>
  <si>
    <t>./Results/Model Fits/CVNA_univaria_Thick_model.txt</t>
  </si>
  <si>
    <t>univaria_Thick</t>
  </si>
  <si>
    <t>./Results/Model Fits/GENA_univaria_Thick_model.txt</t>
  </si>
  <si>
    <t>./Results/Model Fits/GRFA_univaria_Thick_model.txt</t>
  </si>
  <si>
    <t>./Results/Model Fits/GRNA_univaria_Thick_model.txt</t>
  </si>
  <si>
    <t>./Results/Model Fits/OVFA_univaria_Thick_model.txt</t>
  </si>
  <si>
    <t>./Results/Model Fits/OVNA_univaria_Thick_model.txt</t>
  </si>
  <si>
    <t>./Results/Model Fits/SPEA_univaria_Thick_model.txt</t>
  </si>
  <si>
    <t>./Results/Model Fits/TOTA_univaria_Thick_model.txt</t>
  </si>
  <si>
    <t>./Results/Model Fits/TRFA_univaria_Thick_model.txt</t>
  </si>
  <si>
    <t>./Results/Model Fits/UBIA_univaria_Thick_model.txt</t>
  </si>
  <si>
    <t>./Results/Model Fits/UNFA_univaria_Thick_model.txt</t>
  </si>
  <si>
    <t>./Results/Model Fits/UNNA_univaria_Thick_model.txt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</si>
</sst>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Wingdings"/>
      <charset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13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5" xfId="0" applyNumberFormat="1" applyBorder="1"/>
    <xf numFmtId="164" fontId="0" fillId="0" borderId="10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33" borderId="18" xfId="0" applyFont="1" applyFill="1" applyBorder="1"/>
    <xf numFmtId="0" fontId="16" fillId="33" borderId="19" xfId="0" applyFont="1" applyFill="1" applyBorder="1"/>
    <xf numFmtId="0" fontId="16" fillId="33" borderId="20" xfId="0" applyFont="1" applyFill="1" applyBorder="1"/>
    <xf numFmtId="0" fontId="0" fillId="0" borderId="0" xfId="0"/>
    <xf numFmtId="0" fontId="16" fillId="0" borderId="0" xfId="0" applyFont="1"/>
    <xf numFmtId="164" fontId="0" fillId="0" borderId="18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0" fontId="18" fillId="0" borderId="18" xfId="0" applyFont="1" applyBorder="1"/>
    <xf numFmtId="0" fontId="18" fillId="0" borderId="19" xfId="0" applyFont="1" applyBorder="1"/>
    <xf numFmtId="164" fontId="18" fillId="0" borderId="19" xfId="0" applyNumberFormat="1" applyFont="1" applyBorder="1"/>
    <xf numFmtId="164" fontId="18" fillId="0" borderId="20" xfId="0" applyNumberFormat="1" applyFont="1" applyBorder="1"/>
    <xf numFmtId="164" fontId="18" fillId="0" borderId="13" xfId="0" applyNumberFormat="1" applyFont="1" applyBorder="1"/>
    <xf numFmtId="164" fontId="18" fillId="0" borderId="0" xfId="0" applyNumberFormat="1" applyFont="1" applyBorder="1"/>
    <xf numFmtId="164" fontId="18" fillId="0" borderId="14" xfId="0" applyNumberFormat="1" applyFont="1" applyBorder="1"/>
    <xf numFmtId="164" fontId="18" fillId="0" borderId="15" xfId="0" applyNumberFormat="1" applyFont="1" applyBorder="1"/>
    <xf numFmtId="164" fontId="18" fillId="0" borderId="16" xfId="0" applyNumberFormat="1" applyFont="1" applyBorder="1"/>
    <xf numFmtId="164" fontId="18" fillId="0" borderId="17" xfId="0" applyNumberFormat="1" applyFont="1" applyBorder="1"/>
    <xf numFmtId="0" fontId="16" fillId="0" borderId="18" xfId="0" applyFont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3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19" fillId="0" borderId="0" xfId="0" pivotButton="1" applyFont="1"/>
    <xf numFmtId="0" fontId="18" fillId="0" borderId="0" xfId="0" pivotButton="1" applyFont="1"/>
    <xf numFmtId="0" fontId="18" fillId="0" borderId="0" xfId="0" applyFont="1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19" fillId="0" borderId="18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0" fontId="19" fillId="0" borderId="0" xfId="0" applyFont="1"/>
    <xf numFmtId="0" fontId="18" fillId="0" borderId="2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21" xfId="0" applyFont="1" applyBorder="1" applyAlignment="1">
      <alignment horizontal="left"/>
    </xf>
    <xf numFmtId="164" fontId="18" fillId="34" borderId="18" xfId="0" applyNumberFormat="1" applyFont="1" applyFill="1" applyBorder="1"/>
    <xf numFmtId="164" fontId="18" fillId="34" borderId="19" xfId="0" applyNumberFormat="1" applyFont="1" applyFill="1" applyBorder="1"/>
    <xf numFmtId="164" fontId="18" fillId="34" borderId="0" xfId="0" applyNumberFormat="1" applyFont="1" applyFill="1" applyBorder="1"/>
    <xf numFmtId="164" fontId="18" fillId="34" borderId="14" xfId="0" applyNumberFormat="1" applyFont="1" applyFill="1" applyBorder="1"/>
    <xf numFmtId="0" fontId="20" fillId="0" borderId="1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0" fillId="0" borderId="0" xfId="0" applyFont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0" xfId="0" applyFont="1" applyBorder="1"/>
    <xf numFmtId="0" fontId="0" fillId="0" borderId="15" xfId="0" applyFont="1" applyBorder="1"/>
    <xf numFmtId="0" fontId="0" fillId="0" borderId="17" xfId="0" applyFont="1" applyBorder="1"/>
    <xf numFmtId="0" fontId="0" fillId="0" borderId="16" xfId="0" applyFont="1" applyBorder="1"/>
    <xf numFmtId="0" fontId="0" fillId="0" borderId="18" xfId="0" applyFont="1" applyBorder="1"/>
    <xf numFmtId="164" fontId="0" fillId="34" borderId="18" xfId="0" applyNumberFormat="1" applyFont="1" applyFill="1" applyBorder="1"/>
    <xf numFmtId="164" fontId="0" fillId="34" borderId="19" xfId="0" applyNumberFormat="1" applyFont="1" applyFill="1" applyBorder="1"/>
    <xf numFmtId="164" fontId="0" fillId="34" borderId="20" xfId="0" applyNumberFormat="1" applyFont="1" applyFill="1" applyBorder="1"/>
    <xf numFmtId="2" fontId="0" fillId="34" borderId="15" xfId="0" applyNumberFormat="1" applyFont="1" applyFill="1" applyBorder="1"/>
    <xf numFmtId="2" fontId="0" fillId="34" borderId="16" xfId="0" applyNumberFormat="1" applyFont="1" applyFill="1" applyBorder="1"/>
    <xf numFmtId="2" fontId="0" fillId="34" borderId="17" xfId="0" applyNumberFormat="1" applyFont="1" applyFill="1" applyBorder="1"/>
    <xf numFmtId="164" fontId="0" fillId="34" borderId="13" xfId="0" applyNumberFormat="1" applyFill="1" applyBorder="1"/>
    <xf numFmtId="164" fontId="0" fillId="34" borderId="19" xfId="0" applyNumberFormat="1" applyFill="1" applyBorder="1"/>
    <xf numFmtId="164" fontId="0" fillId="34" borderId="14" xfId="0" applyNumberFormat="1" applyFill="1" applyBorder="1"/>
    <xf numFmtId="164" fontId="0" fillId="34" borderId="0" xfId="0" applyNumberFormat="1" applyFill="1" applyBorder="1"/>
    <xf numFmtId="164" fontId="0" fillId="34" borderId="18" xfId="0" applyNumberFormat="1" applyFill="1" applyBorder="1"/>
    <xf numFmtId="164" fontId="0" fillId="34" borderId="20" xfId="0" applyNumberFormat="1" applyFill="1" applyBorder="1"/>
    <xf numFmtId="0" fontId="16" fillId="0" borderId="21" xfId="0" applyFont="1" applyBorder="1"/>
    <xf numFmtId="164" fontId="19" fillId="35" borderId="0" xfId="0" applyNumberFormat="1" applyFont="1" applyFill="1" applyBorder="1"/>
    <xf numFmtId="164" fontId="19" fillId="0" borderId="0" xfId="0" applyNumberFormat="1" applyFont="1" applyBorder="1"/>
    <xf numFmtId="164" fontId="18" fillId="36" borderId="0" xfId="0" applyNumberFormat="1" applyFont="1" applyFill="1" applyBorder="1"/>
    <xf numFmtId="164" fontId="19" fillId="36" borderId="0" xfId="0" applyNumberFormat="1" applyFont="1" applyFill="1" applyBorder="1"/>
    <xf numFmtId="0" fontId="18" fillId="0" borderId="0" xfId="0" applyFont="1" applyFill="1"/>
    <xf numFmtId="164" fontId="18" fillId="0" borderId="0" xfId="0" applyNumberFormat="1" applyFont="1" applyFill="1" applyBorder="1"/>
    <xf numFmtId="0" fontId="18" fillId="0" borderId="11" xfId="0" applyFont="1" applyFill="1" applyBorder="1"/>
    <xf numFmtId="0" fontId="18" fillId="0" borderId="12" xfId="0" applyFont="1" applyFill="1" applyBorder="1"/>
    <xf numFmtId="0" fontId="19" fillId="0" borderId="0" xfId="0" applyFont="1" applyAlignment="1">
      <alignment horizontal="left"/>
    </xf>
    <xf numFmtId="164" fontId="18" fillId="35" borderId="0" xfId="0" applyNumberFormat="1" applyFont="1" applyFill="1" applyBorder="1"/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7">
    <dxf>
      <numFmt numFmtId="165" formatCode="0.000"/>
    </dxf>
    <dxf>
      <numFmt numFmtId="2" formatCode="0.00"/>
    </dxf>
    <dxf>
      <numFmt numFmtId="164" formatCode="0.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rgb="FFFFFF0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numFmt numFmtId="2" formatCode="0.00"/>
    </dxf>
    <dxf>
      <numFmt numFmtId="165" formatCode="0.000"/>
    </dxf>
    <dxf>
      <numFmt numFmtId="2" formatCode="0.00"/>
    </dxf>
    <dxf>
      <numFmt numFmtId="164" formatCode="0.0"/>
    </dxf>
    <dxf>
      <numFmt numFmtId="2" formatCode="0.00"/>
    </dxf>
    <dxf>
      <numFmt numFmtId="164" formatCode="0.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numFmt numFmtId="164" formatCode="0.0"/>
    </dxf>
    <dxf>
      <numFmt numFmtId="1" formatCode="0"/>
    </dxf>
    <dxf>
      <numFmt numFmtId="164" formatCode="0.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font>
        <b/>
      </font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numFmt numFmtId="2" formatCode="0.00"/>
    </dxf>
    <dxf>
      <numFmt numFmtId="164" formatCode="0.0"/>
    </dxf>
    <dxf>
      <numFmt numFmtId="165" formatCode="0.000"/>
    </dxf>
    <dxf>
      <numFmt numFmtId="2" formatCode="0.00"/>
    </dxf>
    <dxf>
      <numFmt numFmtId="164" formatCode="0.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rgb="FFFFFF0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numFmt numFmtId="2" formatCode="0.00"/>
    </dxf>
    <dxf>
      <numFmt numFmtId="165" formatCode="0.000"/>
    </dxf>
    <dxf>
      <numFmt numFmtId="2" formatCode="0.00"/>
    </dxf>
    <dxf>
      <numFmt numFmtId="164" formatCode="0.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0.0"/>
    </dxf>
    <dxf>
      <numFmt numFmtId="2" formatCode="0.00"/>
    </dxf>
    <dxf>
      <numFmt numFmtId="164" formatCode="0.0"/>
    </dxf>
    <dxf>
      <numFmt numFmtId="2" formatCode="0.00"/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b/>
      </font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0.0"/>
    </dxf>
    <dxf>
      <numFmt numFmtId="1" formatCode="0"/>
    </dxf>
    <dxf>
      <numFmt numFmtId="164" formatCode="0.0"/>
    </dxf>
    <dxf>
      <numFmt numFmtId="2" formatCode="0.00"/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numFmt numFmtId="164" formatCode="0.0"/>
    </dxf>
    <dxf>
      <numFmt numFmtId="2" formatCode="0.00"/>
    </dxf>
    <dxf>
      <numFmt numFmtId="165" formatCode="0.000"/>
    </dxf>
    <dxf>
      <numFmt numFmtId="2" formatCode="0.00"/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0.0"/>
    </dxf>
    <dxf>
      <numFmt numFmtId="2" formatCode="0.00"/>
    </dxf>
    <dxf>
      <numFmt numFmtId="165" formatCode="0.0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itor ameztegui" refreshedDate="42963.457557870373" createdVersion="6" refreshedVersion="6" minRefreshableVersion="3" recordCount="529">
  <cacheSource type="worksheet">
    <worksheetSource ref="A1:J1048576" sheet="ModelComparison_All"/>
  </cacheSource>
  <cacheFields count="10">
    <cacheField name="LL" numFmtId="0">
      <sharedItems containsString="0" containsBlank="1" containsNumber="1" minValue="-3806.4749999999999" maxValue="-132.77770000000001"/>
    </cacheField>
    <cacheField name="Param" numFmtId="0">
      <sharedItems containsString="0" containsBlank="1" containsNumber="1" containsInteger="1" minValue="2" maxValue="12"/>
    </cacheField>
    <cacheField name="AICc" numFmtId="0">
      <sharedItems containsString="0" containsBlank="1" containsNumber="1" minValue="287.60169999999999" maxValue="7617.0540000000001"/>
    </cacheField>
    <cacheField name="AIC" numFmtId="0">
      <sharedItems containsString="0" containsBlank="1" containsNumber="1" minValue="286.10359999999997" maxValue="7616.9489999999996"/>
    </cacheField>
    <cacheField name="Slope" numFmtId="0">
      <sharedItems containsString="0" containsBlank="1" containsNumber="1" minValue="0.55916180000000004" maxValue="96.791669999999996"/>
    </cacheField>
    <cacheField name="R2" numFmtId="0">
      <sharedItems containsString="0" containsBlank="1" containsNumber="1" minValue="-22.53959" maxValue="0.51629639999999999"/>
    </cacheField>
    <cacheField name="Null" numFmtId="0">
      <sharedItems containsBlank="1"/>
    </cacheField>
    <cacheField name="File" numFmtId="0">
      <sharedItems containsBlank="1"/>
    </cacheField>
    <cacheField name="Variable" numFmtId="0">
      <sharedItems containsBlank="1" count="13">
        <s v="CVNA"/>
        <s v="GENA"/>
        <s v="GRFA"/>
        <s v="GRNA"/>
        <s v="OVFA"/>
        <s v="OVNA"/>
        <s v="SPEA"/>
        <s v="TOTA"/>
        <s v="TRFA"/>
        <s v="UBIA"/>
        <s v="UNFA"/>
        <s v="UNNA"/>
        <m/>
      </sharedItems>
    </cacheField>
    <cacheField name="Model" numFmtId="0">
      <sharedItems containsBlank="1" count="51">
        <s v="bi_Basal_Cavit"/>
        <s v="bi_Basal_DHeig"/>
        <s v="bi_Basal_Shrub"/>
        <s v="bi_Cavit_Shrub"/>
        <s v="bi_Densi_Cavit"/>
        <s v="bi_Densi_DHeig"/>
        <s v="bi_Densi_Quadr"/>
        <s v="bi_Densi_Shrub"/>
        <s v="bi_DHeig_Cavit"/>
        <s v="bi_DHeig_Shrub"/>
        <s v="bi_Quadr_Cavit"/>
        <s v="bi_Quadr_DHeig"/>
        <s v="bi_Quadr_Shrub"/>
        <s v="compl_no_Cavit"/>
        <s v="compl_no_DHeig"/>
        <s v="compl_no_Shrub"/>
        <s v="no_Cavit_Densi"/>
        <s v="no_Cavit_DHeig"/>
        <s v="no_Cavit_Quadr"/>
        <s v="no_DHeig_Densi"/>
        <s v="no_DHeig_Quadr"/>
        <s v="no_Quadr_Densi"/>
        <s v="no_Shrub_Cavit"/>
        <s v="no_Shrub_Densi"/>
        <s v="no_Shrub_DHeig"/>
        <s v="no_Shrub_Quadr"/>
        <s v="null_null_null"/>
        <s v="penta_complete"/>
        <s v="tetra_complete"/>
        <s v="tetra_no_Cavit"/>
        <s v="tetra_no_Densi"/>
        <s v="tetra_no_DHeig"/>
        <s v="tetra_no_Quadr"/>
        <s v="tetra_no_Shrub"/>
        <s v="univaria_Basal"/>
        <s v="univaria_Cavit"/>
        <s v="univaria_Densi"/>
        <s v="univaria_DHeig"/>
        <s v="univaria_DVari"/>
        <s v="univaria_Herba"/>
        <s v="univaria_Quadr"/>
        <s v="univaria_Shrub"/>
        <s v="univaria_Snags"/>
        <s v="univaria_Thick"/>
        <m/>
        <s v="cm_Cavit_Basal" u="1"/>
        <s v="cm_Shrub_DHeig" u="1"/>
        <s v="cm_Shrub_Basal" u="1"/>
        <s v="cm_DHeig_Basal" u="1"/>
        <s v="cm_Cavit_DHeig" u="1"/>
        <s v="cm_Shrub_Cavi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9">
  <r>
    <n v="-494.72379999999998"/>
    <n v="6"/>
    <n v="1002.204"/>
    <n v="1001.448"/>
    <n v="0.96026049999999996"/>
    <n v="0.1165658"/>
    <s v="NA"/>
    <s v="./Results/Model Fits/CVNA_bi_Basal_Cavit_model.txt"/>
    <x v="0"/>
    <x v="0"/>
  </r>
  <r>
    <n v="-434.46350000000001"/>
    <n v="6"/>
    <n v="881.68380000000002"/>
    <n v="880.9271"/>
    <n v="0.98940760000000005"/>
    <n v="0.25437969999999999"/>
    <s v="NA"/>
    <s v="./Results/Model Fits/CVNA_bi_Basal_DHeig_model.txt"/>
    <x v="0"/>
    <x v="1"/>
  </r>
  <r>
    <n v="-524.43269999999995"/>
    <n v="6"/>
    <n v="1061.6220000000001"/>
    <n v="1060.865"/>
    <n v="0.94223619999999997"/>
    <n v="4.8622249999999999E-2"/>
    <s v="NA"/>
    <s v="./Results/Model Fits/CVNA_bi_Basal_Shrub_model.txt"/>
    <x v="0"/>
    <x v="2"/>
  </r>
  <r>
    <n v="-512.28620000000001"/>
    <n v="6"/>
    <n v="1037.329"/>
    <n v="1036.5719999999999"/>
    <n v="0.96193169999999995"/>
    <n v="7.6401179999999999E-2"/>
    <s v="NA"/>
    <s v="./Results/Model Fits/CVNA_bi_Cavit_Shrub_model.txt"/>
    <x v="0"/>
    <x v="3"/>
  </r>
  <r>
    <n v="-497.22820000000002"/>
    <n v="6"/>
    <n v="1007.213"/>
    <n v="1006.456"/>
    <n v="0.99923499999999998"/>
    <n v="0.1108384"/>
    <s v="NA"/>
    <s v="./Results/Model Fits/CVNA_bi_Densi_Cavit_model.txt"/>
    <x v="0"/>
    <x v="4"/>
  </r>
  <r>
    <n v="-428.2253"/>
    <n v="6"/>
    <n v="869.20740000000001"/>
    <n v="868.45060000000001"/>
    <n v="0.99387119999999995"/>
    <n v="0.26864640000000001"/>
    <s v="NA"/>
    <s v="./Results/Model Fits/CVNA_bi_Densi_DHeig_model.txt"/>
    <x v="0"/>
    <x v="5"/>
  </r>
  <r>
    <n v="-443.38279999999997"/>
    <n v="6"/>
    <n v="899.52239999999995"/>
    <n v="898.76570000000004"/>
    <n v="0.99554260000000006"/>
    <n v="0.23398150000000001"/>
    <s v="NA"/>
    <s v="./Results/Model Fits/CVNA_bi_Densi_Quadr_model.txt"/>
    <x v="0"/>
    <x v="6"/>
  </r>
  <r>
    <n v="-489.17939999999999"/>
    <n v="6"/>
    <n v="991.11559999999997"/>
    <n v="990.35889999999995"/>
    <n v="0.99996640000000003"/>
    <n v="0.12924569999999999"/>
    <s v="NA"/>
    <s v="./Results/Model Fits/CVNA_bi_Densi_Shrub_model.txt"/>
    <x v="0"/>
    <x v="7"/>
  </r>
  <r>
    <n v="-428.89699999999999"/>
    <n v="6"/>
    <n v="870.55070000000001"/>
    <n v="869.79399999999998"/>
    <n v="0.99919480000000005"/>
    <n v="0.26711030000000002"/>
    <s v="NA"/>
    <s v="./Results/Model Fits/CVNA_bi_DHeig_Cavit_model.txt"/>
    <x v="0"/>
    <x v="8"/>
  </r>
  <r>
    <n v="-428.11070000000001"/>
    <n v="6"/>
    <n v="868.97810000000004"/>
    <n v="868.22140000000002"/>
    <n v="0.99331139999999996"/>
    <n v="0.26890849999999999"/>
    <s v="NA"/>
    <s v="./Results/Model Fits/CVNA_bi_DHeig_Shrub_model.txt"/>
    <x v="0"/>
    <x v="9"/>
  </r>
  <r>
    <n v="-456.5265"/>
    <n v="6"/>
    <n v="925.8098"/>
    <n v="925.05309999999997"/>
    <n v="0.99774350000000001"/>
    <n v="0.2039221"/>
    <s v="NA"/>
    <s v="./Results/Model Fits/CVNA_bi_Quadr_Cavit_model.txt"/>
    <x v="0"/>
    <x v="10"/>
  </r>
  <r>
    <n v="-430.6644"/>
    <n v="6"/>
    <n v="874.0856"/>
    <n v="873.3288"/>
    <n v="0.99886410000000003"/>
    <n v="0.26306819999999997"/>
    <s v="NA"/>
    <s v="./Results/Model Fits/CVNA_bi_Quadr_DHeig_model.txt"/>
    <x v="0"/>
    <x v="11"/>
  </r>
  <r>
    <n v="-445.4545"/>
    <n v="6"/>
    <n v="903.66570000000002"/>
    <n v="902.90890000000002"/>
    <n v="0.99519469999999999"/>
    <n v="0.22924369999999999"/>
    <s v="NA"/>
    <s v="./Results/Model Fits/CVNA_bi_Quadr_Shrub_model.txt"/>
    <x v="0"/>
    <x v="12"/>
  </r>
  <r>
    <n v="-417.15219999999999"/>
    <n v="8"/>
    <n v="851.62559999999996"/>
    <n v="850.30449999999996"/>
    <n v="0.98974300000000004"/>
    <n v="0.29397030000000002"/>
    <s v="NA"/>
    <s v="./Results/Model Fits/CVNA_compl_no_Cavit_model.txt"/>
    <x v="0"/>
    <x v="13"/>
  </r>
  <r>
    <n v="-477.48579999999998"/>
    <n v="8"/>
    <n v="972.29259999999999"/>
    <n v="970.97149999999999"/>
    <n v="0.97103969999999995"/>
    <n v="0.15598890000000001"/>
    <s v="NA"/>
    <s v="./Results/Model Fits/CVNA_compl_no_DHeig_model.txt"/>
    <x v="0"/>
    <x v="14"/>
  </r>
  <r>
    <n v="-421.2491"/>
    <n v="8"/>
    <n v="859.8193"/>
    <n v="858.4982"/>
    <n v="0.99694530000000003"/>
    <n v="0.28460079999999999"/>
    <s v="NA"/>
    <s v="./Results/Model Fits/CVNA_compl_no_Shrub_model.txt"/>
    <x v="0"/>
    <x v="15"/>
  </r>
  <r>
    <n v="-418.57040000000001"/>
    <n v="8"/>
    <n v="854.46190000000001"/>
    <n v="853.14080000000001"/>
    <n v="0.99851400000000001"/>
    <n v="0.29072700000000001"/>
    <s v="NA"/>
    <s v="./Results/Model Fits/CVNA_no_Cavit_Densi_model.txt"/>
    <x v="0"/>
    <x v="16"/>
  </r>
  <r>
    <n v="-420.83199999999999"/>
    <n v="8"/>
    <n v="858.98509999999999"/>
    <n v="857.66399999999999"/>
    <n v="0.999838"/>
    <n v="0.28555469999999999"/>
    <s v="NA"/>
    <s v="./Results/Model Fits/CVNA_no_Cavit_DHeig_model.txt"/>
    <x v="0"/>
    <x v="17"/>
  </r>
  <r>
    <n v="-406.44400000000002"/>
    <n v="8"/>
    <n v="830.20910000000003"/>
    <n v="828.88800000000003"/>
    <n v="0.99555490000000002"/>
    <n v="0.31845970000000001"/>
    <s v="NA"/>
    <s v="./Results/Model Fits/CVNA_no_Cavit_Quadr_model.txt"/>
    <x v="0"/>
    <x v="18"/>
  </r>
  <r>
    <n v="-439.25810000000001"/>
    <n v="8"/>
    <n v="895.83720000000005"/>
    <n v="894.51610000000005"/>
    <n v="0.99899360000000004"/>
    <n v="0.24341470000000001"/>
    <s v="NA"/>
    <s v="./Results/Model Fits/CVNA_no_DHeig_Densi_model.txt"/>
    <x v="0"/>
    <x v="19"/>
  </r>
  <r>
    <n v="-470.77980000000002"/>
    <n v="8"/>
    <n v="958.88070000000005"/>
    <n v="957.55960000000005"/>
    <n v="0.99965570000000004"/>
    <n v="0.17132520000000001"/>
    <s v="NA"/>
    <s v="./Results/Model Fits/CVNA_no_DHeig_Quadr_model.txt"/>
    <x v="0"/>
    <x v="20"/>
  </r>
  <r>
    <n v="-418.8417"/>
    <n v="8"/>
    <n v="855.00450000000001"/>
    <n v="853.68340000000001"/>
    <n v="0.99965309999999996"/>
    <n v="0.29010649999999999"/>
    <s v="NA"/>
    <s v="./Results/Model Fits/CVNA_no_Quadr_Densi_model.txt"/>
    <x v="0"/>
    <x v="21"/>
  </r>
  <r>
    <n v="-419.70159999999998"/>
    <n v="8"/>
    <n v="856.7242"/>
    <n v="855.40309999999999"/>
    <n v="0.99728910000000004"/>
    <n v="0.28814000000000001"/>
    <s v="NA"/>
    <s v="./Results/Model Fits/CVNA_no_Shrub_Cavit_model.txt"/>
    <x v="0"/>
    <x v="22"/>
  </r>
  <r>
    <n v="-420.84160000000003"/>
    <n v="8"/>
    <n v="859.00429999999994"/>
    <n v="857.68320000000006"/>
    <n v="0.99288259999999995"/>
    <n v="0.28553269999999997"/>
    <s v="NA"/>
    <s v="./Results/Model Fits/CVNA_no_Shrub_Densi_model.txt"/>
    <x v="0"/>
    <x v="23"/>
  </r>
  <r>
    <n v="-429.89179999999999"/>
    <n v="8"/>
    <n v="877.1046"/>
    <n v="875.7835"/>
    <n v="1.0008969999999999"/>
    <n v="0.26483519999999999"/>
    <s v="NA"/>
    <s v="./Results/Model Fits/CVNA_no_Shrub_DHeig_model.txt"/>
    <x v="0"/>
    <x v="24"/>
  </r>
  <r>
    <n v="-417.63229999999999"/>
    <n v="8"/>
    <n v="852.58569999999997"/>
    <n v="851.26459999999997"/>
    <n v="0.99837390000000004"/>
    <n v="0.29287239999999998"/>
    <s v="NA"/>
    <s v="./Results/Model Fits/CVNA_no_Shrub_Quadr_model.txt"/>
    <x v="0"/>
    <x v="25"/>
  </r>
  <r>
    <n v="-2392.5749999999998"/>
    <n v="2"/>
    <n v="4789.2539999999999"/>
    <n v="4789.1490000000003"/>
    <n v="72.152780000000007"/>
    <n v="-4.2237749999999998"/>
    <s v="NA"/>
    <s v="./Results/Model Fits/CVNA_null_null_null_model.txt"/>
    <x v="0"/>
    <x v="26"/>
  </r>
  <r>
    <n v="-392.3263"/>
    <n v="12"/>
    <n v="811.6241"/>
    <n v="808.65260000000001"/>
    <n v="0.99784399999999995"/>
    <n v="0.35074650000000002"/>
    <s v="NA"/>
    <s v="./Results/Model Fits/CVNA_penta_complete_model.txt"/>
    <x v="0"/>
    <x v="27"/>
  </r>
  <r>
    <n v="-407.2971"/>
    <n v="10"/>
    <n v="836.65030000000002"/>
    <n v="834.59429999999998"/>
    <n v="0.99677740000000004"/>
    <n v="0.31650869999999998"/>
    <s v="NA"/>
    <s v="./Results/Model Fits/CVNA_tetra_complete_model.txt"/>
    <x v="0"/>
    <x v="28"/>
  </r>
  <r>
    <n v="-399.42950000000002"/>
    <n v="10"/>
    <n v="820.91510000000005"/>
    <n v="818.85900000000004"/>
    <n v="0.98969770000000001"/>
    <n v="0.33450180000000002"/>
    <s v="NA"/>
    <s v="./Results/Model Fits/CVNA_tetra_no_Cavit_model.txt"/>
    <x v="0"/>
    <x v="29"/>
  </r>
  <r>
    <n v="-411.50900000000001"/>
    <n v="10"/>
    <n v="845.07410000000004"/>
    <n v="843.0181"/>
    <n v="0.99395420000000001"/>
    <n v="0.30687609999999999"/>
    <s v="NA"/>
    <s v="./Results/Model Fits/CVNA_tetra_no_Densi_model.txt"/>
    <x v="0"/>
    <x v="30"/>
  </r>
  <r>
    <n v="-412.99200000000002"/>
    <n v="10"/>
    <n v="848.04010000000005"/>
    <n v="845.98400000000004"/>
    <n v="0.99731970000000003"/>
    <n v="0.30348459999999999"/>
    <s v="NA"/>
    <s v="./Results/Model Fits/CVNA_tetra_no_DHeig_model.txt"/>
    <x v="0"/>
    <x v="31"/>
  </r>
  <r>
    <n v="-400.46420000000001"/>
    <n v="10"/>
    <n v="822.98450000000003"/>
    <n v="820.92849999999999"/>
    <n v="0.99903980000000003"/>
    <n v="0.33213530000000002"/>
    <s v="NA"/>
    <s v="./Results/Model Fits/CVNA_tetra_no_Quadr_model.txt"/>
    <x v="0"/>
    <x v="32"/>
  </r>
  <r>
    <n v="-408.00310000000002"/>
    <n v="10"/>
    <n v="838.06240000000003"/>
    <n v="836.00630000000001"/>
    <n v="0.9962242"/>
    <n v="0.31489400000000001"/>
    <s v="NA"/>
    <s v="./Results/Model Fits/CVNA_tetra_no_Shrub_model.txt"/>
    <x v="0"/>
    <x v="33"/>
  </r>
  <r>
    <n v="-585.85839999999996"/>
    <n v="4"/>
    <n v="1180.0709999999999"/>
    <n v="1179.7170000000001"/>
    <n v="0.92521779999999998"/>
    <n v="-9.1856800000000002E-2"/>
    <s v="NA"/>
    <s v="./Results/Model Fits/CVNA_univaria_Basal_model.txt"/>
    <x v="0"/>
    <x v="34"/>
  </r>
  <r>
    <n v="-551.80290000000002"/>
    <n v="4"/>
    <n v="1111.96"/>
    <n v="1111.606"/>
    <n v="0.95575880000000002"/>
    <n v="-1.3972709999999999E-2"/>
    <s v="NA"/>
    <s v="./Results/Model Fits/CVNA_univaria_Cavit_model.txt"/>
    <x v="0"/>
    <x v="35"/>
  </r>
  <r>
    <n v="-584.2097"/>
    <n v="4"/>
    <n v="1176.7729999999999"/>
    <n v="1176.4190000000001"/>
    <n v="0.95781360000000004"/>
    <n v="-8.8086330000000004E-2"/>
    <s v="NA"/>
    <s v="./Results/Model Fits/CVNA_univaria_Densi_model.txt"/>
    <x v="0"/>
    <x v="36"/>
  </r>
  <r>
    <n v="-441.50439999999998"/>
    <n v="4"/>
    <n v="891.36270000000002"/>
    <n v="891.00869999999998"/>
    <n v="0.99172839999999995"/>
    <n v="0.2382775"/>
    <s v="NA"/>
    <s v="./Results/Model Fits/CVNA_univaria_DHeig_model.txt"/>
    <x v="0"/>
    <x v="37"/>
  </r>
  <r>
    <n v="-533.18629999999996"/>
    <n v="4"/>
    <n v="1074.7270000000001"/>
    <n v="1074.373"/>
    <n v="0.99921199999999999"/>
    <n v="2.860298E-2"/>
    <s v="NA"/>
    <s v="./Results/Model Fits/CVNA_univaria_DVari_model.txt"/>
    <x v="0"/>
    <x v="38"/>
  </r>
  <r>
    <n v="-1381.472"/>
    <n v="4"/>
    <n v="2771.297"/>
    <n v="2770.9430000000002"/>
    <n v="0.74046990000000001"/>
    <n v="-1.9114059999999999"/>
    <s v="NA"/>
    <s v="./Results/Model Fits/CVNA_univaria_Herba_model.txt"/>
    <x v="0"/>
    <x v="39"/>
  </r>
  <r>
    <n v="-472.34249999999997"/>
    <n v="4"/>
    <n v="953.03899999999999"/>
    <n v="952.68499999999995"/>
    <n v="0.98473060000000001"/>
    <n v="0.16775139999999999"/>
    <s v="NA"/>
    <s v="./Results/Model Fits/CVNA_univaria_Quadr_model.txt"/>
    <x v="0"/>
    <x v="40"/>
  </r>
  <r>
    <n v="-981.91970000000003"/>
    <n v="4"/>
    <n v="1972.193"/>
    <n v="1971.8389999999999"/>
    <n v="0.79893860000000005"/>
    <n v="-0.99763970000000002"/>
    <s v="NA"/>
    <s v="./Results/Model Fits/CVNA_univaria_Shrub_model.txt"/>
    <x v="0"/>
    <x v="41"/>
  </r>
  <r>
    <n v="-1259.9269999999999"/>
    <n v="4"/>
    <n v="2528.2080000000001"/>
    <n v="2527.8539999999998"/>
    <n v="0.76032420000000001"/>
    <n v="-1.6334360000000001"/>
    <s v="NA"/>
    <s v="./Results/Model Fits/CVNA_univaria_Snags_model.txt"/>
    <x v="0"/>
    <x v="42"/>
  </r>
  <r>
    <n v="-644.41480000000001"/>
    <n v="4"/>
    <n v="1297.184"/>
    <n v="1296.83"/>
    <n v="0.88887539999999998"/>
    <n v="-0.2257739"/>
    <s v="NA"/>
    <s v="./Results/Model Fits/CVNA_univaria_Thick_model.txt"/>
    <x v="0"/>
    <x v="43"/>
  </r>
  <r>
    <n v="-759.34659999999997"/>
    <n v="6"/>
    <n v="1531.45"/>
    <n v="1530.693"/>
    <n v="0.96609480000000003"/>
    <n v="8.9617619999999995E-2"/>
    <s v="NA"/>
    <s v="./Results/Model Fits/GENA_bi_Basal_Cavit_model.txt"/>
    <x v="1"/>
    <x v="0"/>
  </r>
  <r>
    <n v="-731.90070000000003"/>
    <n v="6"/>
    <n v="1476.558"/>
    <n v="1475.8009999999999"/>
    <n v="0.97427600000000003"/>
    <n v="0.12800410000000001"/>
    <s v="NA"/>
    <s v="./Results/Model Fits/GENA_bi_Basal_DHeig_model.txt"/>
    <x v="1"/>
    <x v="1"/>
  </r>
  <r>
    <n v="-1196.413"/>
    <n v="6"/>
    <n v="2405.5830000000001"/>
    <n v="2404.826"/>
    <n v="0.87219880000000005"/>
    <n v="-0.52167490000000005"/>
    <s v="NA"/>
    <s v="./Results/Model Fits/GENA_bi_Basal_Shrub_model.txt"/>
    <x v="1"/>
    <x v="2"/>
  </r>
  <r>
    <n v="-1035.8979999999999"/>
    <n v="6"/>
    <n v="2084.5529999999999"/>
    <n v="2083.797"/>
    <n v="0.91968539999999999"/>
    <n v="-0.29717490000000002"/>
    <s v="NA"/>
    <s v="./Results/Model Fits/GENA_bi_Cavit_Shrub_model.txt"/>
    <x v="1"/>
    <x v="3"/>
  </r>
  <r>
    <n v="-839.7645"/>
    <n v="6"/>
    <n v="1692.2860000000001"/>
    <n v="1691.529"/>
    <n v="0.98484459999999996"/>
    <n v="-2.285707E-2"/>
    <s v="NA"/>
    <s v="./Results/Model Fits/GENA_bi_Densi_Cavit_model.txt"/>
    <x v="1"/>
    <x v="4"/>
  </r>
  <r>
    <n v="-835.69079999999997"/>
    <n v="6"/>
    <n v="1684.1379999999999"/>
    <n v="1683.3820000000001"/>
    <n v="0.99323839999999997"/>
    <n v="-1.715947E-2"/>
    <s v="NA"/>
    <s v="./Results/Model Fits/GENA_bi_Densi_DHeig_model.txt"/>
    <x v="1"/>
    <x v="5"/>
  </r>
  <r>
    <n v="-848.15570000000002"/>
    <n v="6"/>
    <n v="1709.068"/>
    <n v="1708.3109999999999"/>
    <n v="0.9921394"/>
    <n v="-3.4593159999999998E-2"/>
    <s v="NA"/>
    <s v="./Results/Model Fits/GENA_bi_Densi_Quadr_model.txt"/>
    <x v="1"/>
    <x v="6"/>
  </r>
  <r>
    <n v="-864.1386"/>
    <n v="6"/>
    <n v="1741.0340000000001"/>
    <n v="1740.277"/>
    <n v="0.98546990000000001"/>
    <n v="-5.6947200000000003E-2"/>
    <s v="NA"/>
    <s v="./Results/Model Fits/GENA_bi_Densi_Shrub_model.txt"/>
    <x v="1"/>
    <x v="7"/>
  </r>
  <r>
    <n v="-851.60590000000002"/>
    <n v="6"/>
    <n v="1715.9690000000001"/>
    <n v="1715.212"/>
    <n v="0.95660160000000005"/>
    <n v="-3.9418700000000001E-2"/>
    <s v="NA"/>
    <s v="./Results/Model Fits/GENA_bi_DHeig_Cavit_model.txt"/>
    <x v="1"/>
    <x v="8"/>
  </r>
  <r>
    <n v="-876.29790000000003"/>
    <n v="6"/>
    <n v="1765.3530000000001"/>
    <n v="1764.596"/>
    <n v="0.94676550000000004"/>
    <n v="-7.3953539999999998E-2"/>
    <s v="NA"/>
    <s v="./Results/Model Fits/GENA_bi_DHeig_Shrub_model.txt"/>
    <x v="1"/>
    <x v="9"/>
  </r>
  <r>
    <n v="-879.40039999999999"/>
    <n v="6"/>
    <n v="1771.558"/>
    <n v="1770.8009999999999"/>
    <n v="0.96770299999999998"/>
    <n v="-7.8292819999999999E-2"/>
    <s v="NA"/>
    <s v="./Results/Model Fits/GENA_bi_Quadr_Cavit_model.txt"/>
    <x v="1"/>
    <x v="10"/>
  </r>
  <r>
    <n v="-857.72080000000005"/>
    <n v="6"/>
    <n v="1728.1980000000001"/>
    <n v="1727.442"/>
    <n v="0.97704939999999996"/>
    <n v="-4.7971100000000003E-2"/>
    <s v="NA"/>
    <s v="./Results/Model Fits/GENA_bi_Quadr_DHeig_model.txt"/>
    <x v="1"/>
    <x v="11"/>
  </r>
  <r>
    <n v="-901.58150000000001"/>
    <n v="6"/>
    <n v="1815.92"/>
    <n v="1815.163"/>
    <n v="0.93172770000000005"/>
    <n v="-0.10931589999999999"/>
    <s v="NA"/>
    <s v="./Results/Model Fits/GENA_bi_Quadr_Shrub_model.txt"/>
    <x v="1"/>
    <x v="12"/>
  </r>
  <r>
    <n v="-712.86670000000004"/>
    <n v="8"/>
    <n v="1443.0550000000001"/>
    <n v="1441.7329999999999"/>
    <n v="0.98265420000000003"/>
    <n v="0.1546256"/>
    <s v="NA"/>
    <s v="./Results/Model Fits/GENA_compl_no_Cavit_model.txt"/>
    <x v="1"/>
    <x v="13"/>
  </r>
  <r>
    <n v="-745.49310000000003"/>
    <n v="8"/>
    <n v="1508.307"/>
    <n v="1506.9860000000001"/>
    <n v="0.97024659999999996"/>
    <n v="0.1089934"/>
    <s v="NA"/>
    <s v="./Results/Model Fits/GENA_compl_no_DHeig_model.txt"/>
    <x v="1"/>
    <x v="14"/>
  </r>
  <r>
    <n v="-722.44159999999999"/>
    <n v="8"/>
    <n v="1462.204"/>
    <n v="1460.883"/>
    <n v="0.97436610000000001"/>
    <n v="0.1412339"/>
    <s v="NA"/>
    <s v="./Results/Model Fits/GENA_compl_no_Shrub_model.txt"/>
    <x v="1"/>
    <x v="15"/>
  </r>
  <r>
    <n v="-826.81870000000004"/>
    <n v="8"/>
    <n v="1670.9590000000001"/>
    <n v="1669.6369999999999"/>
    <n v="0.98388180000000003"/>
    <n v="-4.7506700000000002E-3"/>
    <s v="NA"/>
    <s v="./Results/Model Fits/GENA_no_Cavit_Densi_model.txt"/>
    <x v="1"/>
    <x v="16"/>
  </r>
  <r>
    <n v="-829.21519999999998"/>
    <n v="8"/>
    <n v="1675.751"/>
    <n v="1674.43"/>
    <n v="0.99296150000000005"/>
    <n v="-8.1024649999999997E-3"/>
    <s v="NA"/>
    <s v="./Results/Model Fits/GENA_no_Cavit_DHeig_model.txt"/>
    <x v="1"/>
    <x v="17"/>
  </r>
  <r>
    <n v="-823.08630000000005"/>
    <n v="8"/>
    <n v="1663.4939999999999"/>
    <n v="1662.173"/>
    <n v="0.99327350000000003"/>
    <n v="4.6958269999999999E-4"/>
    <s v="NA"/>
    <s v="./Results/Model Fits/GENA_no_Cavit_Quadr_model.txt"/>
    <x v="1"/>
    <x v="18"/>
  </r>
  <r>
    <n v="-848.95950000000005"/>
    <n v="8"/>
    <n v="1715.24"/>
    <n v="1713.9190000000001"/>
    <n v="0.97251220000000005"/>
    <n v="-3.5717329999999999E-2"/>
    <s v="NA"/>
    <s v="./Results/Model Fits/GENA_no_DHeig_Densi_model.txt"/>
    <x v="1"/>
    <x v="19"/>
  </r>
  <r>
    <n v="-819.11649999999997"/>
    <n v="8"/>
    <n v="1655.5540000000001"/>
    <n v="1654.2329999999999"/>
    <n v="0.98686430000000003"/>
    <n v="6.021892E-3"/>
    <s v="NA"/>
    <s v="./Results/Model Fits/GENA_no_DHeig_Quadr_model.txt"/>
    <x v="1"/>
    <x v="20"/>
  </r>
  <r>
    <n v="-831.92899999999997"/>
    <n v="8"/>
    <n v="1681.1790000000001"/>
    <n v="1679.8579999999999"/>
    <n v="0.96011170000000001"/>
    <n v="-1.189804E-2"/>
    <s v="NA"/>
    <s v="./Results/Model Fits/GENA_no_Quadr_Densi_model.txt"/>
    <x v="1"/>
    <x v="21"/>
  </r>
  <r>
    <n v="-828.60440000000006"/>
    <n v="8"/>
    <n v="1674.53"/>
    <n v="1673.2090000000001"/>
    <n v="0.99267039999999995"/>
    <n v="-7.2481990000000003E-3"/>
    <s v="NA"/>
    <s v="./Results/Model Fits/GENA_no_Shrub_Cavit_model.txt"/>
    <x v="1"/>
    <x v="22"/>
  </r>
  <r>
    <n v="-791.92280000000005"/>
    <n v="8"/>
    <n v="1601.1669999999999"/>
    <n v="1599.846"/>
    <n v="0.98715969999999997"/>
    <n v="4.4055669999999998E-2"/>
    <s v="NA"/>
    <s v="./Results/Model Fits/GENA_no_Shrub_Densi_model.txt"/>
    <x v="1"/>
    <x v="23"/>
  </r>
  <r>
    <n v="-752.36310000000003"/>
    <n v="8"/>
    <n v="1522.047"/>
    <n v="1520.7260000000001"/>
    <n v="0.96349189999999996"/>
    <n v="9.938495E-2"/>
    <s v="NA"/>
    <s v="./Results/Model Fits/GENA_no_Shrub_DHeig_model.txt"/>
    <x v="1"/>
    <x v="24"/>
  </r>
  <r>
    <n v="-797.1105"/>
    <n v="8"/>
    <n v="1611.5419999999999"/>
    <n v="1610.221"/>
    <n v="0.99394360000000004"/>
    <n v="3.679996E-2"/>
    <s v="NA"/>
    <s v="./Results/Model Fits/GENA_no_Shrub_Quadr_model.txt"/>
    <x v="1"/>
    <x v="25"/>
  </r>
  <r>
    <n v="-3803.2950000000001"/>
    <n v="2"/>
    <n v="7610.6940000000004"/>
    <n v="7610.5889999999999"/>
    <n v="62.828949999999999"/>
    <n v="-4.1677280000000003"/>
    <s v="NA"/>
    <s v="./Results/Model Fits/GENA_null_null_null_model.txt"/>
    <x v="1"/>
    <x v="26"/>
  </r>
  <r>
    <n v="-673.2817"/>
    <n v="12"/>
    <n v="1373.5350000000001"/>
    <n v="1370.5630000000001"/>
    <n v="0.99609919999999996"/>
    <n v="0.20999019999999999"/>
    <s v="NA"/>
    <s v="./Results/Model Fits/GENA_penta_complete_model.txt"/>
    <x v="1"/>
    <x v="27"/>
  </r>
  <r>
    <n v="-703.99350000000004"/>
    <n v="10"/>
    <n v="1430.0429999999999"/>
    <n v="1427.9870000000001"/>
    <n v="0.98256339999999998"/>
    <n v="0.16703589999999999"/>
    <s v="NA"/>
    <s v="./Results/Model Fits/GENA_tetra_complete_model.txt"/>
    <x v="1"/>
    <x v="28"/>
  </r>
  <r>
    <n v="-687.56010000000003"/>
    <n v="10"/>
    <n v="1397.1759999999999"/>
    <n v="1395.12"/>
    <n v="0.99773219999999996"/>
    <n v="0.1900201"/>
    <s v="NA"/>
    <s v="./Results/Model Fits/GENA_tetra_no_Cavit_model.txt"/>
    <x v="1"/>
    <x v="29"/>
  </r>
  <r>
    <n v="-806.81050000000005"/>
    <n v="10"/>
    <n v="1635.6769999999999"/>
    <n v="1633.6210000000001"/>
    <n v="0.9804484"/>
    <n v="2.3233400000000001E-2"/>
    <s v="NA"/>
    <s v="./Results/Model Fits/GENA_tetra_no_Densi_model.txt"/>
    <x v="1"/>
    <x v="30"/>
  </r>
  <r>
    <n v="-697.63049999999998"/>
    <n v="10"/>
    <n v="1417.317"/>
    <n v="1415.261"/>
    <n v="0.98047890000000004"/>
    <n v="0.17593539999999999"/>
    <s v="NA"/>
    <s v="./Results/Model Fits/GENA_tetra_no_DHeig_model.txt"/>
    <x v="1"/>
    <x v="31"/>
  </r>
  <r>
    <n v="-709.79939999999999"/>
    <n v="10"/>
    <n v="1441.655"/>
    <n v="1439.5989999999999"/>
    <n v="0.97849680000000006"/>
    <n v="0.15891559999999999"/>
    <s v="NA"/>
    <s v="./Results/Model Fits/GENA_tetra_no_Quadr_model.txt"/>
    <x v="1"/>
    <x v="32"/>
  </r>
  <r>
    <n v="-717.17539999999997"/>
    <n v="10"/>
    <n v="1456.4069999999999"/>
    <n v="1454.3510000000001"/>
    <n v="0.98248380000000002"/>
    <n v="0.14859939999999999"/>
    <s v="NA"/>
    <s v="./Results/Model Fits/GENA_tetra_no_Shrub_model.txt"/>
    <x v="1"/>
    <x v="33"/>
  </r>
  <r>
    <n v="-1718.123"/>
    <n v="4"/>
    <n v="3444.6"/>
    <n v="3444.2460000000001"/>
    <n v="0.77457100000000001"/>
    <n v="-1.2513529999999999"/>
    <s v="NA"/>
    <s v="./Results/Model Fits/GENA_univaria_Basal_model.txt"/>
    <x v="1"/>
    <x v="34"/>
  </r>
  <r>
    <n v="-1301.519"/>
    <n v="4"/>
    <n v="2611.3910000000001"/>
    <n v="2611.0369999999998"/>
    <n v="0.85178419999999999"/>
    <n v="-0.66867860000000001"/>
    <s v="NA"/>
    <s v="./Results/Model Fits/GENA_univaria_Cavit_model.txt"/>
    <x v="1"/>
    <x v="35"/>
  </r>
  <r>
    <n v="-996.59540000000004"/>
    <n v="4"/>
    <n v="2001.5450000000001"/>
    <n v="2001.191"/>
    <n v="0.85001649999999995"/>
    <n v="-0.2422048"/>
    <s v="NA"/>
    <s v="./Results/Model Fits/GENA_univaria_Densi_model.txt"/>
    <x v="1"/>
    <x v="36"/>
  </r>
  <r>
    <n v="-911.37329999999997"/>
    <n v="4"/>
    <n v="1831.1010000000001"/>
    <n v="1830.7470000000001"/>
    <n v="0.93288119999999997"/>
    <n v="-0.123011"/>
    <s v="NA"/>
    <s v="./Results/Model Fits/GENA_univaria_DHeig_model.txt"/>
    <x v="1"/>
    <x v="37"/>
  </r>
  <r>
    <n v="-889.66639999999995"/>
    <n v="4"/>
    <n v="1787.6869999999999"/>
    <n v="1787.3330000000001"/>
    <n v="0.99108870000000004"/>
    <n v="-9.2651140000000007E-2"/>
    <s v="NA"/>
    <s v="./Results/Model Fits/GENA_univaria_DVari_model.txt"/>
    <x v="1"/>
    <x v="38"/>
  </r>
  <r>
    <n v="-2538.7739999999999"/>
    <n v="4"/>
    <n v="5085.9030000000002"/>
    <n v="5085.549"/>
    <n v="0.67819189999999996"/>
    <n v="-2.3991370000000001"/>
    <s v="NA"/>
    <s v="./Results/Model Fits/GENA_univaria_Herba_model.txt"/>
    <x v="1"/>
    <x v="39"/>
  </r>
  <r>
    <n v="-1147.252"/>
    <n v="4"/>
    <n v="2302.857"/>
    <n v="2302.5030000000002"/>
    <n v="0.90976389999999996"/>
    <n v="-0.45291670000000001"/>
    <s v="NA"/>
    <s v="./Results/Model Fits/GENA_univaria_Quadr_model.txt"/>
    <x v="1"/>
    <x v="40"/>
  </r>
  <r>
    <n v="-1923.248"/>
    <n v="4"/>
    <n v="3854.8510000000001"/>
    <n v="3854.4969999999998"/>
    <n v="0.698519"/>
    <n v="-1.538246"/>
    <s v="NA"/>
    <s v="./Results/Model Fits/GENA_univaria_Shrub_model.txt"/>
    <x v="1"/>
    <x v="41"/>
  </r>
  <r>
    <n v="-2007.239"/>
    <n v="4"/>
    <n v="4022.8310000000001"/>
    <n v="4022.4780000000001"/>
    <n v="0.69562239999999997"/>
    <n v="-1.6557170000000001"/>
    <s v="NA"/>
    <s v="./Results/Model Fits/GENA_univaria_Snags_model.txt"/>
    <x v="1"/>
    <x v="42"/>
  </r>
  <r>
    <n v="-1848.7829999999999"/>
    <n v="4"/>
    <n v="3705.92"/>
    <n v="3705.5659999999998"/>
    <n v="0.70236359999999998"/>
    <n v="-1.434097"/>
    <s v="NA"/>
    <s v="./Results/Model Fits/GENA_univaria_Thick_model.txt"/>
    <x v="1"/>
    <x v="43"/>
  </r>
  <r>
    <n v="-445.93579999999997"/>
    <n v="6"/>
    <n v="904.62829999999997"/>
    <n v="903.87149999999997"/>
    <n v="0.93278470000000002"/>
    <n v="-4.1560859999999998E-2"/>
    <s v="NA"/>
    <s v="./Results/Model Fits/GRFA_bi_Basal_Cavit_model.txt"/>
    <x v="2"/>
    <x v="0"/>
  </r>
  <r>
    <n v="-430.25740000000002"/>
    <n v="6"/>
    <n v="873.27160000000003"/>
    <n v="872.51480000000004"/>
    <n v="0.93927729999999998"/>
    <n v="6.8240699999999998E-3"/>
    <s v="NA"/>
    <s v="./Results/Model Fits/GRFA_bi_Basal_DHeig_model.txt"/>
    <x v="2"/>
    <x v="1"/>
  </r>
  <r>
    <n v="-492.1651"/>
    <n v="6"/>
    <n v="997.08699999999999"/>
    <n v="996.33029999999997"/>
    <n v="0.77323229999999998"/>
    <n v="-0.18422920000000001"/>
    <s v="NA"/>
    <s v="./Results/Model Fits/GRFA_bi_Basal_Shrub_model.txt"/>
    <x v="2"/>
    <x v="2"/>
  </r>
  <r>
    <n v="-561.96029999999996"/>
    <n v="6"/>
    <n v="1136.6769999999999"/>
    <n v="1135.921"/>
    <n v="0.76941720000000002"/>
    <n v="-0.39962370000000003"/>
    <s v="NA"/>
    <s v="./Results/Model Fits/GRFA_bi_Cavit_Shrub_model.txt"/>
    <x v="2"/>
    <x v="3"/>
  </r>
  <r>
    <n v="-443.61180000000002"/>
    <n v="6"/>
    <n v="899.98030000000006"/>
    <n v="899.22349999999994"/>
    <n v="0.9261897"/>
    <n v="-3.4388729999999999E-2"/>
    <s v="NA"/>
    <s v="./Results/Model Fits/GRFA_bi_Densi_Cavit_model.txt"/>
    <x v="2"/>
    <x v="4"/>
  </r>
  <r>
    <n v="-408.42430000000002"/>
    <n v="6"/>
    <n v="829.60540000000003"/>
    <n v="828.84870000000001"/>
    <n v="0.99205600000000005"/>
    <n v="7.4203050000000007E-2"/>
    <s v="NA"/>
    <s v="./Results/Model Fits/GRFA_bi_Densi_DHeig_model.txt"/>
    <x v="2"/>
    <x v="5"/>
  </r>
  <r>
    <n v="-408.1927"/>
    <n v="6"/>
    <n v="829.1422"/>
    <n v="828.38549999999998"/>
    <n v="0.98206539999999998"/>
    <n v="7.4917819999999996E-2"/>
    <s v="NA"/>
    <s v="./Results/Model Fits/GRFA_bi_Densi_Quadr_model.txt"/>
    <x v="2"/>
    <x v="6"/>
  </r>
  <r>
    <n v="-447.53859999999997"/>
    <n v="6"/>
    <n v="907.83399999999995"/>
    <n v="907.07730000000004"/>
    <n v="0.97749490000000006"/>
    <n v="-4.6507449999999999E-2"/>
    <s v="NA"/>
    <s v="./Results/Model Fits/GRFA_bi_Densi_Shrub_model.txt"/>
    <x v="2"/>
    <x v="7"/>
  </r>
  <r>
    <n v="-413.2482"/>
    <n v="6"/>
    <n v="839.25329999999997"/>
    <n v="838.49649999999997"/>
    <n v="0.92551130000000004"/>
    <n v="5.9316010000000002E-2"/>
    <s v="NA"/>
    <s v="./Results/Model Fits/GRFA_bi_DHeig_Cavit_model.txt"/>
    <x v="2"/>
    <x v="8"/>
  </r>
  <r>
    <n v="-418.27859999999998"/>
    <n v="6"/>
    <n v="849.31399999999996"/>
    <n v="848.55730000000005"/>
    <n v="0.93715090000000001"/>
    <n v="4.3791759999999999E-2"/>
    <s v="NA"/>
    <s v="./Results/Model Fits/GRFA_bi_DHeig_Shrub_model.txt"/>
    <x v="2"/>
    <x v="9"/>
  </r>
  <r>
    <n v="-415.50940000000003"/>
    <n v="6"/>
    <n v="843.77560000000005"/>
    <n v="843.01890000000003"/>
    <n v="0.95985310000000001"/>
    <n v="5.233778E-2"/>
    <s v="NA"/>
    <s v="./Results/Model Fits/GRFA_bi_Quadr_Cavit_model.txt"/>
    <x v="2"/>
    <x v="10"/>
  </r>
  <r>
    <n v="-411.76690000000002"/>
    <n v="6"/>
    <n v="836.29049999999995"/>
    <n v="835.53380000000004"/>
    <n v="0.91419419999999996"/>
    <n v="6.3887669999999994E-2"/>
    <s v="NA"/>
    <s v="./Results/Model Fits/GRFA_bi_Quadr_DHeig_model.txt"/>
    <x v="2"/>
    <x v="11"/>
  </r>
  <r>
    <n v="-531.75329999999997"/>
    <n v="6"/>
    <n v="1076.2629999999999"/>
    <n v="1075.5070000000001"/>
    <n v="0.85238199999999997"/>
    <n v="-0.30640220000000001"/>
    <s v="NA"/>
    <s v="./Results/Model Fits/GRFA_bi_Quadr_Shrub_model.txt"/>
    <x v="2"/>
    <x v="12"/>
  </r>
  <r>
    <n v="-412.24799999999999"/>
    <n v="8"/>
    <n v="841.81719999999996"/>
    <n v="840.49609999999996"/>
    <n v="0.92550909999999997"/>
    <n v="6.240275E-2"/>
    <s v="NA"/>
    <s v="./Results/Model Fits/GRFA_compl_no_Cavit_model.txt"/>
    <x v="2"/>
    <x v="13"/>
  </r>
  <r>
    <n v="-418.43259999999998"/>
    <n v="8"/>
    <n v="854.18629999999996"/>
    <n v="852.86519999999996"/>
    <n v="0.95132139999999998"/>
    <n v="4.3316639999999997E-2"/>
    <s v="NA"/>
    <s v="./Results/Model Fits/GRFA_compl_no_DHeig_model.txt"/>
    <x v="2"/>
    <x v="14"/>
  </r>
  <r>
    <n v="-403.93"/>
    <n v="8"/>
    <n v="825.18100000000004"/>
    <n v="823.85990000000004"/>
    <n v="0.96335720000000002"/>
    <n v="8.8073139999999994E-2"/>
    <s v="NA"/>
    <s v="./Results/Model Fits/GRFA_compl_no_Shrub_model.txt"/>
    <x v="2"/>
    <x v="15"/>
  </r>
  <r>
    <n v="-402.84039999999999"/>
    <n v="8"/>
    <n v="823.00189999999998"/>
    <n v="821.68079999999998"/>
    <n v="0.94006639999999997"/>
    <n v="9.1435669999999997E-2"/>
    <s v="NA"/>
    <s v="./Results/Model Fits/GRFA_no_Cavit_Densi_model.txt"/>
    <x v="2"/>
    <x v="16"/>
  </r>
  <r>
    <n v="-404.18680000000001"/>
    <n v="8"/>
    <n v="825.69479999999999"/>
    <n v="824.37369999999999"/>
    <n v="0.99099789999999999"/>
    <n v="8.7280369999999996E-2"/>
    <s v="NA"/>
    <s v="./Results/Model Fits/GRFA_no_Cavit_DHeig_model.txt"/>
    <x v="2"/>
    <x v="17"/>
  </r>
  <r>
    <n v="-406.81040000000002"/>
    <n v="8"/>
    <n v="830.94200000000001"/>
    <n v="829.62090000000001"/>
    <n v="0.99961770000000005"/>
    <n v="7.9183680000000006E-2"/>
    <s v="NA"/>
    <s v="./Results/Model Fits/GRFA_no_Cavit_Quadr_model.txt"/>
    <x v="2"/>
    <x v="18"/>
  </r>
  <r>
    <n v="-475.00790000000001"/>
    <n v="8"/>
    <n v="967.33699999999999"/>
    <n v="966.01589999999999"/>
    <n v="0.89067289999999999"/>
    <n v="-0.13128039999999999"/>
    <s v="NA"/>
    <s v="./Results/Model Fits/GRFA_no_DHeig_Densi_model.txt"/>
    <x v="2"/>
    <x v="19"/>
  </r>
  <r>
    <n v="-426.55349999999999"/>
    <n v="8"/>
    <n v="870.42809999999997"/>
    <n v="869.10699999999997"/>
    <n v="0.93812949999999995"/>
    <n v="1.8254650000000001E-2"/>
    <s v="NA"/>
    <s v="./Results/Model Fits/GRFA_no_DHeig_Quadr_model.txt"/>
    <x v="2"/>
    <x v="20"/>
  </r>
  <r>
    <n v="-403.06700000000001"/>
    <n v="8"/>
    <n v="823.45510000000002"/>
    <n v="822.13400000000001"/>
    <n v="0.93993230000000005"/>
    <n v="9.0736380000000005E-2"/>
    <s v="NA"/>
    <s v="./Results/Model Fits/GRFA_no_Quadr_Densi_model.txt"/>
    <x v="2"/>
    <x v="21"/>
  </r>
  <r>
    <n v="-398.84039999999999"/>
    <n v="8"/>
    <n v="815.00189999999998"/>
    <n v="813.68079999999998"/>
    <n v="0.99490480000000003"/>
    <n v="0.10378"/>
    <s v="NA"/>
    <s v="./Results/Model Fits/GRFA_no_Shrub_Cavit_model.txt"/>
    <x v="2"/>
    <x v="22"/>
  </r>
  <r>
    <n v="-398.81220000000002"/>
    <n v="8"/>
    <n v="814.94539999999995"/>
    <n v="813.62429999999995"/>
    <n v="0.97814389999999996"/>
    <n v="0.10386720000000001"/>
    <s v="NA"/>
    <s v="./Results/Model Fits/GRFA_no_Shrub_Densi_model.txt"/>
    <x v="2"/>
    <x v="23"/>
  </r>
  <r>
    <n v="-384.68560000000002"/>
    <n v="8"/>
    <n v="786.69230000000005"/>
    <n v="785.37120000000004"/>
    <n v="0.96044620000000003"/>
    <n v="0.14746319999999999"/>
    <s v="NA"/>
    <s v="./Results/Model Fits/GRFA_no_Shrub_DHeig_model.txt"/>
    <x v="2"/>
    <x v="24"/>
  </r>
  <r>
    <n v="-394.27190000000002"/>
    <n v="8"/>
    <n v="805.86479999999995"/>
    <n v="804.54369999999994"/>
    <n v="0.99073409999999995"/>
    <n v="0.117879"/>
    <s v="NA"/>
    <s v="./Results/Model Fits/GRFA_no_Shrub_Quadr_model.txt"/>
    <x v="2"/>
    <x v="25"/>
  </r>
  <r>
    <n v="-2692.9949999999999"/>
    <n v="2"/>
    <n v="5390.0940000000001"/>
    <n v="5389.9889999999996"/>
    <n v="35"/>
    <n v="-6.9762029999999999"/>
    <s v="NA"/>
    <s v="./Results/Model Fits/GRFA_null_null_null_model.txt"/>
    <x v="2"/>
    <x v="26"/>
  </r>
  <r>
    <n v="-378.75830000000002"/>
    <n v="12"/>
    <n v="784.48800000000006"/>
    <n v="781.51660000000004"/>
    <n v="0.99108739999999995"/>
    <n v="0.1657554"/>
    <s v="NA"/>
    <s v="./Results/Model Fits/GRFA_penta_complete_model.txt"/>
    <x v="2"/>
    <x v="27"/>
  </r>
  <r>
    <n v="-399.25299999999999"/>
    <n v="10"/>
    <n v="820.56209999999999"/>
    <n v="818.50609999999995"/>
    <n v="0.97228389999999998"/>
    <n v="0.1025066"/>
    <s v="NA"/>
    <s v="./Results/Model Fits/GRFA_tetra_complete_model.txt"/>
    <x v="2"/>
    <x v="28"/>
  </r>
  <r>
    <n v="-383.24669999999998"/>
    <n v="10"/>
    <n v="788.54949999999997"/>
    <n v="786.49339999999995"/>
    <n v="0.97893949999999996"/>
    <n v="0.1519037"/>
    <s v="NA"/>
    <s v="./Results/Model Fits/GRFA_tetra_no_Cavit_model.txt"/>
    <x v="2"/>
    <x v="29"/>
  </r>
  <r>
    <n v="-393.93259999999998"/>
    <n v="10"/>
    <n v="809.9212"/>
    <n v="807.86509999999998"/>
    <n v="0.95999350000000006"/>
    <n v="0.11892610000000001"/>
    <s v="NA"/>
    <s v="./Results/Model Fits/GRFA_tetra_no_Densi_model.txt"/>
    <x v="2"/>
    <x v="30"/>
  </r>
  <r>
    <n v="-395.24599999999998"/>
    <n v="10"/>
    <n v="812.54809999999998"/>
    <n v="810.49199999999996"/>
    <n v="0.98439960000000004"/>
    <n v="0.11487260000000001"/>
    <s v="NA"/>
    <s v="./Results/Model Fits/GRFA_tetra_no_DHeig_model.txt"/>
    <x v="2"/>
    <x v="31"/>
  </r>
  <r>
    <n v="-392.00490000000002"/>
    <n v="10"/>
    <n v="806.06579999999997"/>
    <n v="804.00969999999995"/>
    <n v="0.99783739999999999"/>
    <n v="0.12487520000000001"/>
    <s v="NA"/>
    <s v="./Results/Model Fits/GRFA_tetra_no_Quadr_model.txt"/>
    <x v="2"/>
    <x v="32"/>
  </r>
  <r>
    <n v="-390.09480000000002"/>
    <n v="10"/>
    <n v="802.24580000000003"/>
    <n v="800.18970000000002"/>
    <n v="0.99849880000000002"/>
    <n v="0.13076960000000001"/>
    <s v="NA"/>
    <s v="./Results/Model Fits/GRFA_tetra_no_Shrub_model.txt"/>
    <x v="2"/>
    <x v="33"/>
  </r>
  <r>
    <n v="-761.08309999999994"/>
    <n v="4"/>
    <n v="1530.52"/>
    <n v="1530.1659999999999"/>
    <n v="0.6116125"/>
    <n v="-1.0141359999999999"/>
    <s v="NA"/>
    <s v="./Results/Model Fits/GRFA_univaria_Basal_model.txt"/>
    <x v="2"/>
    <x v="34"/>
  </r>
  <r>
    <n v="-695.84429999999998"/>
    <n v="4"/>
    <n v="1400.0429999999999"/>
    <n v="1399.6890000000001"/>
    <n v="0.61582170000000003"/>
    <n v="-0.81280280000000005"/>
    <s v="NA"/>
    <s v="./Results/Model Fits/GRFA_univaria_Cavit_model.txt"/>
    <x v="2"/>
    <x v="35"/>
  </r>
  <r>
    <n v="-536.78949999999998"/>
    <n v="4"/>
    <n v="1081.933"/>
    <n v="1081.579"/>
    <n v="0.76921609999999996"/>
    <n v="-0.32194440000000002"/>
    <s v="NA"/>
    <s v="./Results/Model Fits/GRFA_univaria_Densi_model.txt"/>
    <x v="2"/>
    <x v="36"/>
  </r>
  <r>
    <n v="-638.91700000000003"/>
    <n v="4"/>
    <n v="1286.1880000000001"/>
    <n v="1285.8340000000001"/>
    <n v="0.70188600000000001"/>
    <n v="-0.63711969999999996"/>
    <s v="NA"/>
    <s v="./Results/Model Fits/GRFA_univaria_DHeig_model.txt"/>
    <x v="2"/>
    <x v="37"/>
  </r>
  <r>
    <n v="-455.99489999999997"/>
    <n v="4"/>
    <n v="920.34379999999999"/>
    <n v="919.98990000000003"/>
    <n v="0.9684895"/>
    <n v="-7.2604409999999994E-2"/>
    <s v="NA"/>
    <s v="./Results/Model Fits/GRFA_univaria_DVari_model.txt"/>
    <x v="2"/>
    <x v="38"/>
  </r>
  <r>
    <n v="-710.65710000000001"/>
    <n v="4"/>
    <n v="1429.6679999999999"/>
    <n v="1429.3140000000001"/>
    <n v="0.6310306"/>
    <n v="-0.85851659999999996"/>
    <s v="NA"/>
    <s v="./Results/Model Fits/GRFA_univaria_Herba_model.txt"/>
    <x v="2"/>
    <x v="39"/>
  </r>
  <r>
    <n v="-432.38900000000001"/>
    <n v="4"/>
    <n v="873.13199999999995"/>
    <n v="872.77800000000002"/>
    <n v="0.88819000000000004"/>
    <n v="2.457246E-4"/>
    <s v="NA"/>
    <s v="./Results/Model Fits/GRFA_univaria_Quadr_model.txt"/>
    <x v="2"/>
    <x v="40"/>
  </r>
  <r>
    <n v="-759.06259999999997"/>
    <n v="4"/>
    <n v="1526.479"/>
    <n v="1526.125"/>
    <n v="0.55916180000000004"/>
    <n v="-1.0079009999999999"/>
    <s v="NA"/>
    <s v="./Results/Model Fits/GRFA_univaria_Shrub_model.txt"/>
    <x v="2"/>
    <x v="41"/>
  </r>
  <r>
    <n v="-753.23350000000005"/>
    <n v="4"/>
    <n v="1514.8209999999999"/>
    <n v="1514.4670000000001"/>
    <n v="0.69783039999999996"/>
    <n v="-0.9899114"/>
    <s v="NA"/>
    <s v="./Results/Model Fits/GRFA_univaria_Snags_model.txt"/>
    <x v="2"/>
    <x v="42"/>
  </r>
  <r>
    <n v="-637.78800000000001"/>
    <n v="4"/>
    <n v="1283.93"/>
    <n v="1283.576"/>
    <n v="0.99931809999999999"/>
    <n v="-0.63363530000000001"/>
    <s v="NA"/>
    <s v="./Results/Model Fits/GRFA_univaria_Thick_model.txt"/>
    <x v="2"/>
    <x v="43"/>
  </r>
  <r>
    <n v="-222.762"/>
    <n v="6"/>
    <n v="458.28070000000002"/>
    <n v="457.52390000000003"/>
    <n v="0.9958612"/>
    <n v="0.43087199999999998"/>
    <s v="NA"/>
    <s v="./Results/Model Fits/GRNA_bi_Basal_Cavit_model.txt"/>
    <x v="3"/>
    <x v="0"/>
  </r>
  <r>
    <n v="-242.68950000000001"/>
    <n v="6"/>
    <n v="498.13569999999999"/>
    <n v="497.37900000000002"/>
    <n v="0.99001530000000004"/>
    <n v="0.33167150000000001"/>
    <s v="NA"/>
    <s v="./Results/Model Fits/GRNA_bi_Basal_DHeig_model.txt"/>
    <x v="3"/>
    <x v="1"/>
  </r>
  <r>
    <n v="-252.83510000000001"/>
    <n v="6"/>
    <n v="518.42700000000002"/>
    <n v="517.6703"/>
    <n v="0.89513589999999998"/>
    <n v="0.28116580000000002"/>
    <s v="NA"/>
    <s v="./Results/Model Fits/GRNA_bi_Basal_Shrub_model.txt"/>
    <x v="3"/>
    <x v="2"/>
  </r>
  <r>
    <n v="-367.98989999999998"/>
    <n v="6"/>
    <n v="748.73659999999995"/>
    <n v="747.97979999999995"/>
    <n v="0.79899819999999999"/>
    <n v="-0.29208190000000001"/>
    <s v="NA"/>
    <s v="./Results/Model Fits/GRNA_bi_Cavit_Shrub_model.txt"/>
    <x v="3"/>
    <x v="3"/>
  </r>
  <r>
    <n v="-311.32850000000002"/>
    <n v="6"/>
    <n v="635.41369999999995"/>
    <n v="634.65689999999995"/>
    <n v="0.96003130000000003"/>
    <n v="-1.0017659999999999E-2"/>
    <s v="NA"/>
    <s v="./Results/Model Fits/GRNA_bi_Densi_Cavit_model.txt"/>
    <x v="3"/>
    <x v="4"/>
  </r>
  <r>
    <n v="-256.47629999999998"/>
    <n v="6"/>
    <n v="525.70929999999998"/>
    <n v="524.95259999999996"/>
    <n v="0.96091260000000001"/>
    <n v="0.26303989999999999"/>
    <s v="NA"/>
    <s v="./Results/Model Fits/GRNA_bi_Densi_DHeig_model.txt"/>
    <x v="3"/>
    <x v="5"/>
  </r>
  <r>
    <n v="-246.0641"/>
    <n v="6"/>
    <n v="504.88499999999999"/>
    <n v="504.12819999999999"/>
    <n v="0.97010870000000005"/>
    <n v="0.3148725"/>
    <s v="NA"/>
    <s v="./Results/Model Fits/GRNA_bi_Densi_Quadr_model.txt"/>
    <x v="3"/>
    <x v="6"/>
  </r>
  <r>
    <n v="-280.2423"/>
    <n v="6"/>
    <n v="573.2414"/>
    <n v="572.4846"/>
    <n v="0.87281929999999996"/>
    <n v="0.1447312"/>
    <s v="NA"/>
    <s v="./Results/Model Fits/GRNA_bi_Densi_Shrub_model.txt"/>
    <x v="3"/>
    <x v="7"/>
  </r>
  <r>
    <n v="-257.2627"/>
    <n v="6"/>
    <n v="527.28219999999999"/>
    <n v="526.52539999999999"/>
    <n v="1.0018530000000001"/>
    <n v="0.25912499999999999"/>
    <s v="NA"/>
    <s v="./Results/Model Fits/GRNA_bi_DHeig_Cavit_model.txt"/>
    <x v="3"/>
    <x v="8"/>
  </r>
  <r>
    <n v="-262.27319999999997"/>
    <n v="6"/>
    <n v="537.30319999999995"/>
    <n v="536.54639999999995"/>
    <n v="0.97375710000000004"/>
    <n v="0.23418249999999999"/>
    <s v="NA"/>
    <s v="./Results/Model Fits/GRNA_bi_DHeig_Shrub_model.txt"/>
    <x v="3"/>
    <x v="9"/>
  </r>
  <r>
    <n v="-262.40460000000002"/>
    <n v="6"/>
    <n v="537.56590000000006"/>
    <n v="536.80909999999994"/>
    <n v="0.97589959999999998"/>
    <n v="0.2335286"/>
    <s v="NA"/>
    <s v="./Results/Model Fits/GRNA_bi_Quadr_Cavit_model.txt"/>
    <x v="3"/>
    <x v="10"/>
  </r>
  <r>
    <n v="-255.43690000000001"/>
    <n v="6"/>
    <n v="523.63059999999996"/>
    <n v="522.87390000000005"/>
    <n v="0.96750049999999999"/>
    <n v="0.26821390000000001"/>
    <s v="NA"/>
    <s v="./Results/Model Fits/GRNA_bi_Quadr_DHeig_model.txt"/>
    <x v="3"/>
    <x v="11"/>
  </r>
  <r>
    <n v="-262.24680000000001"/>
    <n v="6"/>
    <n v="537.25040000000001"/>
    <n v="536.49360000000001"/>
    <n v="0.95395810000000003"/>
    <n v="0.23431389999999999"/>
    <s v="NA"/>
    <s v="./Results/Model Fits/GRNA_bi_Quadr_Shrub_model.txt"/>
    <x v="3"/>
    <x v="12"/>
  </r>
  <r>
    <n v="-242.571"/>
    <n v="8"/>
    <n v="502.46319999999997"/>
    <n v="501.14210000000003"/>
    <n v="0.99057459999999997"/>
    <n v="0.33226109999999998"/>
    <s v="NA"/>
    <s v="./Results/Model Fits/GRNA_compl_no_Cavit_model.txt"/>
    <x v="3"/>
    <x v="13"/>
  </r>
  <r>
    <n v="-222.74969999999999"/>
    <n v="8"/>
    <n v="462.82049999999998"/>
    <n v="461.49939999999998"/>
    <n v="1.0002139999999999"/>
    <n v="0.43093310000000001"/>
    <s v="NA"/>
    <s v="./Results/Model Fits/GRNA_compl_no_DHeig_model.txt"/>
    <x v="3"/>
    <x v="14"/>
  </r>
  <r>
    <n v="-222.7389"/>
    <n v="8"/>
    <n v="462.79880000000003"/>
    <n v="461.47770000000003"/>
    <n v="1.009226"/>
    <n v="0.43098690000000001"/>
    <s v="NA"/>
    <s v="./Results/Model Fits/GRNA_compl_no_Shrub_model.txt"/>
    <x v="3"/>
    <x v="15"/>
  </r>
  <r>
    <n v="-253.48670000000001"/>
    <n v="8"/>
    <n v="524.29449999999997"/>
    <n v="522.97339999999997"/>
    <n v="0.98760890000000001"/>
    <n v="0.27792230000000001"/>
    <s v="NA"/>
    <s v="./Results/Model Fits/GRNA_no_Cavit_Densi_model.txt"/>
    <x v="3"/>
    <x v="16"/>
  </r>
  <r>
    <n v="-245.74780000000001"/>
    <n v="8"/>
    <n v="508.8168"/>
    <n v="507.4957"/>
    <n v="0.9775682"/>
    <n v="0.31644679999999997"/>
    <s v="NA"/>
    <s v="./Results/Model Fits/GRNA_no_Cavit_DHeig_model.txt"/>
    <x v="3"/>
    <x v="17"/>
  </r>
  <r>
    <n v="-255.9906"/>
    <n v="8"/>
    <n v="529.30229999999995"/>
    <n v="527.98119999999994"/>
    <n v="0.97047269999999997"/>
    <n v="0.26545760000000002"/>
    <s v="NA"/>
    <s v="./Results/Model Fits/GRNA_no_Cavit_Quadr_model.txt"/>
    <x v="3"/>
    <x v="18"/>
  </r>
  <r>
    <n v="-259.75400000000002"/>
    <n v="8"/>
    <n v="536.82910000000004"/>
    <n v="535.50800000000004"/>
    <n v="0.97736460000000003"/>
    <n v="0.24672330000000001"/>
    <s v="NA"/>
    <s v="./Results/Model Fits/GRNA_no_DHeig_Densi_model.txt"/>
    <x v="3"/>
    <x v="19"/>
  </r>
  <r>
    <n v="-306.90179999999998"/>
    <n v="8"/>
    <n v="631.12469999999996"/>
    <n v="629.80359999999996"/>
    <n v="0.96890540000000003"/>
    <n v="1.201866E-2"/>
    <s v="NA"/>
    <s v="./Results/Model Fits/GRNA_no_DHeig_Quadr_model.txt"/>
    <x v="3"/>
    <x v="20"/>
  </r>
  <r>
    <n v="-254.99430000000001"/>
    <n v="8"/>
    <n v="527.30970000000002"/>
    <n v="525.98860000000002"/>
    <n v="0.9927378"/>
    <n v="0.27041730000000003"/>
    <s v="NA"/>
    <s v="./Results/Model Fits/GRNA_no_Quadr_Densi_model.txt"/>
    <x v="3"/>
    <x v="21"/>
  </r>
  <r>
    <n v="-245.03899999999999"/>
    <n v="8"/>
    <n v="507.39909999999998"/>
    <n v="506.07799999999997"/>
    <n v="0.97974629999999996"/>
    <n v="0.31997540000000002"/>
    <s v="NA"/>
    <s v="./Results/Model Fits/GRNA_no_Shrub_Cavit_model.txt"/>
    <x v="3"/>
    <x v="22"/>
  </r>
  <r>
    <n v="-252.02770000000001"/>
    <n v="8"/>
    <n v="521.37649999999996"/>
    <n v="520.05539999999996"/>
    <n v="0.99721499999999996"/>
    <n v="0.28518520000000003"/>
    <s v="NA"/>
    <s v="./Results/Model Fits/GRNA_no_Shrub_Densi_model.txt"/>
    <x v="3"/>
    <x v="23"/>
  </r>
  <r>
    <n v="-227.22890000000001"/>
    <n v="8"/>
    <n v="471.77890000000002"/>
    <n v="470.45780000000002"/>
    <n v="1.0007200000000001"/>
    <n v="0.40863529999999998"/>
    <s v="NA"/>
    <s v="./Results/Model Fits/GRNA_no_Shrub_DHeig_model.txt"/>
    <x v="3"/>
    <x v="24"/>
  </r>
  <r>
    <n v="-238.1551"/>
    <n v="8"/>
    <n v="493.63119999999998"/>
    <n v="492.31009999999998"/>
    <n v="1.0006269999999999"/>
    <n v="0.35424420000000001"/>
    <s v="NA"/>
    <s v="./Results/Model Fits/GRNA_no_Shrub_Quadr_model.txt"/>
    <x v="3"/>
    <x v="25"/>
  </r>
  <r>
    <n v="-2347.7950000000001"/>
    <n v="2"/>
    <n v="4699.6940000000004"/>
    <n v="4699.5889999999999"/>
    <n v="21.66667"/>
    <n v="-10.14767"/>
    <s v="NA"/>
    <s v="./Results/Model Fits/GRNA_null_null_null_model.txt"/>
    <x v="3"/>
    <x v="26"/>
  </r>
  <r>
    <n v="-226.03110000000001"/>
    <n v="12"/>
    <n v="479.03370000000001"/>
    <n v="476.06229999999999"/>
    <n v="1.0042789999999999"/>
    <n v="0.41459770000000001"/>
    <s v="NA"/>
    <s v="./Results/Model Fits/GRNA_penta_complete_model.txt"/>
    <x v="3"/>
    <x v="27"/>
  </r>
  <r>
    <n v="-222.7578"/>
    <n v="10"/>
    <n v="467.57159999999999"/>
    <n v="465.51549999999997"/>
    <n v="0.9999671"/>
    <n v="0.43089290000000002"/>
    <s v="NA"/>
    <s v="./Results/Model Fits/GRNA_tetra_complete_model.txt"/>
    <x v="3"/>
    <x v="28"/>
  </r>
  <r>
    <n v="-244.9768"/>
    <n v="10"/>
    <n v="512.00980000000004"/>
    <n v="509.95370000000003"/>
    <n v="0.98202540000000005"/>
    <n v="0.32028489999999998"/>
    <s v="NA"/>
    <s v="./Results/Model Fits/GRNA_tetra_no_Cavit_model.txt"/>
    <x v="3"/>
    <x v="29"/>
  </r>
  <r>
    <n v="-250.4186"/>
    <n v="10"/>
    <n v="522.89329999999995"/>
    <n v="520.83730000000003"/>
    <n v="1.018553"/>
    <n v="0.29319529999999999"/>
    <s v="NA"/>
    <s v="./Results/Model Fits/GRNA_tetra_no_Densi_model.txt"/>
    <x v="3"/>
    <x v="30"/>
  </r>
  <r>
    <n v="-227.24279999999999"/>
    <n v="10"/>
    <n v="476.54169999999999"/>
    <n v="474.48559999999998"/>
    <n v="1.0039800000000001"/>
    <n v="0.40856599999999998"/>
    <s v="NA"/>
    <s v="./Results/Model Fits/GRNA_tetra_no_DHeig_model.txt"/>
    <x v="3"/>
    <x v="31"/>
  </r>
  <r>
    <n v="-238.18100000000001"/>
    <n v="10"/>
    <n v="498.41809999999998"/>
    <n v="496.3621"/>
    <n v="1.0035430000000001"/>
    <n v="0.35411490000000001"/>
    <s v="NA"/>
    <s v="./Results/Model Fits/GRNA_tetra_no_Quadr_model.txt"/>
    <x v="3"/>
    <x v="32"/>
  </r>
  <r>
    <n v="-225.98609999999999"/>
    <n v="10"/>
    <n v="474.02820000000003"/>
    <n v="471.97210000000001"/>
    <n v="1.0021009999999999"/>
    <n v="0.41482219999999997"/>
    <s v="NA"/>
    <s v="./Results/Model Fits/GRNA_tetra_no_Shrub_model.txt"/>
    <x v="3"/>
    <x v="33"/>
  </r>
  <r>
    <n v="-265.4203"/>
    <n v="4"/>
    <n v="539.19470000000001"/>
    <n v="538.84069999999997"/>
    <n v="0.80189180000000004"/>
    <n v="0.21851590000000001"/>
    <s v="NA"/>
    <s v="./Results/Model Fits/GRNA_univaria_Basal_model.txt"/>
    <x v="3"/>
    <x v="34"/>
  </r>
  <r>
    <n v="-355.04360000000003"/>
    <n v="4"/>
    <n v="718.44110000000001"/>
    <n v="718.08709999999996"/>
    <n v="0.76498900000000003"/>
    <n v="-0.22763410000000001"/>
    <s v="NA"/>
    <s v="./Results/Model Fits/GRNA_univaria_Cavit_model.txt"/>
    <x v="3"/>
    <x v="35"/>
  </r>
  <r>
    <n v="-292.81560000000002"/>
    <n v="4"/>
    <n v="593.98509999999999"/>
    <n v="593.63109999999995"/>
    <n v="0.79873959999999999"/>
    <n v="8.2140710000000006E-2"/>
    <s v="NA"/>
    <s v="./Results/Model Fits/GRNA_univaria_Densi_model.txt"/>
    <x v="3"/>
    <x v="36"/>
  </r>
  <r>
    <n v="-264.47910000000002"/>
    <n v="4"/>
    <n v="537.31219999999996"/>
    <n v="536.95820000000003"/>
    <n v="0.95509029999999995"/>
    <n v="0.22320129999999999"/>
    <s v="NA"/>
    <s v="./Results/Model Fits/GRNA_univaria_DHeig_model.txt"/>
    <x v="3"/>
    <x v="37"/>
  </r>
  <r>
    <n v="-322.6866"/>
    <n v="4"/>
    <n v="653.72720000000004"/>
    <n v="653.37329999999997"/>
    <n v="0.94853259999999995"/>
    <n v="-6.655933E-2"/>
    <s v="NA"/>
    <s v="./Results/Model Fits/GRNA_univaria_DVari_model.txt"/>
    <x v="3"/>
    <x v="38"/>
  </r>
  <r>
    <n v="-371.24700000000001"/>
    <n v="4"/>
    <n v="750.84799999999996"/>
    <n v="750.49400000000003"/>
    <n v="1.0044360000000001"/>
    <n v="-0.30829580000000001"/>
    <s v="NA"/>
    <s v="./Results/Model Fits/GRNA_univaria_Herba_model.txt"/>
    <x v="3"/>
    <x v="39"/>
  </r>
  <r>
    <n v="-265.01240000000001"/>
    <n v="4"/>
    <n v="538.37879999999996"/>
    <n v="538.0249"/>
    <n v="0.94398490000000002"/>
    <n v="0.22054650000000001"/>
    <s v="NA"/>
    <s v="./Results/Model Fits/GRNA_univaria_Quadr_model.txt"/>
    <x v="3"/>
    <x v="40"/>
  </r>
  <r>
    <n v="-369.47969999999998"/>
    <n v="4"/>
    <n v="747.3134"/>
    <n v="746.95939999999996"/>
    <n v="0.96216869999999999"/>
    <n v="-0.29949819999999999"/>
    <s v="NA"/>
    <s v="./Results/Model Fits/GRNA_univaria_Shrub_model.txt"/>
    <x v="3"/>
    <x v="41"/>
  </r>
  <r>
    <n v="-393.70530000000002"/>
    <n v="4"/>
    <n v="795.76469999999995"/>
    <n v="795.41070000000002"/>
    <n v="1.0136799999999999"/>
    <n v="-0.42009489999999999"/>
    <s v="NA"/>
    <s v="./Results/Model Fits/GRNA_univaria_Snags_model.txt"/>
    <x v="3"/>
    <x v="42"/>
  </r>
  <r>
    <n v="-299.73910000000001"/>
    <n v="4"/>
    <n v="607.83219999999994"/>
    <n v="607.47820000000002"/>
    <n v="1.000006"/>
    <n v="4.7674950000000001E-2"/>
    <s v="NA"/>
    <s v="./Results/Model Fits/GRNA_univaria_Thick_model.txt"/>
    <x v="3"/>
    <x v="43"/>
  </r>
  <r>
    <n v="-689.4941"/>
    <n v="6"/>
    <n v="1391.7449999999999"/>
    <n v="1390.9880000000001"/>
    <n v="0.98368040000000001"/>
    <n v="1.6029999999999999E-2"/>
    <s v="NA"/>
    <s v="./Results/Model Fits/OVFA_bi_Basal_Cavit_model.txt"/>
    <x v="4"/>
    <x v="0"/>
  </r>
  <r>
    <n v="-611.12390000000005"/>
    <n v="6"/>
    <n v="1235.0050000000001"/>
    <n v="1234.248"/>
    <n v="1.000353"/>
    <n v="0.1487425"/>
    <s v="NA"/>
    <s v="./Results/Model Fits/OVFA_bi_Basal_DHeig_model.txt"/>
    <x v="4"/>
    <x v="1"/>
  </r>
  <r>
    <n v="-778.81010000000003"/>
    <n v="6"/>
    <n v="1570.377"/>
    <n v="1569.62"/>
    <n v="0.93975390000000003"/>
    <n v="-0.13521849999999999"/>
    <s v="NA"/>
    <s v="./Results/Model Fits/OVFA_bi_Basal_Shrub_model.txt"/>
    <x v="4"/>
    <x v="2"/>
  </r>
  <r>
    <n v="-767.71339999999998"/>
    <n v="6"/>
    <n v="1548.184"/>
    <n v="1547.4269999999999"/>
    <n v="0.96196479999999995"/>
    <n v="-0.1164273"/>
    <s v="NA"/>
    <s v="./Results/Model Fits/OVFA_bi_Cavit_Shrub_model.txt"/>
    <x v="4"/>
    <x v="3"/>
  </r>
  <r>
    <n v="-673.26080000000002"/>
    <n v="6"/>
    <n v="1359.278"/>
    <n v="1358.5219999999999"/>
    <n v="0.98736900000000005"/>
    <n v="4.3519420000000003E-2"/>
    <s v="NA"/>
    <s v="./Results/Model Fits/OVFA_bi_Densi_Cavit_model.txt"/>
    <x v="4"/>
    <x v="4"/>
  </r>
  <r>
    <n v="-590.68709999999999"/>
    <n v="6"/>
    <n v="1194.1310000000001"/>
    <n v="1193.374"/>
    <n v="1.0003869999999999"/>
    <n v="0.1833504"/>
    <s v="NA"/>
    <s v="./Results/Model Fits/OVFA_bi_Densi_DHeig_model.txt"/>
    <x v="4"/>
    <x v="5"/>
  </r>
  <r>
    <n v="-634.40970000000004"/>
    <n v="6"/>
    <n v="1281.576"/>
    <n v="1280.819"/>
    <n v="0.99687440000000005"/>
    <n v="0.1093102"/>
    <s v="NA"/>
    <s v="./Results/Model Fits/OVFA_bi_Densi_Quadr_model.txt"/>
    <x v="4"/>
    <x v="6"/>
  </r>
  <r>
    <n v="-722.28980000000001"/>
    <n v="6"/>
    <n v="1457.336"/>
    <n v="1456.58"/>
    <n v="0.95090050000000004"/>
    <n v="-3.950654E-2"/>
    <s v="NA"/>
    <s v="./Results/Model Fits/OVFA_bi_Densi_Shrub_model.txt"/>
    <x v="4"/>
    <x v="7"/>
  </r>
  <r>
    <n v="-682.67160000000001"/>
    <n v="6"/>
    <n v="1378.1"/>
    <n v="1377.3430000000001"/>
    <n v="0.9869561"/>
    <n v="2.7583179999999999E-2"/>
    <s v="NA"/>
    <s v="./Results/Model Fits/OVFA_bi_DHeig_Cavit_model.txt"/>
    <x v="4"/>
    <x v="8"/>
  </r>
  <r>
    <n v="-679.10119999999995"/>
    <n v="6"/>
    <n v="1370.9590000000001"/>
    <n v="1370.202"/>
    <n v="0.98436959999999996"/>
    <n v="3.3629270000000003E-2"/>
    <s v="NA"/>
    <s v="./Results/Model Fits/OVFA_bi_DHeig_Shrub_model.txt"/>
    <x v="4"/>
    <x v="9"/>
  </r>
  <r>
    <n v="-680.85080000000005"/>
    <n v="6"/>
    <n v="1374.4580000000001"/>
    <n v="1373.702"/>
    <n v="0.99086689999999999"/>
    <n v="3.0666570000000001E-2"/>
    <s v="NA"/>
    <s v="./Results/Model Fits/OVFA_bi_Quadr_Cavit_model.txt"/>
    <x v="4"/>
    <x v="10"/>
  </r>
  <r>
    <n v="-669.99429999999995"/>
    <n v="6"/>
    <n v="1352.7449999999999"/>
    <n v="1351.989"/>
    <n v="0.99160599999999999"/>
    <n v="4.9051079999999997E-2"/>
    <s v="NA"/>
    <s v="./Results/Model Fits/OVFA_bi_Quadr_DHeig_model.txt"/>
    <x v="4"/>
    <x v="11"/>
  </r>
  <r>
    <n v="-675.85450000000003"/>
    <n v="6"/>
    <n v="1364.4659999999999"/>
    <n v="1363.7090000000001"/>
    <n v="0.98896399999999995"/>
    <n v="3.9127290000000002E-2"/>
    <s v="NA"/>
    <s v="./Results/Model Fits/OVFA_bi_Quadr_Shrub_model.txt"/>
    <x v="4"/>
    <x v="12"/>
  </r>
  <r>
    <n v="-603.7817"/>
    <n v="8"/>
    <n v="1224.884"/>
    <n v="1223.5630000000001"/>
    <n v="0.99869649999999999"/>
    <n v="0.16117600000000001"/>
    <s v="NA"/>
    <s v="./Results/Model Fits/OVFA_compl_no_Cavit_model.txt"/>
    <x v="4"/>
    <x v="13"/>
  </r>
  <r>
    <n v="-656.6463"/>
    <n v="8"/>
    <n v="1330.614"/>
    <n v="1329.2929999999999"/>
    <n v="0.98821769999999998"/>
    <n v="7.1654659999999995E-2"/>
    <s v="NA"/>
    <s v="./Results/Model Fits/OVFA_compl_no_DHeig_model.txt"/>
    <x v="4"/>
    <x v="14"/>
  </r>
  <r>
    <n v="-607.68489999999997"/>
    <n v="8"/>
    <n v="1232.691"/>
    <n v="1231.3699999999999"/>
    <n v="1.0003439999999999"/>
    <n v="0.15456629999999999"/>
    <s v="NA"/>
    <s v="./Results/Model Fits/OVFA_compl_no_Shrub_model.txt"/>
    <x v="4"/>
    <x v="15"/>
  </r>
  <r>
    <n v="-664.23569999999995"/>
    <n v="8"/>
    <n v="1345.7919999999999"/>
    <n v="1344.471"/>
    <n v="0.99193739999999997"/>
    <n v="5.8802689999999998E-2"/>
    <s v="NA"/>
    <s v="./Results/Model Fits/OVFA_no_Cavit_Densi_model.txt"/>
    <x v="4"/>
    <x v="16"/>
  </r>
  <r>
    <n v="-618.69920000000002"/>
    <n v="8"/>
    <n v="1254.7190000000001"/>
    <n v="1253.3979999999999"/>
    <n v="0.99775630000000004"/>
    <n v="0.13591449999999999"/>
    <s v="NA"/>
    <s v="./Results/Model Fits/OVFA_no_Cavit_DHeig_model.txt"/>
    <x v="4"/>
    <x v="17"/>
  </r>
  <r>
    <n v="-583.07669999999996"/>
    <n v="8"/>
    <n v="1183.4739999999999"/>
    <n v="1182.153"/>
    <n v="1.0004679999999999"/>
    <n v="0.19623789999999999"/>
    <s v="NA"/>
    <s v="./Results/Model Fits/OVFA_no_Cavit_Quadr_model.txt"/>
    <x v="4"/>
    <x v="18"/>
  </r>
  <r>
    <n v="-668.44200000000001"/>
    <n v="8"/>
    <n v="1354.2049999999999"/>
    <n v="1352.884"/>
    <n v="0.99192519999999995"/>
    <n v="5.1679639999999999E-2"/>
    <s v="NA"/>
    <s v="./Results/Model Fits/OVFA_no_DHeig_Densi_model.txt"/>
    <x v="4"/>
    <x v="19"/>
  </r>
  <r>
    <n v="-712.75279999999998"/>
    <n v="8"/>
    <n v="1442.827"/>
    <n v="1441.5060000000001"/>
    <n v="0.99476509999999996"/>
    <n v="-2.335653E-2"/>
    <s v="NA"/>
    <s v="./Results/Model Fits/OVFA_no_DHeig_Quadr_model.txt"/>
    <x v="4"/>
    <x v="20"/>
  </r>
  <r>
    <n v="-674.66669999999999"/>
    <n v="8"/>
    <n v="1366.654"/>
    <n v="1365.3330000000001"/>
    <n v="0.98662280000000002"/>
    <n v="4.113882E-2"/>
    <s v="NA"/>
    <s v="./Results/Model Fits/OVFA_no_Quadr_Densi_model.txt"/>
    <x v="4"/>
    <x v="21"/>
  </r>
  <r>
    <n v="-589.13019999999995"/>
    <n v="8"/>
    <n v="1195.5809999999999"/>
    <n v="1194.26"/>
    <n v="1.000928"/>
    <n v="0.18598690000000001"/>
    <s v="NA"/>
    <s v="./Results/Model Fits/OVFA_no_Shrub_Cavit_model.txt"/>
    <x v="4"/>
    <x v="22"/>
  </r>
  <r>
    <n v="-666.6635"/>
    <n v="8"/>
    <n v="1350.6479999999999"/>
    <n v="1349.327"/>
    <n v="0.99359900000000001"/>
    <n v="5.4691429999999999E-2"/>
    <s v="NA"/>
    <s v="./Results/Model Fits/OVFA_no_Shrub_Densi_model.txt"/>
    <x v="4"/>
    <x v="23"/>
  </r>
  <r>
    <n v="-633.41430000000003"/>
    <n v="8"/>
    <n v="1284.1500000000001"/>
    <n v="1282.829"/>
    <n v="0.99799070000000001"/>
    <n v="0.11099580000000001"/>
    <s v="NA"/>
    <s v="./Results/Model Fits/OVFA_no_Shrub_DHeig_model.txt"/>
    <x v="4"/>
    <x v="24"/>
  </r>
  <r>
    <n v="-590.12819999999999"/>
    <n v="8"/>
    <n v="1197.578"/>
    <n v="1196.2560000000001"/>
    <n v="0.99989050000000002"/>
    <n v="0.18429680000000001"/>
    <s v="NA"/>
    <s v="./Results/Model Fits/OVFA_no_Shrub_Quadr_model.txt"/>
    <x v="4"/>
    <x v="25"/>
  </r>
  <r>
    <n v="-1864.1949999999999"/>
    <n v="2"/>
    <n v="3732.4940000000001"/>
    <n v="3732.3890000000001"/>
    <n v="86.785709999999995"/>
    <n v="-1.973217"/>
    <s v="NA"/>
    <s v="./Results/Model Fits/OVFA_null_null_null_model.txt"/>
    <x v="4"/>
    <x v="26"/>
  </r>
  <r>
    <n v="-581.91729999999995"/>
    <n v="12"/>
    <n v="1190.806"/>
    <n v="1187.835"/>
    <n v="1.001039"/>
    <n v="0.19820119999999999"/>
    <s v="NA"/>
    <s v="./Results/Model Fits/OVFA_penta_complete_model.txt"/>
    <x v="4"/>
    <x v="27"/>
  </r>
  <r>
    <n v="-601.04549999999995"/>
    <n v="10"/>
    <n v="1224.1469999999999"/>
    <n v="1222.0909999999999"/>
    <n v="1.0015480000000001"/>
    <n v="0.1658095"/>
    <s v="NA"/>
    <s v="./Results/Model Fits/OVFA_tetra_complete_model.txt"/>
    <x v="4"/>
    <x v="28"/>
  </r>
  <r>
    <n v="-582.05600000000004"/>
    <n v="10"/>
    <n v="1186.1679999999999"/>
    <n v="1184.1120000000001"/>
    <n v="0.99775930000000002"/>
    <n v="0.19796639999999999"/>
    <s v="NA"/>
    <s v="./Results/Model Fits/OVFA_tetra_no_Cavit_model.txt"/>
    <x v="4"/>
    <x v="29"/>
  </r>
  <r>
    <n v="-659.53250000000003"/>
    <n v="10"/>
    <n v="1341.1210000000001"/>
    <n v="1339.0650000000001"/>
    <n v="0.99377260000000001"/>
    <n v="6.676704E-2"/>
    <s v="NA"/>
    <s v="./Results/Model Fits/OVFA_tetra_no_Densi_model.txt"/>
    <x v="4"/>
    <x v="30"/>
  </r>
  <r>
    <n v="-617.49429999999995"/>
    <n v="10"/>
    <n v="1257.0450000000001"/>
    <n v="1254.989"/>
    <n v="0.99835030000000002"/>
    <n v="0.13795489999999999"/>
    <s v="NA"/>
    <s v="./Results/Model Fits/OVFA_tetra_no_DHeig_model.txt"/>
    <x v="4"/>
    <x v="31"/>
  </r>
  <r>
    <n v="-582.78179999999998"/>
    <n v="10"/>
    <n v="1187.6199999999999"/>
    <n v="1185.5640000000001"/>
    <n v="1.0018009999999999"/>
    <n v="0.1967372"/>
    <s v="NA"/>
    <s v="./Results/Model Fits/OVFA_tetra_no_Quadr_model.txt"/>
    <x v="4"/>
    <x v="32"/>
  </r>
  <r>
    <n v="-588.34469999999999"/>
    <n v="10"/>
    <n v="1198.7460000000001"/>
    <n v="1196.6890000000001"/>
    <n v="0.99899099999999996"/>
    <n v="0.18731700000000001"/>
    <s v="NA"/>
    <s v="./Results/Model Fits/OVFA_tetra_no_Shrub_model.txt"/>
    <x v="4"/>
    <x v="33"/>
  </r>
  <r>
    <n v="-1100.6859999999999"/>
    <n v="4"/>
    <n v="2209.7249999999999"/>
    <n v="2209.3710000000001"/>
    <n v="0.86048559999999996"/>
    <n v="-0.68028489999999997"/>
    <s v="NA"/>
    <s v="./Results/Model Fits/OVFA_univaria_Basal_model.txt"/>
    <x v="4"/>
    <x v="34"/>
  </r>
  <r>
    <n v="-796.30079999999998"/>
    <n v="4"/>
    <n v="1600.9559999999999"/>
    <n v="1600.6020000000001"/>
    <n v="0.95919080000000001"/>
    <n v="-0.16483729999999999"/>
    <s v="NA"/>
    <s v="./Results/Model Fits/OVFA_univaria_Cavit_model.txt"/>
    <x v="4"/>
    <x v="35"/>
  </r>
  <r>
    <n v="-917.60260000000005"/>
    <n v="4"/>
    <n v="1843.559"/>
    <n v="1843.2049999999999"/>
    <n v="0.9010918"/>
    <n v="-0.37025069999999999"/>
    <s v="NA"/>
    <s v="./Results/Model Fits/OVFA_univaria_Densi_model.txt"/>
    <x v="4"/>
    <x v="36"/>
  </r>
  <r>
    <n v="-685.99540000000002"/>
    <n v="4"/>
    <n v="1380.345"/>
    <n v="1379.991"/>
    <n v="0.98379019999999995"/>
    <n v="2.1954609999999999E-2"/>
    <s v="NA"/>
    <s v="./Results/Model Fits/OVFA_univaria_DHeig_model.txt"/>
    <x v="4"/>
    <x v="37"/>
  </r>
  <r>
    <n v="-726.68359999999996"/>
    <n v="4"/>
    <n v="1461.721"/>
    <n v="1461.367"/>
    <n v="0.99548599999999998"/>
    <n v="-4.6946979999999999E-2"/>
    <s v="NA"/>
    <s v="./Results/Model Fits/OVFA_univaria_DVari_model.txt"/>
    <x v="4"/>
    <x v="38"/>
  </r>
  <r>
    <n v="-1142.8109999999999"/>
    <n v="4"/>
    <n v="2293.9749999999999"/>
    <n v="2293.6210000000001"/>
    <n v="0.8409799"/>
    <n v="-0.75161940000000005"/>
    <s v="NA"/>
    <s v="./Results/Model Fits/OVFA_univaria_Herba_model.txt"/>
    <x v="4"/>
    <x v="39"/>
  </r>
  <r>
    <n v="-697.505"/>
    <n v="4"/>
    <n v="1403.364"/>
    <n v="1403.01"/>
    <n v="0.9821396"/>
    <n v="2.4641540000000001E-3"/>
    <s v="NA"/>
    <s v="./Results/Model Fits/OVFA_univaria_Quadr_model.txt"/>
    <x v="4"/>
    <x v="40"/>
  </r>
  <r>
    <n v="-1057.3489999999999"/>
    <n v="4"/>
    <n v="2123.0520000000001"/>
    <n v="2122.6979999999999"/>
    <n v="0.86707310000000004"/>
    <n v="-0.6068981"/>
    <s v="NA"/>
    <s v="./Results/Model Fits/OVFA_univaria_Shrub_model.txt"/>
    <x v="4"/>
    <x v="41"/>
  </r>
  <r>
    <n v="-1206.3340000000001"/>
    <n v="4"/>
    <n v="2421.0219999999999"/>
    <n v="2420.6680000000001"/>
    <n v="0.84198019999999996"/>
    <n v="-0.85919020000000002"/>
    <s v="NA"/>
    <s v="./Results/Model Fits/OVFA_univaria_Snags_model.txt"/>
    <x v="4"/>
    <x v="42"/>
  </r>
  <r>
    <n v="-917.77689999999996"/>
    <n v="4"/>
    <n v="1843.9079999999999"/>
    <n v="1843.5540000000001"/>
    <n v="0.91270759999999995"/>
    <n v="-0.37054579999999998"/>
    <s v="NA"/>
    <s v="./Results/Model Fits/OVFA_univaria_Thick_model.txt"/>
    <x v="4"/>
    <x v="43"/>
  </r>
  <r>
    <n v="-742.95809999999994"/>
    <n v="6"/>
    <n v="1498.673"/>
    <n v="1497.9159999999999"/>
    <n v="0.95259079999999996"/>
    <n v="-0.1424829"/>
    <s v="NA"/>
    <s v="./Results/Model Fits/OVNA_bi_Basal_Cavit_model.txt"/>
    <x v="5"/>
    <x v="0"/>
  </r>
  <r>
    <n v="-619.56399999999996"/>
    <n v="6"/>
    <n v="1251.885"/>
    <n v="1251.1279999999999"/>
    <n v="0.98575539999999995"/>
    <n v="7.9692830000000006E-2"/>
    <s v="NA"/>
    <s v="./Results/Model Fits/OVNA_bi_Basal_DHeig_model.txt"/>
    <x v="5"/>
    <x v="1"/>
  </r>
  <r>
    <n v="-977.56"/>
    <n v="6"/>
    <n v="1967.877"/>
    <n v="1967.12"/>
    <n v="0.8811175"/>
    <n v="-0.56489219999999996"/>
    <s v="NA"/>
    <s v="./Results/Model Fits/OVNA_bi_Basal_Shrub_model.txt"/>
    <x v="5"/>
    <x v="2"/>
  </r>
  <r>
    <n v="-880.0213"/>
    <n v="6"/>
    <n v="1772.799"/>
    <n v="1772.0429999999999"/>
    <n v="0.91400349999999997"/>
    <n v="-0.38927020000000001"/>
    <s v="NA"/>
    <s v="./Results/Model Fits/OVNA_bi_Cavit_Shrub_model.txt"/>
    <x v="5"/>
    <x v="3"/>
  </r>
  <r>
    <n v="-696.45989999999995"/>
    <n v="6"/>
    <n v="1405.6769999999999"/>
    <n v="1404.92"/>
    <n v="0.98777490000000001"/>
    <n v="-5.8761180000000003E-2"/>
    <s v="NA"/>
    <s v="./Results/Model Fits/OVNA_bi_Densi_Cavit_model.txt"/>
    <x v="5"/>
    <x v="4"/>
  </r>
  <r>
    <n v="-695.33230000000003"/>
    <n v="6"/>
    <n v="1403.421"/>
    <n v="1402.665"/>
    <n v="0.98514610000000002"/>
    <n v="-5.6730860000000001E-2"/>
    <s v="NA"/>
    <s v="./Results/Model Fits/OVNA_bi_Densi_DHeig_model.txt"/>
    <x v="5"/>
    <x v="5"/>
  </r>
  <r>
    <n v="-691.95690000000002"/>
    <n v="6"/>
    <n v="1396.671"/>
    <n v="1395.914"/>
    <n v="0.98766469999999995"/>
    <n v="-5.065327E-2"/>
    <s v="NA"/>
    <s v="./Results/Model Fits/OVNA_bi_Densi_Quadr_model.txt"/>
    <x v="5"/>
    <x v="6"/>
  </r>
  <r>
    <n v="-708.50350000000003"/>
    <n v="6"/>
    <n v="1429.7639999999999"/>
    <n v="1429.0070000000001"/>
    <n v="0.98815660000000005"/>
    <n v="-8.0446130000000005E-2"/>
    <s v="NA"/>
    <s v="./Results/Model Fits/OVNA_bi_Densi_Shrub_model.txt"/>
    <x v="5"/>
    <x v="7"/>
  </r>
  <r>
    <n v="-713.93539999999996"/>
    <n v="6"/>
    <n v="1440.6279999999999"/>
    <n v="1439.8710000000001"/>
    <n v="0.95619480000000001"/>
    <n v="-9.0226390000000004E-2"/>
    <s v="NA"/>
    <s v="./Results/Model Fits/OVNA_bi_DHeig_Cavit_model.txt"/>
    <x v="5"/>
    <x v="8"/>
  </r>
  <r>
    <n v="-717.27009999999996"/>
    <n v="6"/>
    <n v="1447.297"/>
    <n v="1446.54"/>
    <n v="0.96201789999999998"/>
    <n v="-9.6230560000000007E-2"/>
    <s v="NA"/>
    <s v="./Results/Model Fits/OVNA_bi_DHeig_Shrub_model.txt"/>
    <x v="5"/>
    <x v="9"/>
  </r>
  <r>
    <n v="-686.72590000000002"/>
    <n v="6"/>
    <n v="1386.2090000000001"/>
    <n v="1385.452"/>
    <n v="0.96836679999999997"/>
    <n v="-4.1234739999999999E-2"/>
    <s v="NA"/>
    <s v="./Results/Model Fits/OVNA_bi_Quadr_Cavit_model.txt"/>
    <x v="5"/>
    <x v="10"/>
  </r>
  <r>
    <n v="-702.79169999999999"/>
    <n v="6"/>
    <n v="1418.34"/>
    <n v="1417.5830000000001"/>
    <n v="0.97921800000000003"/>
    <n v="-7.0161699999999994E-2"/>
    <s v="NA"/>
    <s v="./Results/Model Fits/OVNA_bi_Quadr_DHeig_model.txt"/>
    <x v="5"/>
    <x v="11"/>
  </r>
  <r>
    <n v="-1287.796"/>
    <n v="6"/>
    <n v="2588.348"/>
    <n v="2587.5909999999999"/>
    <n v="0.78438649999999999"/>
    <n v="-1.123483"/>
    <s v="NA"/>
    <s v="./Results/Model Fits/OVNA_bi_Quadr_Shrub_model.txt"/>
    <x v="5"/>
    <x v="12"/>
  </r>
  <r>
    <n v="-617.76530000000002"/>
    <n v="8"/>
    <n v="1252.8520000000001"/>
    <n v="1251.5309999999999"/>
    <n v="0.98830010000000001"/>
    <n v="8.2931519999999995E-2"/>
    <s v="NA"/>
    <s v="./Results/Model Fits/OVNA_compl_no_Cavit_model.txt"/>
    <x v="5"/>
    <x v="13"/>
  </r>
  <r>
    <n v="-727.03949999999998"/>
    <n v="8"/>
    <n v="1471.4"/>
    <n v="1470.079"/>
    <n v="0.95766200000000001"/>
    <n v="-0.1138208"/>
    <s v="NA"/>
    <s v="./Results/Model Fits/OVNA_compl_no_DHeig_model.txt"/>
    <x v="5"/>
    <x v="14"/>
  </r>
  <r>
    <n v="-617.13850000000002"/>
    <n v="8"/>
    <n v="1251.598"/>
    <n v="1250.277"/>
    <n v="0.98655680000000001"/>
    <n v="8.4060060000000006E-2"/>
    <s v="NA"/>
    <s v="./Results/Model Fits/OVNA_compl_no_Shrub_model.txt"/>
    <x v="5"/>
    <x v="15"/>
  </r>
  <r>
    <n v="-695.43520000000001"/>
    <n v="8"/>
    <n v="1408.191"/>
    <n v="1406.87"/>
    <n v="0.97391070000000002"/>
    <n v="-5.6916029999999999E-2"/>
    <s v="NA"/>
    <s v="./Results/Model Fits/OVNA_no_Cavit_Densi_model.txt"/>
    <x v="5"/>
    <x v="16"/>
  </r>
  <r>
    <n v="-688.72199999999998"/>
    <n v="8"/>
    <n v="1394.7650000000001"/>
    <n v="1393.444"/>
    <n v="0.99174070000000003"/>
    <n v="-4.4828659999999999E-2"/>
    <s v="NA"/>
    <s v="./Results/Model Fits/OVNA_no_Cavit_DHeig_model.txt"/>
    <x v="5"/>
    <x v="17"/>
  </r>
  <r>
    <n v="-585.13139999999999"/>
    <n v="8"/>
    <n v="1187.5840000000001"/>
    <n v="1186.2629999999999"/>
    <n v="0.99210259999999995"/>
    <n v="0.14168990000000001"/>
    <s v="NA"/>
    <s v="./Results/Model Fits/OVNA_no_Cavit_Quadr_model.txt"/>
    <x v="5"/>
    <x v="18"/>
  </r>
  <r>
    <n v="-681.23649999999998"/>
    <n v="8"/>
    <n v="1379.7940000000001"/>
    <n v="1378.473"/>
    <n v="0.972244"/>
    <n v="-3.135081E-2"/>
    <s v="NA"/>
    <s v="./Results/Model Fits/OVNA_no_DHeig_Densi_model.txt"/>
    <x v="5"/>
    <x v="19"/>
  </r>
  <r>
    <n v="-693.173"/>
    <n v="8"/>
    <n v="1403.6669999999999"/>
    <n v="1402.346"/>
    <n v="0.98693419999999998"/>
    <n v="-5.2842989999999999E-2"/>
    <s v="NA"/>
    <s v="./Results/Model Fits/OVNA_no_DHeig_Quadr_model.txt"/>
    <x v="5"/>
    <x v="20"/>
  </r>
  <r>
    <n v="-694.16060000000004"/>
    <n v="8"/>
    <n v="1405.6420000000001"/>
    <n v="1404.3209999999999"/>
    <n v="0.96549410000000002"/>
    <n v="-5.4621059999999999E-2"/>
    <s v="NA"/>
    <s v="./Results/Model Fits/OVNA_no_Quadr_Densi_model.txt"/>
    <x v="5"/>
    <x v="21"/>
  </r>
  <r>
    <n v="-581.21699999999998"/>
    <n v="8"/>
    <n v="1179.7550000000001"/>
    <n v="1178.434"/>
    <n v="0.99779039999999997"/>
    <n v="0.14873800000000001"/>
    <s v="NA"/>
    <s v="./Results/Model Fits/OVNA_no_Shrub_Cavit_model.txt"/>
    <x v="5"/>
    <x v="22"/>
  </r>
  <r>
    <n v="-670.62729999999999"/>
    <n v="8"/>
    <n v="1358.576"/>
    <n v="1357.2550000000001"/>
    <n v="0.98406059999999995"/>
    <n v="-1.22486E-2"/>
    <s v="NA"/>
    <s v="./Results/Model Fits/OVNA_no_Shrub_Densi_model.txt"/>
    <x v="5"/>
    <x v="23"/>
  </r>
  <r>
    <n v="-668.15959999999995"/>
    <n v="8"/>
    <n v="1353.64"/>
    <n v="1352.319"/>
    <n v="0.99365300000000001"/>
    <n v="-7.8053799999999998E-3"/>
    <s v="NA"/>
    <s v="./Results/Model Fits/OVNA_no_Shrub_DHeig_model.txt"/>
    <x v="5"/>
    <x v="24"/>
  </r>
  <r>
    <n v="-579.11500000000001"/>
    <n v="8"/>
    <n v="1175.5509999999999"/>
    <n v="1174.23"/>
    <n v="0.99095920000000004"/>
    <n v="0.15252270000000001"/>
    <s v="NA"/>
    <s v="./Results/Model Fits/OVNA_no_Shrub_Quadr_model.txt"/>
    <x v="5"/>
    <x v="25"/>
  </r>
  <r>
    <n v="-3806.4749999999999"/>
    <n v="2"/>
    <n v="7617.0540000000001"/>
    <n v="7616.9489999999996"/>
    <n v="58.19444"/>
    <n v="-5.6584580000000004"/>
    <s v="NA"/>
    <s v="./Results/Model Fits/OVNA_null_null_null_model.txt"/>
    <x v="5"/>
    <x v="26"/>
  </r>
  <r>
    <n v="-576.87509999999997"/>
    <n v="12"/>
    <n v="1180.722"/>
    <n v="1177.75"/>
    <n v="0.99620909999999996"/>
    <n v="0.15655579999999999"/>
    <s v="NA"/>
    <s v="./Results/Model Fits/OVNA_penta_complete_model.txt"/>
    <x v="5"/>
    <x v="27"/>
  </r>
  <r>
    <n v="-615.57150000000001"/>
    <n v="10"/>
    <n v="1253.1990000000001"/>
    <n v="1251.143"/>
    <n v="0.9875739"/>
    <n v="8.68815E-2"/>
    <s v="NA"/>
    <s v="./Results/Model Fits/OVNA_tetra_complete_model.txt"/>
    <x v="5"/>
    <x v="28"/>
  </r>
  <r>
    <n v="-685.51750000000004"/>
    <n v="10"/>
    <n v="1393.0909999999999"/>
    <n v="1391.0350000000001"/>
    <n v="0.99559640000000005"/>
    <n v="-3.9058830000000003E-2"/>
    <s v="NA"/>
    <s v="./Results/Model Fits/OVNA_tetra_no_Cavit_model.txt"/>
    <x v="5"/>
    <x v="29"/>
  </r>
  <r>
    <n v="-666.43449999999996"/>
    <n v="10"/>
    <n v="1354.925"/>
    <n v="1352.8689999999999"/>
    <n v="0.97831029999999997"/>
    <n v="-4.699234E-3"/>
    <s v="NA"/>
    <s v="./Results/Model Fits/OVNA_tetra_no_Densi_model.txt"/>
    <x v="5"/>
    <x v="30"/>
  </r>
  <r>
    <n v="-667.55050000000006"/>
    <n v="10"/>
    <n v="1357.1569999999999"/>
    <n v="1355.1010000000001"/>
    <n v="0.99277340000000003"/>
    <n v="-6.7085759999999999E-3"/>
    <s v="NA"/>
    <s v="./Results/Model Fits/OVNA_tetra_no_DHeig_model.txt"/>
    <x v="5"/>
    <x v="31"/>
  </r>
  <r>
    <n v="-673.80830000000003"/>
    <n v="10"/>
    <n v="1369.673"/>
    <n v="1367.617"/>
    <n v="0.99337030000000004"/>
    <n v="-1.7975999999999999E-2"/>
    <s v="NA"/>
    <s v="./Results/Model Fits/OVNA_tetra_no_Quadr_model.txt"/>
    <x v="5"/>
    <x v="32"/>
  </r>
  <r>
    <n v="-576.83789999999999"/>
    <n v="10"/>
    <n v="1175.732"/>
    <n v="1173.6759999999999"/>
    <n v="0.99497829999999998"/>
    <n v="0.1566227"/>
    <s v="NA"/>
    <s v="./Results/Model Fits/OVNA_tetra_no_Shrub_model.txt"/>
    <x v="5"/>
    <x v="33"/>
  </r>
  <r>
    <n v="-1668.146"/>
    <n v="4"/>
    <n v="3344.6460000000002"/>
    <n v="3344.2919999999999"/>
    <n v="0.67895110000000003"/>
    <n v="-1.8083180000000001"/>
    <s v="NA"/>
    <s v="./Results/Model Fits/OVNA_univaria_Basal_model.txt"/>
    <x v="5"/>
    <x v="34"/>
  </r>
  <r>
    <n v="-1709.1220000000001"/>
    <n v="4"/>
    <n v="3426.5970000000002"/>
    <n v="3426.2429999999999"/>
    <n v="0.68909980000000004"/>
    <n v="-1.882096"/>
    <s v="NA"/>
    <s v="./Results/Model Fits/OVNA_univaria_Cavit_model.txt"/>
    <x v="5"/>
    <x v="35"/>
  </r>
  <r>
    <n v="-1073.895"/>
    <n v="4"/>
    <n v="2156.1439999999998"/>
    <n v="2155.79"/>
    <n v="0.794242"/>
    <n v="-0.73834690000000003"/>
    <s v="NA"/>
    <s v="./Results/Model Fits/OVNA_univaria_Densi_model.txt"/>
    <x v="5"/>
    <x v="36"/>
  </r>
  <r>
    <n v="-748.39099999999996"/>
    <n v="4"/>
    <n v="1505.136"/>
    <n v="1504.7819999999999"/>
    <n v="0.95125689999999996"/>
    <n v="-0.15226500000000001"/>
    <s v="NA"/>
    <s v="./Results/Model Fits/OVNA_univaria_DHeig_model.txt"/>
    <x v="5"/>
    <x v="37"/>
  </r>
  <r>
    <n v="-696.66120000000001"/>
    <n v="4"/>
    <n v="1401.6759999999999"/>
    <n v="1401.3219999999999"/>
    <n v="0.99404650000000006"/>
    <n v="-5.9123519999999999E-2"/>
    <s v="NA"/>
    <s v="./Results/Model Fits/OVNA_univaria_DVari_model.txt"/>
    <x v="5"/>
    <x v="38"/>
  </r>
  <r>
    <n v="-1492.0070000000001"/>
    <n v="4"/>
    <n v="2992.3679999999999"/>
    <n v="2992.0140000000001"/>
    <n v="0.74048890000000001"/>
    <n v="-1.4911730000000001"/>
    <s v="NA"/>
    <s v="./Results/Model Fits/OVNA_univaria_Herba_model.txt"/>
    <x v="5"/>
    <x v="39"/>
  </r>
  <r>
    <n v="-774.67229999999995"/>
    <n v="4"/>
    <n v="1557.6990000000001"/>
    <n v="1557.345"/>
    <n v="0.93885430000000003"/>
    <n v="-0.1995855"/>
    <s v="NA"/>
    <s v="./Results/Model Fits/OVNA_univaria_Quadr_model.txt"/>
    <x v="5"/>
    <x v="40"/>
  </r>
  <r>
    <n v="-1802.645"/>
    <n v="4"/>
    <n v="3613.6439999999998"/>
    <n v="3613.29"/>
    <n v="0.66892339999999995"/>
    <n v="-2.0504880000000001"/>
    <s v="NA"/>
    <s v="./Results/Model Fits/OVNA_univaria_Shrub_model.txt"/>
    <x v="5"/>
    <x v="41"/>
  </r>
  <r>
    <n v="-1166.5889999999999"/>
    <n v="4"/>
    <n v="2341.5329999999999"/>
    <n v="2341.1790000000001"/>
    <n v="0.78369180000000005"/>
    <n v="-0.90524669999999996"/>
    <s v="NA"/>
    <s v="./Results/Model Fits/OVNA_univaria_Snags_model.txt"/>
    <x v="5"/>
    <x v="42"/>
  </r>
  <r>
    <n v="-1869.5170000000001"/>
    <n v="4"/>
    <n v="3747.3870000000002"/>
    <n v="3747.0329999999999"/>
    <n v="0.66517090000000001"/>
    <n v="-2.170893"/>
    <s v="NA"/>
    <s v="./Results/Model Fits/OVNA_univaria_Thick_model.txt"/>
    <x v="5"/>
    <x v="43"/>
  </r>
  <r>
    <n v="-652.21950000000004"/>
    <n v="6"/>
    <n v="1317.1959999999999"/>
    <n v="1316.4390000000001"/>
    <n v="0.97514500000000004"/>
    <n v="0.17562320000000001"/>
    <s v="NA"/>
    <s v="./Results/Model Fits/SPEA_bi_Basal_Cavit_model.txt"/>
    <x v="6"/>
    <x v="0"/>
  </r>
  <r>
    <n v="-514.85609999999997"/>
    <n v="6"/>
    <n v="1042.4690000000001"/>
    <n v="1041.712"/>
    <n v="0.99989660000000002"/>
    <n v="0.38386599999999999"/>
    <s v="NA"/>
    <s v="./Results/Model Fits/SPEA_bi_Basal_DHeig_model.txt"/>
    <x v="6"/>
    <x v="1"/>
  </r>
  <r>
    <n v="-671.12570000000005"/>
    <n v="6"/>
    <n v="1355.008"/>
    <n v="1354.251"/>
    <n v="0.97178010000000004"/>
    <n v="0.14696149999999999"/>
    <s v="NA"/>
    <s v="./Results/Model Fits/SPEA_bi_Basal_Shrub_model.txt"/>
    <x v="6"/>
    <x v="2"/>
  </r>
  <r>
    <n v="-700.67750000000001"/>
    <n v="6"/>
    <n v="1414.1120000000001"/>
    <n v="1413.355"/>
    <n v="0.97991439999999996"/>
    <n v="0.102161"/>
    <s v="NA"/>
    <s v="./Results/Model Fits/SPEA_bi_Cavit_Shrub_model.txt"/>
    <x v="6"/>
    <x v="3"/>
  </r>
  <r>
    <n v="-709.52750000000003"/>
    <n v="6"/>
    <n v="1431.8119999999999"/>
    <n v="1431.0550000000001"/>
    <n v="0.99903319999999995"/>
    <n v="8.8744459999999997E-2"/>
    <s v="NA"/>
    <s v="./Results/Model Fits/SPEA_bi_Densi_Cavit_model.txt"/>
    <x v="6"/>
    <x v="4"/>
  </r>
  <r>
    <n v="-504.5806"/>
    <n v="6"/>
    <n v="1021.918"/>
    <n v="1021.1609999999999"/>
    <n v="0.99985559999999996"/>
    <n v="0.39944350000000001"/>
    <s v="NA"/>
    <s v="./Results/Model Fits/SPEA_bi_Densi_DHeig_model.txt"/>
    <x v="6"/>
    <x v="5"/>
  </r>
  <r>
    <n v="-578.87919999999997"/>
    <n v="6"/>
    <n v="1170.5150000000001"/>
    <n v="1169.758"/>
    <n v="0.99843950000000004"/>
    <n v="0.28680699999999998"/>
    <s v="NA"/>
    <s v="./Results/Model Fits/SPEA_bi_Densi_Quadr_model.txt"/>
    <x v="6"/>
    <x v="6"/>
  </r>
  <r>
    <n v="-698.37189999999998"/>
    <n v="6"/>
    <n v="1409.5"/>
    <n v="1408.7439999999999"/>
    <n v="0.99852890000000005"/>
    <n v="0.10565629999999999"/>
    <s v="NA"/>
    <s v="./Results/Model Fits/SPEA_bi_Densi_Shrub_model.txt"/>
    <x v="6"/>
    <x v="7"/>
  </r>
  <r>
    <n v="-515.52099999999996"/>
    <n v="6"/>
    <n v="1043.799"/>
    <n v="1043.0419999999999"/>
    <n v="0.99978160000000005"/>
    <n v="0.38285799999999998"/>
    <s v="NA"/>
    <s v="./Results/Model Fits/SPEA_bi_DHeig_Cavit_model.txt"/>
    <x v="6"/>
    <x v="8"/>
  </r>
  <r>
    <n v="-513.06719999999996"/>
    <n v="6"/>
    <n v="1038.8910000000001"/>
    <n v="1038.134"/>
    <n v="0.9998032"/>
    <n v="0.38657789999999997"/>
    <s v="NA"/>
    <s v="./Results/Model Fits/SPEA_bi_DHeig_Shrub_model.txt"/>
    <x v="6"/>
    <x v="9"/>
  </r>
  <r>
    <n v="-618.97379999999998"/>
    <n v="6"/>
    <n v="1250.704"/>
    <n v="1249.9480000000001"/>
    <n v="0.99427019999999999"/>
    <n v="0.22602369999999999"/>
    <s v="NA"/>
    <s v="./Results/Model Fits/SPEA_bi_Quadr_Cavit_model.txt"/>
    <x v="6"/>
    <x v="10"/>
  </r>
  <r>
    <n v="-510.99709999999999"/>
    <n v="6"/>
    <n v="1034.751"/>
    <n v="1033.9939999999999"/>
    <n v="0.99971549999999998"/>
    <n v="0.38971620000000001"/>
    <s v="NA"/>
    <s v="./Results/Model Fits/SPEA_bi_Quadr_DHeig_model.txt"/>
    <x v="6"/>
    <x v="11"/>
  </r>
  <r>
    <n v="-606.49490000000003"/>
    <n v="6"/>
    <n v="1225.7470000000001"/>
    <n v="1224.99"/>
    <n v="0.99574819999999997"/>
    <n v="0.24494160000000001"/>
    <s v="NA"/>
    <s v="./Results/Model Fits/SPEA_bi_Quadr_Shrub_model.txt"/>
    <x v="6"/>
    <x v="12"/>
  </r>
  <r>
    <n v="-507.8913"/>
    <n v="8"/>
    <n v="1033.104"/>
    <n v="1031.7829999999999"/>
    <n v="1.0034959999999999"/>
    <n v="0.39442460000000001"/>
    <s v="NA"/>
    <s v="./Results/Model Fits/SPEA_compl_no_Cavit_model.txt"/>
    <x v="6"/>
    <x v="13"/>
  </r>
  <r>
    <n v="-611.17449999999997"/>
    <n v="8"/>
    <n v="1239.67"/>
    <n v="1238.3489999999999"/>
    <n v="0.98145340000000003"/>
    <n v="0.23784739999999999"/>
    <s v="NA"/>
    <s v="./Results/Model Fits/SPEA_compl_no_DHeig_model.txt"/>
    <x v="6"/>
    <x v="14"/>
  </r>
  <r>
    <n v="-508.959"/>
    <n v="8"/>
    <n v="1035.239"/>
    <n v="1033.9179999999999"/>
    <n v="0.99991160000000001"/>
    <n v="0.39280589999999999"/>
    <s v="NA"/>
    <s v="./Results/Model Fits/SPEA_compl_no_Shrub_model.txt"/>
    <x v="6"/>
    <x v="15"/>
  </r>
  <r>
    <n v="-505.11279999999999"/>
    <n v="8"/>
    <n v="1027.547"/>
    <n v="1026.2260000000001"/>
    <n v="1.0009269999999999"/>
    <n v="0.39863670000000001"/>
    <s v="NA"/>
    <s v="./Results/Model Fits/SPEA_no_Cavit_Densi_model.txt"/>
    <x v="6"/>
    <x v="16"/>
  </r>
  <r>
    <n v="-567.20680000000004"/>
    <n v="8"/>
    <n v="1151.7349999999999"/>
    <n v="1150.414"/>
    <n v="0.99914250000000004"/>
    <n v="0.3045023"/>
    <s v="NA"/>
    <s v="./Results/Model Fits/SPEA_no_Cavit_DHeig_model.txt"/>
    <x v="6"/>
    <x v="17"/>
  </r>
  <r>
    <n v="-495.0573"/>
    <n v="8"/>
    <n v="1007.436"/>
    <n v="1006.115"/>
    <n v="0.99955340000000004"/>
    <n v="0.4138809"/>
    <s v="NA"/>
    <s v="./Results/Model Fits/SPEA_no_Cavit_Quadr_model.txt"/>
    <x v="6"/>
    <x v="18"/>
  </r>
  <r>
    <n v="-601.88689999999997"/>
    <n v="8"/>
    <n v="1221.095"/>
    <n v="1219.7739999999999"/>
    <n v="0.9941449"/>
    <n v="0.25192740000000002"/>
    <s v="NA"/>
    <s v="./Results/Model Fits/SPEA_no_DHeig_Densi_model.txt"/>
    <x v="6"/>
    <x v="19"/>
  </r>
  <r>
    <n v="-677.58299999999997"/>
    <n v="8"/>
    <n v="1372.4870000000001"/>
    <n v="1371.1659999999999"/>
    <n v="0.99873869999999998"/>
    <n v="0.13717219999999999"/>
    <s v="NA"/>
    <s v="./Results/Model Fits/SPEA_no_DHeig_Quadr_model.txt"/>
    <x v="6"/>
    <x v="20"/>
  </r>
  <r>
    <n v="-510.44490000000002"/>
    <n v="8"/>
    <n v="1038.211"/>
    <n v="1036.8900000000001"/>
    <n v="1.0015080000000001"/>
    <n v="0.39055329999999999"/>
    <s v="NA"/>
    <s v="./Results/Model Fits/SPEA_no_Quadr_Densi_model.txt"/>
    <x v="6"/>
    <x v="21"/>
  </r>
  <r>
    <n v="-496.28789999999998"/>
    <n v="8"/>
    <n v="1009.897"/>
    <n v="1008.576"/>
    <n v="1.000284"/>
    <n v="0.41201529999999997"/>
    <s v="NA"/>
    <s v="./Results/Model Fits/SPEA_no_Shrub_Cavit_model.txt"/>
    <x v="6"/>
    <x v="22"/>
  </r>
  <r>
    <n v="-509.44650000000001"/>
    <n v="8"/>
    <n v="1036.2139999999999"/>
    <n v="1034.893"/>
    <n v="0.99995310000000004"/>
    <n v="0.3920669"/>
    <s v="NA"/>
    <s v="./Results/Model Fits/SPEA_no_Shrub_Densi_model.txt"/>
    <x v="6"/>
    <x v="23"/>
  </r>
  <r>
    <n v="-578.21900000000005"/>
    <n v="8"/>
    <n v="1173.759"/>
    <n v="1172.4380000000001"/>
    <n v="0.99869839999999999"/>
    <n v="0.28780800000000001"/>
    <s v="NA"/>
    <s v="./Results/Model Fits/SPEA_no_Shrub_DHeig_model.txt"/>
    <x v="6"/>
    <x v="24"/>
  </r>
  <r>
    <n v="-499.00119999999998"/>
    <n v="8"/>
    <n v="1015.323"/>
    <n v="1014.002"/>
    <n v="0.99919340000000001"/>
    <n v="0.40790189999999998"/>
    <s v="NA"/>
    <s v="./Results/Model Fits/SPEA_no_Shrub_Quadr_model.txt"/>
    <x v="6"/>
    <x v="25"/>
  </r>
  <r>
    <n v="-2139.9349999999999"/>
    <n v="2"/>
    <n v="4283.9740000000002"/>
    <n v="4283.8689999999997"/>
    <n v="82.4375"/>
    <n v="-2.0797509999999999"/>
    <s v="NA"/>
    <s v="./Results/Model Fits/SPEA_null_null_null_model.txt"/>
    <x v="6"/>
    <x v="26"/>
  </r>
  <r>
    <n v="-485.49290000000002"/>
    <n v="12"/>
    <n v="997.95730000000003"/>
    <n v="994.98590000000002"/>
    <n v="0.99981889999999995"/>
    <n v="0.42838039999999999"/>
    <s v="NA"/>
    <s v="./Results/Model Fits/SPEA_penta_complete_model.txt"/>
    <x v="6"/>
    <x v="27"/>
  </r>
  <r>
    <n v="-503.78280000000001"/>
    <n v="10"/>
    <n v="1029.6220000000001"/>
    <n v="1027.566"/>
    <n v="1.000299"/>
    <n v="0.40065299999999998"/>
    <s v="NA"/>
    <s v="./Results/Model Fits/SPEA_tetra_complete_model.txt"/>
    <x v="6"/>
    <x v="28"/>
  </r>
  <r>
    <n v="-487.9794"/>
    <n v="10"/>
    <n v="998.01490000000001"/>
    <n v="995.9588"/>
    <n v="0.99966999999999995"/>
    <n v="0.42461100000000002"/>
    <s v="NA"/>
    <s v="./Results/Model Fits/SPEA_tetra_no_Cavit_model.txt"/>
    <x v="6"/>
    <x v="29"/>
  </r>
  <r>
    <n v="-504.45699999999999"/>
    <n v="10"/>
    <n v="1030.97"/>
    <n v="1028.914"/>
    <n v="0.99899470000000001"/>
    <n v="0.39963090000000001"/>
    <s v="NA"/>
    <s v="./Results/Model Fits/SPEA_tetra_no_Densi_model.txt"/>
    <x v="6"/>
    <x v="30"/>
  </r>
  <r>
    <n v="-577.50969999999995"/>
    <n v="10"/>
    <n v="1177.075"/>
    <n v="1175.019"/>
    <n v="0.99519290000000005"/>
    <n v="0.28888320000000001"/>
    <s v="NA"/>
    <s v="./Results/Model Fits/SPEA_tetra_no_DHeig_model.txt"/>
    <x v="6"/>
    <x v="31"/>
  </r>
  <r>
    <n v="-491.2328"/>
    <n v="10"/>
    <n v="1004.522"/>
    <n v="1002.466"/>
    <n v="1.0015229999999999"/>
    <n v="0.41967890000000002"/>
    <s v="NA"/>
    <s v="./Results/Model Fits/SPEA_tetra_no_Quadr_model.txt"/>
    <x v="6"/>
    <x v="32"/>
  </r>
  <r>
    <n v="-492.59820000000002"/>
    <n v="10"/>
    <n v="1007.253"/>
    <n v="1005.196"/>
    <n v="1.0006660000000001"/>
    <n v="0.4176088"/>
    <s v="NA"/>
    <s v="./Results/Model Fits/SPEA_tetra_no_Shrub_model.txt"/>
    <x v="6"/>
    <x v="33"/>
  </r>
  <r>
    <n v="-898.59270000000004"/>
    <n v="4"/>
    <n v="1805.539"/>
    <n v="1805.1849999999999"/>
    <n v="0.86920509999999995"/>
    <n v="-0.1978782"/>
    <s v="NA"/>
    <s v="./Results/Model Fits/SPEA_univaria_Basal_model.txt"/>
    <x v="6"/>
    <x v="34"/>
  </r>
  <r>
    <n v="-741.22699999999998"/>
    <n v="4"/>
    <n v="1490.808"/>
    <n v="1490.454"/>
    <n v="0.9757074"/>
    <n v="4.0688099999999998E-2"/>
    <s v="NA"/>
    <s v="./Results/Model Fits/SPEA_univaria_Cavit_model.txt"/>
    <x v="6"/>
    <x v="35"/>
  </r>
  <r>
    <n v="-777.68190000000004"/>
    <n v="4"/>
    <n v="1563.7180000000001"/>
    <n v="1563.364"/>
    <n v="0.97431140000000005"/>
    <n v="-1.457757E-2"/>
    <s v="NA"/>
    <s v="./Results/Model Fits/SPEA_univaria_Densi_model.txt"/>
    <x v="6"/>
    <x v="36"/>
  </r>
  <r>
    <n v="-519.27350000000001"/>
    <n v="4"/>
    <n v="1046.9010000000001"/>
    <n v="1046.547"/>
    <n v="1.000116"/>
    <n v="0.37716919999999998"/>
    <s v="NA"/>
    <s v="./Results/Model Fits/SPEA_univaria_DHeig_model.txt"/>
    <x v="6"/>
    <x v="37"/>
  </r>
  <r>
    <n v="-756.4402"/>
    <n v="4"/>
    <n v="1521.2339999999999"/>
    <n v="1520.88"/>
    <n v="0.99932200000000004"/>
    <n v="1.7624879999999999E-2"/>
    <s v="NA"/>
    <s v="./Results/Model Fits/SPEA_univaria_DVari_model.txt"/>
    <x v="6"/>
    <x v="38"/>
  </r>
  <r>
    <n v="-1351.7639999999999"/>
    <n v="4"/>
    <n v="2711.8829999999998"/>
    <n v="2711.529"/>
    <n v="0.81013570000000001"/>
    <n v="-0.88488560000000005"/>
    <s v="NA"/>
    <s v="./Results/Model Fits/SPEA_univaria_Herba_model.txt"/>
    <x v="6"/>
    <x v="39"/>
  </r>
  <r>
    <n v="-626.49680000000001"/>
    <n v="4"/>
    <n v="1261.348"/>
    <n v="1260.9939999999999"/>
    <n v="0.99591110000000005"/>
    <n v="0.2146189"/>
    <s v="NA"/>
    <s v="./Results/Model Fits/SPEA_univaria_Quadr_model.txt"/>
    <x v="6"/>
    <x v="40"/>
  </r>
  <r>
    <n v="-1064.422"/>
    <n v="4"/>
    <n v="2137.1979999999999"/>
    <n v="2136.8440000000001"/>
    <n v="0.85818870000000003"/>
    <n v="-0.44927470000000003"/>
    <s v="NA"/>
    <s v="./Results/Model Fits/SPEA_univaria_Shrub_model.txt"/>
    <x v="6"/>
    <x v="41"/>
  </r>
  <r>
    <n v="-1275.9090000000001"/>
    <n v="4"/>
    <n v="2560.1709999999998"/>
    <n v="2559.817"/>
    <n v="0.82529050000000004"/>
    <n v="-0.76988829999999997"/>
    <s v="NA"/>
    <s v="./Results/Model Fits/SPEA_univaria_Snags_model.txt"/>
    <x v="6"/>
    <x v="42"/>
  </r>
  <r>
    <n v="-696.65959999999995"/>
    <n v="4"/>
    <n v="1401.673"/>
    <n v="1401.319"/>
    <n v="0.94203840000000005"/>
    <n v="0.1082521"/>
    <s v="NA"/>
    <s v="./Results/Model Fits/SPEA_univaria_Thick_model.txt"/>
    <x v="6"/>
    <x v="43"/>
  </r>
  <r>
    <n v="-1207.8040000000001"/>
    <n v="6"/>
    <n v="2428.3649999999998"/>
    <n v="2427.6080000000002"/>
    <n v="0.99250899999999997"/>
    <n v="4.8740840000000001E-2"/>
    <s v="NA"/>
    <s v="./Results/Model Fits/TOTA_bi_Basal_Cavit_model.txt"/>
    <x v="7"/>
    <x v="0"/>
  </r>
  <r>
    <n v="-1024.1479999999999"/>
    <n v="6"/>
    <n v="2061.0520000000001"/>
    <n v="2060.2950000000001"/>
    <n v="0.99984949999999995"/>
    <n v="0.20765459999999999"/>
    <s v="NA"/>
    <s v="./Results/Model Fits/TOTA_bi_Basal_DHeig_model.txt"/>
    <x v="7"/>
    <x v="1"/>
  </r>
  <r>
    <n v="-1246.027"/>
    <n v="6"/>
    <n v="2504.8119999999999"/>
    <n v="2504.0549999999998"/>
    <n v="0.9703233"/>
    <n v="1.5667150000000001E-2"/>
    <s v="NA"/>
    <s v="./Results/Model Fits/TOTA_bi_Basal_Shrub_model.txt"/>
    <x v="7"/>
    <x v="2"/>
  </r>
  <r>
    <n v="-1359.2260000000001"/>
    <n v="6"/>
    <n v="2731.2089999999998"/>
    <n v="2730.4520000000002"/>
    <n v="0.97425320000000004"/>
    <n v="-8.2281199999999999E-2"/>
    <s v="NA"/>
    <s v="./Results/Model Fits/TOTA_bi_Cavit_Shrub_model.txt"/>
    <x v="7"/>
    <x v="3"/>
  </r>
  <r>
    <n v="-1325.5989999999999"/>
    <n v="6"/>
    <n v="2663.9560000000001"/>
    <n v="2663.1990000000001"/>
    <n v="0.995425"/>
    <n v="-5.3184759999999998E-2"/>
    <s v="NA"/>
    <s v="./Results/Model Fits/TOTA_bi_Densi_Cavit_model.txt"/>
    <x v="7"/>
    <x v="4"/>
  </r>
  <r>
    <n v="-1011.013"/>
    <n v="6"/>
    <n v="2034.7829999999999"/>
    <n v="2034.0260000000001"/>
    <n v="1.0000359999999999"/>
    <n v="0.21901970000000001"/>
    <s v="NA"/>
    <s v="./Results/Model Fits/TOTA_bi_Densi_DHeig_model.txt"/>
    <x v="7"/>
    <x v="5"/>
  </r>
  <r>
    <n v="-1145.451"/>
    <n v="6"/>
    <n v="2303.6579999999999"/>
    <n v="2302.9009999999998"/>
    <n v="0.99888460000000001"/>
    <n v="0.10269399999999999"/>
    <s v="NA"/>
    <s v="./Results/Model Fits/TOTA_bi_Densi_Quadr_model.txt"/>
    <x v="7"/>
    <x v="6"/>
  </r>
  <r>
    <n v="-1306.085"/>
    <n v="6"/>
    <n v="2624.9270000000001"/>
    <n v="2624.1709999999998"/>
    <n v="0.99512719999999999"/>
    <n v="-3.6299629999999999E-2"/>
    <s v="NA"/>
    <s v="./Results/Model Fits/TOTA_bi_Densi_Shrub_model.txt"/>
    <x v="7"/>
    <x v="7"/>
  </r>
  <r>
    <n v="-1195.0809999999999"/>
    <n v="6"/>
    <n v="2402.9180000000001"/>
    <n v="2402.1610000000001"/>
    <n v="0.99596260000000003"/>
    <n v="5.9750280000000003E-2"/>
    <s v="NA"/>
    <s v="./Results/Model Fits/TOTA_bi_DHeig_Cavit_model.txt"/>
    <x v="7"/>
    <x v="8"/>
  </r>
  <r>
    <n v="-1200.1400000000001"/>
    <n v="6"/>
    <n v="2413.0369999999998"/>
    <n v="2412.2809999999999"/>
    <n v="0.99506410000000001"/>
    <n v="5.5372190000000002E-2"/>
    <s v="NA"/>
    <s v="./Results/Model Fits/TOTA_bi_DHeig_Shrub_model.txt"/>
    <x v="7"/>
    <x v="9"/>
  </r>
  <r>
    <n v="-1248.8489999999999"/>
    <n v="6"/>
    <n v="2510.4540000000002"/>
    <n v="2509.6979999999999"/>
    <n v="0.99382130000000002"/>
    <n v="1.3225840000000001E-2"/>
    <s v="NA"/>
    <s v="./Results/Model Fits/TOTA_bi_Quadr_Cavit_model.txt"/>
    <x v="7"/>
    <x v="10"/>
  </r>
  <r>
    <n v="-1205.568"/>
    <n v="6"/>
    <n v="2423.8919999999998"/>
    <n v="2423.136"/>
    <n v="0.99869609999999998"/>
    <n v="5.0675860000000003E-2"/>
    <s v="NA"/>
    <s v="./Results/Model Fits/TOTA_bi_Quadr_DHeig_model.txt"/>
    <x v="7"/>
    <x v="11"/>
  </r>
  <r>
    <n v="-1256.2570000000001"/>
    <n v="6"/>
    <n v="2525.27"/>
    <n v="2524.5129999999999"/>
    <n v="0.99117560000000005"/>
    <n v="6.8159190000000001E-3"/>
    <s v="NA"/>
    <s v="./Results/Model Fits/TOTA_bi_Quadr_Shrub_model.txt"/>
    <x v="7"/>
    <x v="12"/>
  </r>
  <r>
    <n v="-1019.722"/>
    <n v="8"/>
    <n v="2056.7649999999999"/>
    <n v="2055.444"/>
    <n v="1.0005809999999999"/>
    <n v="0.21148420000000001"/>
    <s v="NA"/>
    <s v="./Results/Model Fits/TOTA_compl_no_Cavit_model.txt"/>
    <x v="7"/>
    <x v="13"/>
  </r>
  <r>
    <n v="-1167.4380000000001"/>
    <n v="8"/>
    <n v="2352.1970000000001"/>
    <n v="2350.8760000000002"/>
    <n v="0.99389939999999999"/>
    <n v="8.3668850000000003E-2"/>
    <s v="NA"/>
    <s v="./Results/Model Fits/TOTA_compl_no_DHeig_model.txt"/>
    <x v="7"/>
    <x v="14"/>
  </r>
  <r>
    <n v="-1023.253"/>
    <n v="8"/>
    <n v="2063.828"/>
    <n v="2062.5070000000001"/>
    <n v="0.99932889999999996"/>
    <n v="0.20842849999999999"/>
    <s v="NA"/>
    <s v="./Results/Model Fits/TOTA_compl_no_Shrub_model.txt"/>
    <x v="7"/>
    <x v="15"/>
  </r>
  <r>
    <n v="-1194.299"/>
    <n v="8"/>
    <n v="2405.92"/>
    <n v="2404.5990000000002"/>
    <n v="0.99871719999999997"/>
    <n v="6.0426260000000002E-2"/>
    <s v="NA"/>
    <s v="./Results/Model Fits/TOTA_no_Cavit_Densi_model.txt"/>
    <x v="7"/>
    <x v="16"/>
  </r>
  <r>
    <n v="-1125.5999999999999"/>
    <n v="8"/>
    <n v="2268.5210000000002"/>
    <n v="2267.1990000000001"/>
    <n v="0.9990947"/>
    <n v="0.1198705"/>
    <s v="NA"/>
    <s v="./Results/Model Fits/TOTA_no_Cavit_DHeig_model.txt"/>
    <x v="7"/>
    <x v="17"/>
  </r>
  <r>
    <n v="-1007.165"/>
    <n v="8"/>
    <n v="2031.65"/>
    <n v="2030.329"/>
    <n v="0.99997320000000001"/>
    <n v="0.22234970000000001"/>
    <s v="NA"/>
    <s v="./Results/Model Fits/TOTA_no_Cavit_Quadr_model.txt"/>
    <x v="7"/>
    <x v="18"/>
  </r>
  <r>
    <n v="-1227.307"/>
    <n v="8"/>
    <n v="2471.9340000000002"/>
    <n v="2470.6129999999998"/>
    <n v="0.99415169999999997"/>
    <n v="3.1865850000000001E-2"/>
    <s v="NA"/>
    <s v="./Results/Model Fits/TOTA_no_DHeig_Densi_model.txt"/>
    <x v="7"/>
    <x v="19"/>
  </r>
  <r>
    <n v="-1130.9190000000001"/>
    <n v="8"/>
    <n v="2279.16"/>
    <n v="2277.8389999999999"/>
    <n v="0.99303430000000004"/>
    <n v="0.11526740000000001"/>
    <s v="NA"/>
    <s v="./Results/Model Fits/TOTA_no_DHeig_Quadr_model.txt"/>
    <x v="7"/>
    <x v="20"/>
  </r>
  <r>
    <n v="-1181.577"/>
    <n v="8"/>
    <n v="2380.4749999999999"/>
    <n v="2379.1529999999998"/>
    <n v="0.99719709999999995"/>
    <n v="7.1434839999999999E-2"/>
    <s v="NA"/>
    <s v="./Results/Model Fits/TOTA_no_Quadr_Densi_model.txt"/>
    <x v="7"/>
    <x v="21"/>
  </r>
  <r>
    <n v="-990.83280000000002"/>
    <n v="8"/>
    <n v="1998.9870000000001"/>
    <n v="1997.6659999999999"/>
    <n v="0.99981609999999999"/>
    <n v="0.2364812"/>
    <s v="NA"/>
    <s v="./Results/Model Fits/TOTA_no_Shrub_Cavit_model.txt"/>
    <x v="7"/>
    <x v="22"/>
  </r>
  <r>
    <n v="-1192.819"/>
    <n v="8"/>
    <n v="2402.9589999999998"/>
    <n v="2401.6379999999999"/>
    <n v="0.99829599999999996"/>
    <n v="6.1707239999999997E-2"/>
    <s v="NA"/>
    <s v="./Results/Model Fits/TOTA_no_Shrub_Densi_model.txt"/>
    <x v="7"/>
    <x v="23"/>
  </r>
  <r>
    <n v="-1135.6079999999999"/>
    <n v="8"/>
    <n v="2288.538"/>
    <n v="2287.2170000000001"/>
    <n v="0.99954960000000004"/>
    <n v="0.11121010000000001"/>
    <s v="NA"/>
    <s v="./Results/Model Fits/TOTA_no_Shrub_DHeig_model.txt"/>
    <x v="7"/>
    <x v="24"/>
  </r>
  <r>
    <n v="-1006.18"/>
    <n v="8"/>
    <n v="2029.68"/>
    <n v="2028.3589999999999"/>
    <n v="1.0003580000000001"/>
    <n v="0.22320200000000001"/>
    <s v="NA"/>
    <s v="./Results/Model Fits/TOTA_no_Shrub_Quadr_model.txt"/>
    <x v="7"/>
    <x v="25"/>
  </r>
  <r>
    <n v="-2361.9349999999999"/>
    <n v="2"/>
    <n v="4727.9740000000002"/>
    <n v="4727.8689999999997"/>
    <n v="96.791669999999996"/>
    <n v="-0.94990189999999997"/>
    <s v="NA"/>
    <s v="./Results/Model Fits/TOTA_null_null_null_model.txt"/>
    <x v="7"/>
    <x v="26"/>
  </r>
  <r>
    <n v="-983.27229999999997"/>
    <n v="12"/>
    <n v="1993.5160000000001"/>
    <n v="1990.5450000000001"/>
    <n v="1.0006740000000001"/>
    <n v="0.24302309999999999"/>
    <s v="NA"/>
    <s v="./Results/Model Fits/TOTA_penta_complete_model.txt"/>
    <x v="7"/>
    <x v="27"/>
  </r>
  <r>
    <n v="-1019.103"/>
    <n v="10"/>
    <n v="2060.2620000000002"/>
    <n v="2058.2060000000001"/>
    <n v="0.99958429999999998"/>
    <n v="0.2120195"/>
    <s v="NA"/>
    <s v="./Results/Model Fits/TOTA_tetra_complete_model.txt"/>
    <x v="7"/>
    <x v="28"/>
  </r>
  <r>
    <n v="-986.75170000000003"/>
    <n v="10"/>
    <n v="1995.559"/>
    <n v="1993.5029999999999"/>
    <n v="1.000041"/>
    <n v="0.24001249999999999"/>
    <s v="NA"/>
    <s v="./Results/Model Fits/TOTA_tetra_no_Cavit_model.txt"/>
    <x v="7"/>
    <x v="29"/>
  </r>
  <r>
    <n v="-1180.501"/>
    <n v="10"/>
    <n v="2383.058"/>
    <n v="2381.002"/>
    <n v="1.000014"/>
    <n v="7.2365799999999994E-2"/>
    <s v="NA"/>
    <s v="./Results/Model Fits/TOTA_tetra_no_Densi_model.txt"/>
    <x v="7"/>
    <x v="30"/>
  </r>
  <r>
    <n v="-1113.653"/>
    <n v="10"/>
    <n v="2249.3620000000001"/>
    <n v="2247.3049999999998"/>
    <n v="1.000335"/>
    <n v="0.13020789999999999"/>
    <s v="NA"/>
    <s v="./Results/Model Fits/TOTA_tetra_no_DHeig_model.txt"/>
    <x v="7"/>
    <x v="31"/>
  </r>
  <r>
    <n v="-1001.102"/>
    <n v="10"/>
    <n v="2024.259"/>
    <n v="2022.203"/>
    <n v="1.000488"/>
    <n v="0.22759589999999999"/>
    <s v="NA"/>
    <s v="./Results/Model Fits/TOTA_tetra_no_Quadr_model.txt"/>
    <x v="7"/>
    <x v="32"/>
  </r>
  <r>
    <n v="-988.03290000000004"/>
    <n v="10"/>
    <n v="1998.1220000000001"/>
    <n v="1996.066"/>
    <n v="1.000297"/>
    <n v="0.2389038"/>
    <s v="NA"/>
    <s v="./Results/Model Fits/TOTA_tetra_no_Shrub_model.txt"/>
    <x v="7"/>
    <x v="33"/>
  </r>
  <r>
    <n v="-1489.415"/>
    <n v="4"/>
    <n v="2987.1840000000002"/>
    <n v="2986.83"/>
    <n v="0.92452529999999999"/>
    <n v="-0.19493050000000001"/>
    <s v="NA"/>
    <s v="./Results/Model Fits/TOTA_univaria_Basal_model.txt"/>
    <x v="7"/>
    <x v="34"/>
  </r>
  <r>
    <n v="-1407.5260000000001"/>
    <n v="4"/>
    <n v="2823.4050000000002"/>
    <n v="2823.0509999999999"/>
    <n v="0.97031250000000002"/>
    <n v="-0.1240735"/>
    <s v="NA"/>
    <s v="./Results/Model Fits/TOTA_univaria_Cavit_model.txt"/>
    <x v="7"/>
    <x v="35"/>
  </r>
  <r>
    <n v="-1332.086"/>
    <n v="4"/>
    <n v="2672.527"/>
    <n v="2672.1729999999998"/>
    <n v="0.94777259999999997"/>
    <n v="-5.8797629999999997E-2"/>
    <s v="NA"/>
    <s v="./Results/Model Fits/TOTA_univaria_Densi_model.txt"/>
    <x v="7"/>
    <x v="36"/>
  </r>
  <r>
    <n v="-1214.5540000000001"/>
    <n v="4"/>
    <n v="2437.4609999999998"/>
    <n v="2437.107"/>
    <n v="0.9930734"/>
    <n v="4.2900599999999997E-2"/>
    <s v="NA"/>
    <s v="./Results/Model Fits/TOTA_univaria_DHeig_model.txt"/>
    <x v="7"/>
    <x v="37"/>
  </r>
  <r>
    <n v="-1339.3320000000001"/>
    <n v="4"/>
    <n v="2687.0169999999998"/>
    <n v="2686.663"/>
    <n v="0.99386589999999997"/>
    <n v="-6.5066840000000001E-2"/>
    <s v="NA"/>
    <s v="./Results/Model Fits/TOTA_univaria_DVari_model.txt"/>
    <x v="7"/>
    <x v="38"/>
  </r>
  <r>
    <n v="-1671.508"/>
    <n v="4"/>
    <n v="3351.3690000000001"/>
    <n v="3351.0160000000001"/>
    <n v="0.89693800000000001"/>
    <n v="-0.35249130000000001"/>
    <s v="NA"/>
    <s v="./Results/Model Fits/TOTA_univaria_Herba_model.txt"/>
    <x v="7"/>
    <x v="39"/>
  </r>
  <r>
    <n v="-1292.2180000000001"/>
    <n v="4"/>
    <n v="2592.7910000000002"/>
    <n v="2592.4369999999999"/>
    <n v="0.98565170000000002"/>
    <n v="-2.4300950000000002E-2"/>
    <s v="NA"/>
    <s v="./Results/Model Fits/TOTA_univaria_Quadr_model.txt"/>
    <x v="7"/>
    <x v="40"/>
  </r>
  <r>
    <n v="-1640.9090000000001"/>
    <n v="4"/>
    <n v="3290.172"/>
    <n v="3289.8180000000002"/>
    <n v="0.91211240000000005"/>
    <n v="-0.326015"/>
    <s v="NA"/>
    <s v="./Results/Model Fits/TOTA_univaria_Shrub_model.txt"/>
    <x v="7"/>
    <x v="41"/>
  </r>
  <r>
    <n v="-1255.0119999999999"/>
    <n v="4"/>
    <n v="2518.3780000000002"/>
    <n v="2518.0239999999999"/>
    <n v="0.95688989999999996"/>
    <n v="7.8928650000000006E-3"/>
    <s v="NA"/>
    <s v="./Results/Model Fits/TOTA_univaria_Snags_model.txt"/>
    <x v="7"/>
    <x v="42"/>
  </r>
  <r>
    <n v="-1437.3879999999999"/>
    <n v="4"/>
    <n v="2883.1289999999999"/>
    <n v="2882.7750000000001"/>
    <n v="0.94932130000000003"/>
    <n v="-0.1499125"/>
    <s v="NA"/>
    <s v="./Results/Model Fits/TOTA_univaria_Thick_model.txt"/>
    <x v="7"/>
    <x v="43"/>
  </r>
  <r>
    <n v="-216.77"/>
    <n v="6"/>
    <n v="446.29669999999999"/>
    <n v="445.53989999999999"/>
    <n v="0.96030110000000002"/>
    <n v="0.2006281"/>
    <s v="NA"/>
    <s v="./Results/Model Fits/TRFA_bi_Basal_Cavit_model.txt"/>
    <x v="8"/>
    <x v="0"/>
  </r>
  <r>
    <n v="-190.02889999999999"/>
    <n v="6"/>
    <n v="392.81459999999998"/>
    <n v="392.05790000000002"/>
    <n v="1.0049410000000001"/>
    <n v="0.39794190000000002"/>
    <s v="NA"/>
    <s v="./Results/Model Fits/TRFA_bi_Basal_DHeig_model.txt"/>
    <x v="8"/>
    <x v="1"/>
  </r>
  <r>
    <n v="-223.792"/>
    <n v="6"/>
    <n v="460.3408"/>
    <n v="459.584"/>
    <n v="0.95431580000000005"/>
    <n v="0.14881459999999999"/>
    <s v="NA"/>
    <s v="./Results/Model Fits/TRFA_bi_Basal_Shrub_model.txt"/>
    <x v="8"/>
    <x v="2"/>
  </r>
  <r>
    <n v="-226.9701"/>
    <n v="6"/>
    <n v="466.69690000000003"/>
    <n v="465.94009999999997"/>
    <n v="0.9756475"/>
    <n v="0.1253647"/>
    <s v="NA"/>
    <s v="./Results/Model Fits/TRFA_bi_Cavit_Shrub_model.txt"/>
    <x v="8"/>
    <x v="3"/>
  </r>
  <r>
    <n v="-226.53129999999999"/>
    <n v="6"/>
    <n v="465.8193"/>
    <n v="465.0625"/>
    <n v="0.99977090000000002"/>
    <n v="0.12860240000000001"/>
    <s v="NA"/>
    <s v="./Results/Model Fits/TRFA_bi_Densi_Cavit_model.txt"/>
    <x v="8"/>
    <x v="4"/>
  </r>
  <r>
    <n v="-188.07919999999999"/>
    <n v="6"/>
    <n v="388.9151"/>
    <n v="388.1583"/>
    <n v="0.99767260000000002"/>
    <n v="0.41232869999999999"/>
    <s v="NA"/>
    <s v="./Results/Model Fits/TRFA_bi_Densi_DHeig_model.txt"/>
    <x v="8"/>
    <x v="5"/>
  </r>
  <r>
    <n v="-203.85570000000001"/>
    <n v="6"/>
    <n v="420.46809999999999"/>
    <n v="419.71140000000003"/>
    <n v="1.000956"/>
    <n v="0.29591849999999997"/>
    <s v="NA"/>
    <s v="./Results/Model Fits/TRFA_bi_Densi_Quadr_model.txt"/>
    <x v="8"/>
    <x v="6"/>
  </r>
  <r>
    <n v="-234.31729999999999"/>
    <n v="6"/>
    <n v="481.39139999999998"/>
    <n v="480.63459999999998"/>
    <n v="0.99457510000000005"/>
    <n v="7.1151619999999999E-2"/>
    <s v="NA"/>
    <s v="./Results/Model Fits/TRFA_bi_Densi_Shrub_model.txt"/>
    <x v="8"/>
    <x v="7"/>
  </r>
  <r>
    <n v="-187.55260000000001"/>
    <n v="6"/>
    <n v="387.86200000000002"/>
    <n v="387.10520000000002"/>
    <n v="0.99811479999999997"/>
    <n v="0.41621399999999997"/>
    <s v="NA"/>
    <s v="./Results/Model Fits/TRFA_bi_DHeig_Cavit_model.txt"/>
    <x v="8"/>
    <x v="8"/>
  </r>
  <r>
    <n v="-190.11519999999999"/>
    <n v="6"/>
    <n v="392.9871"/>
    <n v="392.2303"/>
    <n v="0.99913989999999997"/>
    <n v="0.39730559999999998"/>
    <s v="NA"/>
    <s v="./Results/Model Fits/TRFA_bi_DHeig_Shrub_model.txt"/>
    <x v="8"/>
    <x v="9"/>
  </r>
  <r>
    <n v="-206.9248"/>
    <n v="6"/>
    <n v="426.60640000000001"/>
    <n v="425.84960000000001"/>
    <n v="0.96111210000000002"/>
    <n v="0.27327249999999997"/>
    <s v="NA"/>
    <s v="./Results/Model Fits/TRFA_bi_Quadr_Cavit_model.txt"/>
    <x v="8"/>
    <x v="10"/>
  </r>
  <r>
    <n v="-187.58250000000001"/>
    <n v="6"/>
    <n v="387.92169999999999"/>
    <n v="387.16500000000002"/>
    <n v="1.0028969999999999"/>
    <n v="0.41599340000000001"/>
    <s v="NA"/>
    <s v="./Results/Model Fits/TRFA_bi_Quadr_DHeig_model.txt"/>
    <x v="8"/>
    <x v="11"/>
  </r>
  <r>
    <n v="-210.63550000000001"/>
    <n v="6"/>
    <n v="434.02769999999998"/>
    <n v="433.27089999999998"/>
    <n v="0.9914617"/>
    <n v="0.24589259999999999"/>
    <s v="NA"/>
    <s v="./Results/Model Fits/TRFA_bi_Quadr_Shrub_model.txt"/>
    <x v="8"/>
    <x v="12"/>
  </r>
  <r>
    <n v="-190.01779999999999"/>
    <n v="8"/>
    <n v="397.35680000000002"/>
    <n v="396.03570000000002"/>
    <n v="1.005954"/>
    <n v="0.39802369999999998"/>
    <s v="NA"/>
    <s v="./Results/Model Fits/TRFA_compl_no_Cavit_model.txt"/>
    <x v="8"/>
    <x v="13"/>
  </r>
  <r>
    <n v="-213.81479999999999"/>
    <n v="8"/>
    <n v="444.95060000000001"/>
    <n v="443.62950000000001"/>
    <n v="0.96918890000000002"/>
    <n v="0.22243360000000001"/>
    <s v="NA"/>
    <s v="./Results/Model Fits/TRFA_compl_no_DHeig_model.txt"/>
    <x v="8"/>
    <x v="14"/>
  </r>
  <r>
    <n v="-187.07429999999999"/>
    <n v="8"/>
    <n v="391.46980000000002"/>
    <n v="390.14870000000002"/>
    <n v="0.99516519999999997"/>
    <n v="0.41974289999999997"/>
    <s v="NA"/>
    <s v="./Results/Model Fits/TRFA_compl_no_Shrub_model.txt"/>
    <x v="8"/>
    <x v="15"/>
  </r>
  <r>
    <n v="-187.57230000000001"/>
    <n v="8"/>
    <n v="392.4658"/>
    <n v="391.1447"/>
    <n v="0.99703160000000002"/>
    <n v="0.4160683"/>
    <s v="NA"/>
    <s v="./Results/Model Fits/TRFA_no_Cavit_Densi_model.txt"/>
    <x v="8"/>
    <x v="16"/>
  </r>
  <r>
    <n v="-203.6764"/>
    <n v="8"/>
    <n v="424.6739"/>
    <n v="423.3528"/>
    <n v="1.0034050000000001"/>
    <n v="0.29724159999999999"/>
    <s v="NA"/>
    <s v="./Results/Model Fits/TRFA_no_Cavit_DHeig_model.txt"/>
    <x v="8"/>
    <x v="17"/>
  </r>
  <r>
    <n v="-188.03059999999999"/>
    <n v="8"/>
    <n v="393.38229999999999"/>
    <n v="392.06119999999999"/>
    <n v="0.99170230000000004"/>
    <n v="0.41268690000000002"/>
    <s v="NA"/>
    <s v="./Results/Model Fits/TRFA_no_Cavit_Quadr_model.txt"/>
    <x v="8"/>
    <x v="18"/>
  </r>
  <r>
    <n v="-205.9238"/>
    <n v="8"/>
    <n v="429.16879999999998"/>
    <n v="427.84769999999997"/>
    <n v="0.96232779999999996"/>
    <n v="0.28065820000000002"/>
    <s v="NA"/>
    <s v="./Results/Model Fits/TRFA_no_DHeig_Densi_model.txt"/>
    <x v="8"/>
    <x v="19"/>
  </r>
  <r>
    <n v="-223.0762"/>
    <n v="8"/>
    <n v="463.47340000000003"/>
    <n v="462.15230000000003"/>
    <n v="0.98650839999999995"/>
    <n v="0.1540966"/>
    <s v="NA"/>
    <s v="./Results/Model Fits/TRFA_no_DHeig_Quadr_model.txt"/>
    <x v="8"/>
    <x v="20"/>
  </r>
  <r>
    <n v="-187.54239999999999"/>
    <n v="8"/>
    <n v="392.4058"/>
    <n v="391.0847"/>
    <n v="1.00356"/>
    <n v="0.41628959999999998"/>
    <s v="NA"/>
    <s v="./Results/Model Fits/TRFA_no_Quadr_Densi_model.txt"/>
    <x v="8"/>
    <x v="21"/>
  </r>
  <r>
    <n v="-186.429"/>
    <n v="8"/>
    <n v="390.17919999999998"/>
    <n v="388.85809999999998"/>
    <n v="0.9989169"/>
    <n v="0.4245044"/>
    <s v="NA"/>
    <s v="./Results/Model Fits/TRFA_no_Shrub_Cavit_model.txt"/>
    <x v="8"/>
    <x v="22"/>
  </r>
  <r>
    <n v="-186.0592"/>
    <n v="8"/>
    <n v="389.43950000000001"/>
    <n v="388.11840000000001"/>
    <n v="0.99397349999999995"/>
    <n v="0.42723319999999998"/>
    <s v="NA"/>
    <s v="./Results/Model Fits/TRFA_no_Shrub_Densi_model.txt"/>
    <x v="8"/>
    <x v="23"/>
  </r>
  <r>
    <n v="-202.81610000000001"/>
    <n v="8"/>
    <n v="422.95339999999999"/>
    <n v="421.63229999999999"/>
    <n v="0.99977519999999998"/>
    <n v="0.303589"/>
    <s v="NA"/>
    <s v="./Results/Model Fits/TRFA_no_Shrub_DHeig_model.txt"/>
    <x v="8"/>
    <x v="24"/>
  </r>
  <r>
    <n v="-184.54689999999999"/>
    <n v="8"/>
    <n v="386.41489999999999"/>
    <n v="385.09379999999999"/>
    <n v="0.99319440000000003"/>
    <n v="0.43839210000000001"/>
    <s v="NA"/>
    <s v="./Results/Model Fits/TRFA_no_Shrub_Quadr_model.txt"/>
    <x v="8"/>
    <x v="25"/>
  </r>
  <r>
    <n v="-518.19470000000001"/>
    <n v="2"/>
    <n v="1040.4939999999999"/>
    <n v="1040.3889999999999"/>
    <n v="65"/>
    <n v="-2.0234920000000001"/>
    <s v="NA"/>
    <s v="./Results/Model Fits/TRFA_null_null_null_model.txt"/>
    <x v="8"/>
    <x v="26"/>
  </r>
  <r>
    <n v="-184.08430000000001"/>
    <n v="12"/>
    <n v="395.14"/>
    <n v="392.16860000000003"/>
    <n v="0.99983809999999995"/>
    <n v="0.44180540000000001"/>
    <s v="NA"/>
    <s v="./Results/Model Fits/TRFA_penta_complete_model.txt"/>
    <x v="8"/>
    <x v="27"/>
  </r>
  <r>
    <n v="-187.06659999999999"/>
    <n v="10"/>
    <n v="396.1893"/>
    <n v="394.13319999999999"/>
    <n v="1.0037879999999999"/>
    <n v="0.41980010000000001"/>
    <s v="NA"/>
    <s v="./Results/Model Fits/TRFA_tetra_complete_model.txt"/>
    <x v="8"/>
    <x v="28"/>
  </r>
  <r>
    <n v="-186.35769999999999"/>
    <n v="10"/>
    <n v="394.7715"/>
    <n v="392.71539999999999"/>
    <n v="0.99887009999999998"/>
    <n v="0.42503079999999999"/>
    <s v="NA"/>
    <s v="./Results/Model Fits/TRFA_tetra_no_Cavit_model.txt"/>
    <x v="8"/>
    <x v="29"/>
  </r>
  <r>
    <n v="-186.0625"/>
    <n v="10"/>
    <n v="394.18099999999998"/>
    <n v="392.12490000000003"/>
    <n v="1.0019420000000001"/>
    <n v="0.42720920000000001"/>
    <s v="NA"/>
    <s v="./Results/Model Fits/TRFA_tetra_no_Densi_model.txt"/>
    <x v="8"/>
    <x v="30"/>
  </r>
  <r>
    <n v="-202.797"/>
    <n v="10"/>
    <n v="427.65010000000001"/>
    <n v="425.59399999999999"/>
    <n v="0.99984320000000004"/>
    <n v="0.30373030000000001"/>
    <s v="NA"/>
    <s v="./Results/Model Fits/TRFA_tetra_no_DHeig_model.txt"/>
    <x v="8"/>
    <x v="31"/>
  </r>
  <r>
    <n v="-184.5401"/>
    <n v="10"/>
    <n v="391.13639999999998"/>
    <n v="389.08030000000002"/>
    <n v="0.99516510000000002"/>
    <n v="0.4384419"/>
    <s v="NA"/>
    <s v="./Results/Model Fits/TRFA_tetra_no_Quadr_model.txt"/>
    <x v="8"/>
    <x v="32"/>
  </r>
  <r>
    <n v="-184.0085"/>
    <n v="10"/>
    <n v="390.07299999999998"/>
    <n v="388.017"/>
    <n v="0.99193920000000002"/>
    <n v="0.44236490000000001"/>
    <s v="NA"/>
    <s v="./Results/Model Fits/TRFA_tetra_no_Shrub_model.txt"/>
    <x v="8"/>
    <x v="33"/>
  </r>
  <r>
    <n v="-226.88910000000001"/>
    <n v="4"/>
    <n v="462.13229999999999"/>
    <n v="461.7783"/>
    <n v="0.94255880000000003"/>
    <n v="0.12596180000000001"/>
    <s v="NA"/>
    <s v="./Results/Model Fits/TRFA_univaria_Basal_model.txt"/>
    <x v="8"/>
    <x v="34"/>
  </r>
  <r>
    <n v="-229.7064"/>
    <n v="4"/>
    <n v="467.76670000000001"/>
    <n v="467.41269999999997"/>
    <n v="0.97105779999999997"/>
    <n v="0.1051744"/>
    <s v="NA"/>
    <s v="./Results/Model Fits/TRFA_univaria_Cavit_model.txt"/>
    <x v="8"/>
    <x v="35"/>
  </r>
  <r>
    <n v="-243.89349999999999"/>
    <n v="4"/>
    <n v="496.14109999999999"/>
    <n v="495.78710000000001"/>
    <n v="0.9565555"/>
    <n v="4.9159309999999995E-4"/>
    <s v="NA"/>
    <s v="./Results/Model Fits/TRFA_univaria_Densi_model.txt"/>
    <x v="8"/>
    <x v="36"/>
  </r>
  <r>
    <n v="-190.12899999999999"/>
    <n v="4"/>
    <n v="388.61200000000002"/>
    <n v="388.25799999999998"/>
    <n v="0.99996059999999998"/>
    <n v="0.39720359999999999"/>
    <s v="NA"/>
    <s v="./Results/Model Fits/TRFA_univaria_DHeig_model.txt"/>
    <x v="8"/>
    <x v="37"/>
  </r>
  <r>
    <n v="-237.4547"/>
    <n v="4"/>
    <n v="483.26339999999999"/>
    <n v="482.90940000000001"/>
    <n v="0.99622089999999996"/>
    <n v="4.8001660000000002E-2"/>
    <s v="NA"/>
    <s v="./Results/Model Fits/TRFA_univaria_DVari_model.txt"/>
    <x v="8"/>
    <x v="38"/>
  </r>
  <r>
    <n v="-323.72559999999999"/>
    <n v="4"/>
    <n v="655.80520000000001"/>
    <n v="655.45119999999997"/>
    <n v="0.74474750000000001"/>
    <n v="-0.58856439999999999"/>
    <s v="NA"/>
    <s v="./Results/Model Fits/TRFA_univaria_Herba_model.txt"/>
    <x v="8"/>
    <x v="39"/>
  </r>
  <r>
    <n v="-211.79640000000001"/>
    <n v="4"/>
    <n v="431.9468"/>
    <n v="431.59289999999999"/>
    <n v="0.99083089999999996"/>
    <n v="0.23732629999999999"/>
    <s v="NA"/>
    <s v="./Results/Model Fits/TRFA_univaria_Quadr_model.txt"/>
    <x v="8"/>
    <x v="40"/>
  </r>
  <r>
    <n v="-306.3252"/>
    <n v="4"/>
    <n v="621.00450000000001"/>
    <n v="620.65049999999997"/>
    <n v="0.755328"/>
    <n v="-0.46017249999999998"/>
    <s v="NA"/>
    <s v="./Results/Model Fits/TRFA_univaria_Shrub_model.txt"/>
    <x v="8"/>
    <x v="41"/>
  </r>
  <r>
    <n v="-266.11110000000002"/>
    <n v="4"/>
    <n v="540.5761"/>
    <n v="540.22209999999995"/>
    <n v="0.84792190000000001"/>
    <n v="-0.1634446"/>
    <s v="NA"/>
    <s v="./Results/Model Fits/TRFA_univaria_Snags_model.txt"/>
    <x v="8"/>
    <x v="42"/>
  </r>
  <r>
    <n v="-217.60339999999999"/>
    <n v="4"/>
    <n v="443.56079999999997"/>
    <n v="443.20679999999999"/>
    <n v="0.92117570000000004"/>
    <n v="0.19447829999999999"/>
    <s v="NA"/>
    <s v="./Results/Model Fits/TRFA_univaria_Thick_model.txt"/>
    <x v="8"/>
    <x v="43"/>
  </r>
  <r>
    <n v="-137.62049999999999"/>
    <n v="6"/>
    <n v="287.99779999999998"/>
    <n v="287.24099999999999"/>
    <n v="0.99500089999999997"/>
    <n v="0.42006919999999998"/>
    <s v="NA"/>
    <s v="./Results/Model Fits/UBIA_bi_Basal_Cavit_model.txt"/>
    <x v="9"/>
    <x v="0"/>
  </r>
  <r>
    <n v="-141.6944"/>
    <n v="6"/>
    <n v="296.14550000000003"/>
    <n v="295.3888"/>
    <n v="0.99246630000000002"/>
    <n v="0.33911960000000002"/>
    <s v="NA"/>
    <s v="./Results/Model Fits/UBIA_bi_Basal_DHeig_model.txt"/>
    <x v="9"/>
    <x v="1"/>
  </r>
  <r>
    <n v="-138.29339999999999"/>
    <n v="6"/>
    <n v="289.34359999999998"/>
    <n v="288.58679999999998"/>
    <n v="0.98968089999999997"/>
    <n v="0.40669850000000002"/>
    <s v="NA"/>
    <s v="./Results/Model Fits/UBIA_bi_Basal_Shrub_model.txt"/>
    <x v="9"/>
    <x v="2"/>
  </r>
  <r>
    <n v="-145.96530000000001"/>
    <n v="6"/>
    <n v="304.68729999999999"/>
    <n v="303.93060000000003"/>
    <n v="0.99438879999999996"/>
    <n v="0.25425569999999997"/>
    <s v="NA"/>
    <s v="./Results/Model Fits/UBIA_bi_Cavit_Shrub_model.txt"/>
    <x v="9"/>
    <x v="3"/>
  </r>
  <r>
    <n v="-141.44759999999999"/>
    <n v="6"/>
    <n v="295.65190000000001"/>
    <n v="294.89510000000001"/>
    <n v="0.9752942"/>
    <n v="0.344024"/>
    <s v="NA"/>
    <s v="./Results/Model Fits/UBIA_bi_Densi_Cavit_model.txt"/>
    <x v="9"/>
    <x v="4"/>
  </r>
  <r>
    <n v="-137.4297"/>
    <n v="6"/>
    <n v="287.61610000000002"/>
    <n v="286.85930000000002"/>
    <n v="1.0317639999999999"/>
    <n v="0.42386099999999999"/>
    <s v="NA"/>
    <s v="./Results/Model Fits/UBIA_bi_Densi_DHeig_model.txt"/>
    <x v="9"/>
    <x v="5"/>
  </r>
  <r>
    <n v="-140.76509999999999"/>
    <n v="6"/>
    <n v="294.28699999999998"/>
    <n v="293.53030000000001"/>
    <n v="1.0038180000000001"/>
    <n v="0.35758410000000002"/>
    <s v="NA"/>
    <s v="./Results/Model Fits/UBIA_bi_Densi_Quadr_model.txt"/>
    <x v="9"/>
    <x v="6"/>
  </r>
  <r>
    <n v="-144.79419999999999"/>
    <n v="6"/>
    <n v="302.3451"/>
    <n v="301.58839999999998"/>
    <n v="0.98582590000000003"/>
    <n v="0.27752549999999998"/>
    <s v="NA"/>
    <s v="./Results/Model Fits/UBIA_bi_Densi_Shrub_model.txt"/>
    <x v="9"/>
    <x v="7"/>
  </r>
  <r>
    <n v="-143.71109999999999"/>
    <n v="6"/>
    <n v="300.17899999999997"/>
    <n v="299.42230000000001"/>
    <n v="1.014286"/>
    <n v="0.29904619999999998"/>
    <s v="NA"/>
    <s v="./Results/Model Fits/UBIA_bi_DHeig_Cavit_model.txt"/>
    <x v="9"/>
    <x v="8"/>
  </r>
  <r>
    <n v="-144.8296"/>
    <n v="6"/>
    <n v="302.41590000000002"/>
    <n v="301.65910000000002"/>
    <n v="0.97523970000000004"/>
    <n v="0.27682259999999997"/>
    <s v="NA"/>
    <s v="./Results/Model Fits/UBIA_bi_DHeig_Shrub_model.txt"/>
    <x v="9"/>
    <x v="9"/>
  </r>
  <r>
    <n v="-142.4727"/>
    <n v="6"/>
    <n v="297.70209999999997"/>
    <n v="296.94529999999997"/>
    <n v="0.99057660000000003"/>
    <n v="0.32365509999999997"/>
    <s v="NA"/>
    <s v="./Results/Model Fits/UBIA_bi_Quadr_Cavit_model.txt"/>
    <x v="9"/>
    <x v="10"/>
  </r>
  <r>
    <n v="-149.22829999999999"/>
    <n v="6"/>
    <n v="311.2133"/>
    <n v="310.45650000000001"/>
    <n v="0.95517479999999999"/>
    <n v="0.18941920000000001"/>
    <s v="NA"/>
    <s v="./Results/Model Fits/UBIA_bi_Quadr_DHeig_model.txt"/>
    <x v="9"/>
    <x v="11"/>
  </r>
  <r>
    <n v="-146.49510000000001"/>
    <n v="6"/>
    <n v="305.74689999999998"/>
    <n v="304.99009999999998"/>
    <n v="0.99622630000000001"/>
    <n v="0.24372859999999999"/>
    <s v="NA"/>
    <s v="./Results/Model Fits/UBIA_bi_Quadr_Shrub_model.txt"/>
    <x v="9"/>
    <x v="12"/>
  </r>
  <r>
    <n v="-138.3047"/>
    <n v="8"/>
    <n v="293.93049999999999"/>
    <n v="292.60939999999999"/>
    <n v="1.0175719999999999"/>
    <n v="0.4064741"/>
    <s v="NA"/>
    <s v="./Results/Model Fits/UBIA_compl_no_Cavit_model.txt"/>
    <x v="9"/>
    <x v="13"/>
  </r>
  <r>
    <n v="-135.1403"/>
    <n v="8"/>
    <n v="287.60169999999999"/>
    <n v="286.28059999999999"/>
    <n v="0.9807787"/>
    <n v="0.46935199999999999"/>
    <s v="NA"/>
    <s v="./Results/Model Fits/UBIA_compl_no_DHeig_model.txt"/>
    <x v="9"/>
    <x v="14"/>
  </r>
  <r>
    <n v="-135.17320000000001"/>
    <n v="8"/>
    <n v="287.66750000000002"/>
    <n v="286.34640000000002"/>
    <n v="1.001868"/>
    <n v="0.46869820000000001"/>
    <s v="NA"/>
    <s v="./Results/Model Fits/UBIA_compl_no_Shrub_model.txt"/>
    <x v="9"/>
    <x v="15"/>
  </r>
  <r>
    <n v="-143.14949999999999"/>
    <n v="8"/>
    <n v="303.62009999999998"/>
    <n v="302.29899999999998"/>
    <n v="1.024578"/>
    <n v="0.31020569999999997"/>
    <s v="NA"/>
    <s v="./Results/Model Fits/UBIA_no_Cavit_Densi_model.txt"/>
    <x v="9"/>
    <x v="16"/>
  </r>
  <r>
    <n v="-136.09379999999999"/>
    <n v="8"/>
    <n v="289.50869999999998"/>
    <n v="288.18759999999997"/>
    <n v="0.99234310000000003"/>
    <n v="0.450405"/>
    <s v="NA"/>
    <s v="./Results/Model Fits/UBIA_no_Cavit_DHeig_model.txt"/>
    <x v="9"/>
    <x v="17"/>
  </r>
  <r>
    <n v="-137.4794"/>
    <n v="8"/>
    <n v="292.27980000000002"/>
    <n v="290.95870000000002"/>
    <n v="0.99904190000000004"/>
    <n v="0.42287390000000002"/>
    <s v="NA"/>
    <s v="./Results/Model Fits/UBIA_no_Cavit_Quadr_model.txt"/>
    <x v="9"/>
    <x v="18"/>
  </r>
  <r>
    <n v="-141.8749"/>
    <n v="8"/>
    <n v="301.07089999999999"/>
    <n v="299.74979999999999"/>
    <n v="1.0321400000000001"/>
    <n v="0.33553280000000002"/>
    <s v="NA"/>
    <s v="./Results/Model Fits/UBIA_no_DHeig_Densi_model.txt"/>
    <x v="9"/>
    <x v="19"/>
  </r>
  <r>
    <n v="-139.9742"/>
    <n v="8"/>
    <n v="297.26960000000003"/>
    <n v="295.94850000000002"/>
    <n v="1.012405"/>
    <n v="0.37329970000000001"/>
    <s v="NA"/>
    <s v="./Results/Model Fits/UBIA_no_DHeig_Quadr_model.txt"/>
    <x v="9"/>
    <x v="20"/>
  </r>
  <r>
    <n v="-140.8605"/>
    <n v="8"/>
    <n v="299.04219999999998"/>
    <n v="297.72109999999998"/>
    <n v="1.055496"/>
    <n v="0.35568850000000002"/>
    <s v="NA"/>
    <s v="./Results/Model Fits/UBIA_no_Quadr_Densi_model.txt"/>
    <x v="9"/>
    <x v="21"/>
  </r>
  <r>
    <n v="-135.19550000000001"/>
    <n v="8"/>
    <n v="287.71210000000002"/>
    <n v="286.39100000000002"/>
    <n v="1.0403"/>
    <n v="0.46825489999999997"/>
    <s v="NA"/>
    <s v="./Results/Model Fits/UBIA_no_Shrub_Cavit_model.txt"/>
    <x v="9"/>
    <x v="22"/>
  </r>
  <r>
    <n v="-139.57599999999999"/>
    <n v="8"/>
    <n v="296.47309999999999"/>
    <n v="295.15199999999999"/>
    <n v="0.96554640000000003"/>
    <n v="0.38121300000000002"/>
    <s v="NA"/>
    <s v="./Results/Model Fits/UBIA_no_Shrub_Densi_model.txt"/>
    <x v="9"/>
    <x v="23"/>
  </r>
  <r>
    <n v="-137.1318"/>
    <n v="8"/>
    <n v="291.58479999999997"/>
    <n v="290.26369999999997"/>
    <n v="0.99362269999999997"/>
    <n v="0.42977939999999998"/>
    <s v="NA"/>
    <s v="./Results/Model Fits/UBIA_no_Shrub_DHeig_model.txt"/>
    <x v="9"/>
    <x v="24"/>
  </r>
  <r>
    <n v="-137.18190000000001"/>
    <n v="8"/>
    <n v="291.685"/>
    <n v="290.3639"/>
    <n v="1.098824"/>
    <n v="0.42878359999999999"/>
    <s v="NA"/>
    <s v="./Results/Model Fits/UBIA_no_Shrub_Quadr_model.txt"/>
    <x v="9"/>
    <x v="25"/>
  </r>
  <r>
    <n v="-1293.095"/>
    <n v="2"/>
    <n v="2590.2939999999999"/>
    <n v="2590.1889999999999"/>
    <n v="10.20833"/>
    <n v="-22.53959"/>
    <s v="NA"/>
    <s v="./Results/Model Fits/UBIA_null_null_null_model.txt"/>
    <x v="9"/>
    <x v="26"/>
  </r>
  <r>
    <n v="-132.77770000000001"/>
    <n v="12"/>
    <n v="292.52690000000001"/>
    <n v="289.55549999999999"/>
    <n v="1.0823290000000001"/>
    <n v="0.51629639999999999"/>
    <s v="NA"/>
    <s v="./Results/Model Fits/UBIA_penta_complete_model.txt"/>
    <x v="9"/>
    <x v="27"/>
  </r>
  <r>
    <n v="-135.08959999999999"/>
    <n v="10"/>
    <n v="292.23520000000002"/>
    <n v="290.17910000000001"/>
    <n v="0.95956549999999996"/>
    <n v="0.47036"/>
    <s v="NA"/>
    <s v="./Results/Model Fits/UBIA_tetra_complete_model.txt"/>
    <x v="9"/>
    <x v="28"/>
  </r>
  <r>
    <n v="-134.41919999999999"/>
    <n v="10"/>
    <n v="290.89449999999999"/>
    <n v="288.83839999999998"/>
    <n v="1.0196799999999999"/>
    <n v="0.4836801"/>
    <s v="NA"/>
    <s v="./Results/Model Fits/UBIA_tetra_no_Cavit_model.txt"/>
    <x v="9"/>
    <x v="29"/>
  </r>
  <r>
    <n v="-139.9778"/>
    <n v="10"/>
    <n v="302.01159999999999"/>
    <n v="299.9556"/>
    <n v="1.0431619999999999"/>
    <n v="0.37322919999999998"/>
    <s v="NA"/>
    <s v="./Results/Model Fits/UBIA_tetra_no_Densi_model.txt"/>
    <x v="9"/>
    <x v="30"/>
  </r>
  <r>
    <n v="-133.1"/>
    <n v="10"/>
    <n v="288.2561"/>
    <n v="286.2"/>
    <n v="1.029776"/>
    <n v="0.50989309999999999"/>
    <s v="NA"/>
    <s v="./Results/Model Fits/UBIA_tetra_no_DHeig_model.txt"/>
    <x v="9"/>
    <x v="31"/>
  </r>
  <r>
    <n v="-133.05179999999999"/>
    <n v="10"/>
    <n v="288.15969999999999"/>
    <n v="286.10359999999997"/>
    <n v="1.021326"/>
    <n v="0.5108509"/>
    <s v="NA"/>
    <s v="./Results/Model Fits/UBIA_tetra_no_Quadr_model.txt"/>
    <x v="9"/>
    <x v="32"/>
  </r>
  <r>
    <n v="-135.6054"/>
    <n v="10"/>
    <n v="293.26679999999999"/>
    <n v="291.21069999999997"/>
    <n v="0.97905059999999999"/>
    <n v="0.46011059999999998"/>
    <s v="NA"/>
    <s v="./Results/Model Fits/UBIA_tetra_no_Shrub_model.txt"/>
    <x v="9"/>
    <x v="33"/>
  </r>
  <r>
    <n v="-145.0224"/>
    <n v="4"/>
    <n v="298.39870000000002"/>
    <n v="298.04469999999998"/>
    <n v="0.99787910000000002"/>
    <n v="0.27299180000000001"/>
    <s v="NA"/>
    <s v="./Results/Model Fits/UBIA_univaria_Basal_model.txt"/>
    <x v="9"/>
    <x v="34"/>
  </r>
  <r>
    <n v="-153.0855"/>
    <n v="4"/>
    <n v="314.52499999999998"/>
    <n v="314.17099999999999"/>
    <n v="1.004427"/>
    <n v="0.1127745"/>
    <s v="NA"/>
    <s v="./Results/Model Fits/UBIA_univaria_Cavit_model.txt"/>
    <x v="9"/>
    <x v="35"/>
  </r>
  <r>
    <n v="-148.93549999999999"/>
    <n v="4"/>
    <n v="306.22500000000002"/>
    <n v="305.87099999999998"/>
    <n v="0.99720580000000003"/>
    <n v="0.19523660000000001"/>
    <s v="NA"/>
    <s v="./Results/Model Fits/UBIA_univaria_Densi_model.txt"/>
    <x v="9"/>
    <x v="36"/>
  </r>
  <r>
    <n v="-155.46029999999999"/>
    <n v="4"/>
    <n v="319.2747"/>
    <n v="318.92070000000001"/>
    <n v="0.83952919999999998"/>
    <n v="6.5585640000000001E-2"/>
    <s v="NA"/>
    <s v="./Results/Model Fits/UBIA_univaria_DHeig_model.txt"/>
    <x v="9"/>
    <x v="37"/>
  </r>
  <r>
    <n v="-156.4307"/>
    <n v="4"/>
    <n v="321.21530000000001"/>
    <n v="320.86130000000003"/>
    <n v="1.0145500000000001"/>
    <n v="4.6305199999999998E-2"/>
    <s v="NA"/>
    <s v="./Results/Model Fits/UBIA_univaria_DVari_model.txt"/>
    <x v="9"/>
    <x v="38"/>
  </r>
  <r>
    <n v="-160.93469999999999"/>
    <n v="4"/>
    <n v="330.2235"/>
    <n v="329.86950000000002"/>
    <n v="1.0000309999999999"/>
    <n v="-4.3192729999999999E-2"/>
    <s v="NA"/>
    <s v="./Results/Model Fits/UBIA_univaria_Herba_model.txt"/>
    <x v="9"/>
    <x v="39"/>
  </r>
  <r>
    <n v="-153.6807"/>
    <n v="4"/>
    <n v="315.71539999999999"/>
    <n v="315.3614"/>
    <n v="1.577494"/>
    <n v="0.1009473"/>
    <s v="NA"/>
    <s v="./Results/Model Fits/UBIA_univaria_Quadr_model.txt"/>
    <x v="9"/>
    <x v="40"/>
  </r>
  <r>
    <n v="-149.93530000000001"/>
    <n v="4"/>
    <n v="308.22449999999998"/>
    <n v="307.87060000000002"/>
    <n v="0.99783169999999999"/>
    <n v="0.17537040000000001"/>
    <s v="NA"/>
    <s v="./Results/Model Fits/UBIA_univaria_Shrub_model.txt"/>
    <x v="9"/>
    <x v="41"/>
  </r>
  <r>
    <n v="-161.18819999999999"/>
    <n v="4"/>
    <n v="330.7303"/>
    <n v="330.37630000000001"/>
    <n v="0.94561329999999999"/>
    <n v="-4.8228340000000001E-2"/>
    <s v="NA"/>
    <s v="./Results/Model Fits/UBIA_univaria_Snags_model.txt"/>
    <x v="9"/>
    <x v="42"/>
  </r>
  <r>
    <n v="-153.08690000000001"/>
    <n v="4"/>
    <n v="314.52780000000001"/>
    <n v="314.17380000000003"/>
    <n v="0.99997159999999996"/>
    <n v="0.1127462"/>
    <s v="NA"/>
    <s v="./Results/Model Fits/UBIA_univaria_Thick_model.txt"/>
    <x v="9"/>
    <x v="43"/>
  </r>
  <r>
    <n v="-306.40199999999999"/>
    <n v="6"/>
    <n v="625.56079999999997"/>
    <n v="624.80399999999997"/>
    <n v="0.91526960000000002"/>
    <n v="-9.8861069999999995E-2"/>
    <s v="NA"/>
    <s v="./Results/Model Fits/UNFA_bi_Basal_Cavit_model.txt"/>
    <x v="10"/>
    <x v="0"/>
  </r>
  <r>
    <n v="-284.6472"/>
    <n v="6"/>
    <n v="582.05119999999999"/>
    <n v="581.2944"/>
    <n v="0.96828800000000004"/>
    <n v="2.189373E-2"/>
    <s v="NA"/>
    <s v="./Results/Model Fits/UNFA_bi_Basal_DHeig_model.txt"/>
    <x v="10"/>
    <x v="1"/>
  </r>
  <r>
    <n v="-343.96640000000002"/>
    <n v="6"/>
    <n v="700.68949999999995"/>
    <n v="699.93280000000004"/>
    <n v="0.76093750000000004"/>
    <n v="-0.30737039999999999"/>
    <s v="NA"/>
    <s v="./Results/Model Fits/UNFA_bi_Basal_Shrub_model.txt"/>
    <x v="10"/>
    <x v="2"/>
  </r>
  <r>
    <n v="-317.38889999999998"/>
    <n v="6"/>
    <n v="647.53449999999998"/>
    <n v="646.77779999999996"/>
    <n v="0.87959390000000004"/>
    <n v="-0.15984609999999999"/>
    <s v="NA"/>
    <s v="./Results/Model Fits/UNFA_bi_Cavit_Shrub_model.txt"/>
    <x v="10"/>
    <x v="3"/>
  </r>
  <r>
    <n v="-290.46570000000003"/>
    <n v="6"/>
    <n v="593.68820000000005"/>
    <n v="592.93150000000003"/>
    <n v="0.98933389999999999"/>
    <n v="-1.0403259999999999E-2"/>
    <s v="NA"/>
    <s v="./Results/Model Fits/UNFA_bi_Densi_Cavit_model.txt"/>
    <x v="10"/>
    <x v="4"/>
  </r>
  <r>
    <n v="-292.45979999999997"/>
    <n v="6"/>
    <n v="597.67629999999997"/>
    <n v="596.91949999999997"/>
    <n v="0.98984899999999998"/>
    <n v="-2.1471540000000001E-2"/>
    <s v="NA"/>
    <s v="./Results/Model Fits/UNFA_bi_Densi_DHeig_model.txt"/>
    <x v="10"/>
    <x v="5"/>
  </r>
  <r>
    <n v="-290.00900000000001"/>
    <n v="6"/>
    <n v="592.77470000000005"/>
    <n v="592.01800000000003"/>
    <n v="0.9908962"/>
    <n v="-7.8678849999999998E-3"/>
    <s v="NA"/>
    <s v="./Results/Model Fits/UNFA_bi_Densi_Quadr_model.txt"/>
    <x v="10"/>
    <x v="6"/>
  </r>
  <r>
    <n v="-282.36040000000003"/>
    <n v="6"/>
    <n v="577.47749999999996"/>
    <n v="576.72069999999997"/>
    <n v="0.99366160000000003"/>
    <n v="3.4587489999999999E-2"/>
    <s v="NA"/>
    <s v="./Results/Model Fits/UNFA_bi_Densi_Shrub_model.txt"/>
    <x v="10"/>
    <x v="7"/>
  </r>
  <r>
    <n v="-311.7038"/>
    <n v="6"/>
    <n v="636.1644"/>
    <n v="635.4076"/>
    <n v="0.92373959999999999"/>
    <n v="-0.12828980000000001"/>
    <s v="NA"/>
    <s v="./Results/Model Fits/UNFA_bi_DHeig_Cavit_model.txt"/>
    <x v="10"/>
    <x v="8"/>
  </r>
  <r>
    <n v="-298.38619999999997"/>
    <n v="6"/>
    <n v="609.52919999999995"/>
    <n v="608.77250000000004"/>
    <n v="0.93227579999999999"/>
    <n v="-5.436767E-2"/>
    <s v="NA"/>
    <s v="./Results/Model Fits/UNFA_bi_DHeig_Shrub_model.txt"/>
    <x v="10"/>
    <x v="9"/>
  </r>
  <r>
    <n v="-319.53030000000001"/>
    <n v="6"/>
    <n v="651.81730000000005"/>
    <n v="651.06060000000002"/>
    <n v="0.90810139999999995"/>
    <n v="-0.17173240000000001"/>
    <s v="NA"/>
    <s v="./Results/Model Fits/UNFA_bi_Quadr_Cavit_model.txt"/>
    <x v="10"/>
    <x v="10"/>
  </r>
  <r>
    <n v="-287.76010000000002"/>
    <n v="6"/>
    <n v="588.27689999999996"/>
    <n v="587.52020000000005"/>
    <n v="0.98742030000000003"/>
    <n v="4.6151309999999997E-3"/>
    <s v="NA"/>
    <s v="./Results/Model Fits/UNFA_bi_Quadr_DHeig_model.txt"/>
    <x v="10"/>
    <x v="11"/>
  </r>
  <r>
    <n v="-306.92250000000001"/>
    <n v="6"/>
    <n v="626.60180000000003"/>
    <n v="625.84500000000003"/>
    <n v="0.92258609999999996"/>
    <n v="-0.1017501"/>
    <s v="NA"/>
    <s v="./Results/Model Fits/UNFA_bi_Quadr_Shrub_model.txt"/>
    <x v="10"/>
    <x v="12"/>
  </r>
  <r>
    <n v="-275.52330000000001"/>
    <n v="8"/>
    <n v="568.36760000000004"/>
    <n v="567.04650000000004"/>
    <n v="0.98141330000000004"/>
    <n v="7.2538290000000005E-2"/>
    <s v="NA"/>
    <s v="./Results/Model Fits/UNFA_compl_no_Cavit_model.txt"/>
    <x v="10"/>
    <x v="13"/>
  </r>
  <r>
    <n v="-296.09800000000001"/>
    <n v="8"/>
    <n v="609.51710000000003"/>
    <n v="608.19600000000003"/>
    <n v="0.93323120000000004"/>
    <n v="-4.1666380000000003E-2"/>
    <s v="NA"/>
    <s v="./Results/Model Fits/UNFA_compl_no_DHeig_model.txt"/>
    <x v="10"/>
    <x v="14"/>
  </r>
  <r>
    <n v="-283.83629999999999"/>
    <n v="8"/>
    <n v="584.99379999999996"/>
    <n v="583.67269999999996"/>
    <n v="0.96570129999999998"/>
    <n v="2.6394750000000002E-2"/>
    <s v="NA"/>
    <s v="./Results/Model Fits/UNFA_compl_no_Shrub_model.txt"/>
    <x v="10"/>
    <x v="15"/>
  </r>
  <r>
    <n v="-278.6687"/>
    <n v="8"/>
    <n v="574.6585"/>
    <n v="573.3374"/>
    <n v="0.99510460000000001"/>
    <n v="5.5078929999999998E-2"/>
    <s v="NA"/>
    <s v="./Results/Model Fits/UNFA_no_Cavit_Densi_model.txt"/>
    <x v="10"/>
    <x v="16"/>
  </r>
  <r>
    <n v="-280.8528"/>
    <n v="8"/>
    <n v="579.02670000000001"/>
    <n v="577.7056"/>
    <n v="0.99629650000000003"/>
    <n v="4.2955510000000002E-2"/>
    <s v="NA"/>
    <s v="./Results/Model Fits/UNFA_no_Cavit_DHeig_model.txt"/>
    <x v="10"/>
    <x v="17"/>
  </r>
  <r>
    <n v="-282.33659999999998"/>
    <n v="8"/>
    <n v="581.99429999999995"/>
    <n v="580.67319999999995"/>
    <n v="0.99366560000000004"/>
    <n v="3.4719340000000001E-2"/>
    <s v="NA"/>
    <s v="./Results/Model Fits/UNFA_no_Cavit_Quadr_model.txt"/>
    <x v="10"/>
    <x v="18"/>
  </r>
  <r>
    <n v="-293.26139999999998"/>
    <n v="8"/>
    <n v="603.84400000000005"/>
    <n v="602.52290000000005"/>
    <n v="0.95538990000000001"/>
    <n v="-2.5921380000000001E-2"/>
    <s v="NA"/>
    <s v="./Results/Model Fits/UNFA_no_DHeig_Densi_model.txt"/>
    <x v="10"/>
    <x v="19"/>
  </r>
  <r>
    <n v="-280.47699999999998"/>
    <n v="8"/>
    <n v="578.27499999999998"/>
    <n v="576.95389999999998"/>
    <n v="1.0062070000000001"/>
    <n v="4.5041669999999999E-2"/>
    <s v="NA"/>
    <s v="./Results/Model Fits/UNFA_no_DHeig_Quadr_model.txt"/>
    <x v="10"/>
    <x v="20"/>
  </r>
  <r>
    <n v="-291.68040000000002"/>
    <n v="8"/>
    <n v="600.68200000000002"/>
    <n v="599.36090000000002"/>
    <n v="0.94355440000000002"/>
    <n v="-1.7145629999999999E-2"/>
    <s v="NA"/>
    <s v="./Results/Model Fits/UNFA_no_Quadr_Densi_model.txt"/>
    <x v="10"/>
    <x v="21"/>
  </r>
  <r>
    <n v="-280.33069999999998"/>
    <n v="8"/>
    <n v="577.98260000000005"/>
    <n v="576.66150000000005"/>
    <n v="0.99373409999999995"/>
    <n v="4.5853369999999997E-2"/>
    <s v="NA"/>
    <s v="./Results/Model Fits/UNFA_no_Shrub_Cavit_model.txt"/>
    <x v="10"/>
    <x v="22"/>
  </r>
  <r>
    <n v="-286.55990000000003"/>
    <n v="8"/>
    <n v="590.44090000000006"/>
    <n v="589.11980000000005"/>
    <n v="0.98947909999999994"/>
    <n v="1.127711E-2"/>
    <s v="NA"/>
    <s v="./Results/Model Fits/UNFA_no_Shrub_Densi_model.txt"/>
    <x v="10"/>
    <x v="23"/>
  </r>
  <r>
    <n v="-288.60090000000002"/>
    <n v="8"/>
    <n v="594.52300000000002"/>
    <n v="593.20190000000002"/>
    <n v="0.99470860000000005"/>
    <n v="-5.226682E-5"/>
    <s v="NA"/>
    <s v="./Results/Model Fits/UNFA_no_Shrub_DHeig_model.txt"/>
    <x v="10"/>
    <x v="24"/>
  </r>
  <r>
    <n v="-290.07929999999999"/>
    <n v="8"/>
    <n v="597.47969999999998"/>
    <n v="596.15859999999998"/>
    <n v="0.98600889999999997"/>
    <n v="-8.2583150000000004E-3"/>
    <s v="NA"/>
    <s v="./Results/Model Fits/UNFA_no_Shrub_Quadr_model.txt"/>
    <x v="10"/>
    <x v="25"/>
  </r>
  <r>
    <n v="-1391.575"/>
    <n v="2"/>
    <n v="2787.2539999999999"/>
    <n v="2787.1489999999999"/>
    <n v="38.28125"/>
    <n v="-6.1223520000000002"/>
    <s v="NA"/>
    <s v="./Results/Model Fits/UNFA_null_null_null_model.txt"/>
    <x v="10"/>
    <x v="26"/>
  </r>
  <r>
    <n v="-274.59570000000002"/>
    <n v="12"/>
    <n v="576.16279999999995"/>
    <n v="573.19129999999996"/>
    <n v="0.98995370000000005"/>
    <n v="7.768709E-2"/>
    <s v="NA"/>
    <s v="./Results/Model Fits/UNFA_penta_complete_model.txt"/>
    <x v="10"/>
    <x v="27"/>
  </r>
  <r>
    <n v="-273.97660000000002"/>
    <n v="10"/>
    <n v="570.00930000000005"/>
    <n v="567.95330000000001"/>
    <n v="0.99813589999999996"/>
    <n v="8.1123189999999998E-2"/>
    <s v="NA"/>
    <s v="./Results/Model Fits/UNFA_tetra_complete_model.txt"/>
    <x v="10"/>
    <x v="28"/>
  </r>
  <r>
    <n v="-275.49860000000001"/>
    <n v="10"/>
    <n v="573.05319999999995"/>
    <n v="570.99710000000005"/>
    <n v="0.97902489999999998"/>
    <n v="7.2675340000000005E-2"/>
    <s v="NA"/>
    <s v="./Results/Model Fits/UNFA_tetra_no_Cavit_model.txt"/>
    <x v="10"/>
    <x v="29"/>
  </r>
  <r>
    <n v="-277.43959999999998"/>
    <n v="10"/>
    <n v="576.93520000000001"/>
    <n v="574.87909999999999"/>
    <n v="0.98571629999999999"/>
    <n v="6.1901369999999997E-2"/>
    <s v="NA"/>
    <s v="./Results/Model Fits/UNFA_tetra_no_Densi_model.txt"/>
    <x v="10"/>
    <x v="30"/>
  </r>
  <r>
    <n v="-279.8236"/>
    <n v="10"/>
    <n v="581.70320000000004"/>
    <n v="579.6472"/>
    <n v="0.98620160000000001"/>
    <n v="4.8668389999999999E-2"/>
    <s v="NA"/>
    <s v="./Results/Model Fits/UNFA_tetra_no_DHeig_model.txt"/>
    <x v="10"/>
    <x v="31"/>
  </r>
  <r>
    <n v="-280.37909999999999"/>
    <n v="10"/>
    <n v="582.81420000000003"/>
    <n v="580.75819999999999"/>
    <n v="1.006332"/>
    <n v="4.5584989999999999E-2"/>
    <s v="NA"/>
    <s v="./Results/Model Fits/UNFA_tetra_no_Quadr_model.txt"/>
    <x v="10"/>
    <x v="32"/>
  </r>
  <r>
    <n v="-279.41430000000003"/>
    <n v="10"/>
    <n v="580.88469999999995"/>
    <n v="578.82860000000005"/>
    <n v="1.007117"/>
    <n v="5.094017E-2"/>
    <s v="NA"/>
    <s v="./Results/Model Fits/UNFA_tetra_no_Shrub_model.txt"/>
    <x v="10"/>
    <x v="33"/>
  </r>
  <r>
    <n v="-486.77420000000001"/>
    <n v="4"/>
    <n v="981.90250000000003"/>
    <n v="981.54849999999999"/>
    <n v="0.59692809999999996"/>
    <n v="-1.1000570000000001"/>
    <s v="NA"/>
    <s v="./Results/Model Fits/UNFA_univaria_Basal_model.txt"/>
    <x v="10"/>
    <x v="34"/>
  </r>
  <r>
    <n v="-388.49250000000001"/>
    <n v="4"/>
    <n v="785.33900000000006"/>
    <n v="784.98500000000001"/>
    <n v="0.71071709999999999"/>
    <n v="-0.55452250000000003"/>
    <s v="NA"/>
    <s v="./Results/Model Fits/UNFA_univaria_Cavit_model.txt"/>
    <x v="10"/>
    <x v="35"/>
  </r>
  <r>
    <n v="-355.7645"/>
    <n v="4"/>
    <n v="719.88289999999995"/>
    <n v="719.52890000000002"/>
    <n v="0.80063839999999997"/>
    <n v="-0.37285819999999997"/>
    <s v="NA"/>
    <s v="./Results/Model Fits/UNFA_univaria_Densi_model.txt"/>
    <x v="10"/>
    <x v="36"/>
  </r>
  <r>
    <n v="-319.80169999999998"/>
    <n v="4"/>
    <n v="647.95740000000001"/>
    <n v="647.60350000000005"/>
    <n v="0.91891929999999999"/>
    <n v="-0.17323910000000001"/>
    <s v="NA"/>
    <s v="./Results/Model Fits/UNFA_univaria_DHeig_model.txt"/>
    <x v="10"/>
    <x v="37"/>
  </r>
  <r>
    <n v="-298.19499999999999"/>
    <n v="4"/>
    <n v="604.74390000000005"/>
    <n v="604.38990000000001"/>
    <n v="0.97676200000000002"/>
    <n v="-5.3305989999999998E-2"/>
    <s v="NA"/>
    <s v="./Results/Model Fits/UNFA_univaria_DVari_model.txt"/>
    <x v="10"/>
    <x v="38"/>
  </r>
  <r>
    <n v="-493.21980000000002"/>
    <n v="4"/>
    <n v="994.79359999999997"/>
    <n v="994.43960000000004"/>
    <n v="0.62981889999999996"/>
    <n v="-1.1358349999999999"/>
    <s v="NA"/>
    <s v="./Results/Model Fits/UNFA_univaria_Herba_model.txt"/>
    <x v="10"/>
    <x v="39"/>
  </r>
  <r>
    <n v="-339.291"/>
    <n v="4"/>
    <n v="686.93610000000001"/>
    <n v="686.58209999999997"/>
    <n v="0.81676720000000003"/>
    <n v="-0.28141890000000003"/>
    <s v="NA"/>
    <s v="./Results/Model Fits/UNFA_univaria_Quadr_model.txt"/>
    <x v="10"/>
    <x v="40"/>
  </r>
  <r>
    <n v="-452.29910000000001"/>
    <n v="4"/>
    <n v="912.95209999999997"/>
    <n v="912.59810000000004"/>
    <n v="0.58934730000000002"/>
    <n v="-0.90869489999999997"/>
    <s v="NA"/>
    <s v="./Results/Model Fits/UNFA_univaria_Shrub_model.txt"/>
    <x v="10"/>
    <x v="41"/>
  </r>
  <r>
    <n v="-417.57139999999998"/>
    <n v="4"/>
    <n v="843.49670000000003"/>
    <n v="843.14269999999999"/>
    <n v="0.6785677"/>
    <n v="-0.71593110000000004"/>
    <s v="NA"/>
    <s v="./Results/Model Fits/UNFA_univaria_Snags_model.txt"/>
    <x v="10"/>
    <x v="42"/>
  </r>
  <r>
    <n v="-431.2919"/>
    <n v="4"/>
    <n v="870.93780000000004"/>
    <n v="870.5838"/>
    <n v="0.67977980000000005"/>
    <n v="-0.79209010000000002"/>
    <s v="NA"/>
    <s v="./Results/Model Fits/UNFA_univaria_Thick_model.txt"/>
    <x v="10"/>
    <x v="43"/>
  </r>
  <r>
    <n v="-363.85989999999998"/>
    <n v="6"/>
    <n v="740.47659999999996"/>
    <n v="739.71979999999996"/>
    <n v="0.92574869999999998"/>
    <n v="-7.0318480000000003E-2"/>
    <s v="NA"/>
    <s v="./Results/Model Fits/UNNA_bi_Basal_Cavit_model.txt"/>
    <x v="11"/>
    <x v="0"/>
  </r>
  <r>
    <n v="-329.02089999999998"/>
    <n v="6"/>
    <n v="670.79859999999996"/>
    <n v="670.04179999999997"/>
    <n v="0.98526389999999997"/>
    <n v="7.5668769999999996E-2"/>
    <s v="NA"/>
    <s v="./Results/Model Fits/UNNA_bi_Basal_DHeig_model.txt"/>
    <x v="11"/>
    <x v="1"/>
  </r>
  <r>
    <n v="-399.34930000000003"/>
    <n v="6"/>
    <n v="811.45540000000005"/>
    <n v="810.69860000000006"/>
    <n v="0.84273679999999995"/>
    <n v="-0.21903120000000001"/>
    <s v="NA"/>
    <s v="./Results/Model Fits/UNNA_bi_Basal_Shrub_model.txt"/>
    <x v="11"/>
    <x v="2"/>
  </r>
  <r>
    <n v="-377.45949999999999"/>
    <n v="6"/>
    <n v="767.67570000000001"/>
    <n v="766.91899999999998"/>
    <n v="0.89211450000000003"/>
    <n v="-0.12730530000000001"/>
    <s v="NA"/>
    <s v="./Results/Model Fits/UNNA_bi_Cavit_Shrub_model.txt"/>
    <x v="11"/>
    <x v="3"/>
  </r>
  <r>
    <n v="-350.01580000000001"/>
    <n v="6"/>
    <n v="712.78840000000002"/>
    <n v="712.03160000000003"/>
    <n v="0.98850349999999998"/>
    <n v="-1.230696E-2"/>
    <s v="NA"/>
    <s v="./Results/Model Fits/UNNA_bi_Densi_Cavit_model.txt"/>
    <x v="11"/>
    <x v="4"/>
  </r>
  <r>
    <n v="-354.39299999999997"/>
    <n v="6"/>
    <n v="721.54269999999997"/>
    <n v="720.78599999999994"/>
    <n v="0.98471929999999996"/>
    <n v="-3.0648890000000002E-2"/>
    <s v="NA"/>
    <s v="./Results/Model Fits/UNNA_bi_Densi_DHeig_model.txt"/>
    <x v="11"/>
    <x v="5"/>
  </r>
  <r>
    <n v="-351.24349999999998"/>
    <n v="6"/>
    <n v="715.24379999999996"/>
    <n v="714.48710000000005"/>
    <n v="0.989483"/>
    <n v="-1.7451600000000001E-2"/>
    <s v="NA"/>
    <s v="./Results/Model Fits/UNNA_bi_Densi_Quadr_model.txt"/>
    <x v="11"/>
    <x v="6"/>
  </r>
  <r>
    <n v="-336.39909999999998"/>
    <n v="6"/>
    <n v="685.55499999999995"/>
    <n v="684.79819999999995"/>
    <n v="0.99399090000000001"/>
    <n v="4.4751539999999999E-2"/>
    <s v="NA"/>
    <s v="./Results/Model Fits/UNNA_bi_Densi_Shrub_model.txt"/>
    <x v="11"/>
    <x v="7"/>
  </r>
  <r>
    <n v="-365.51299999999998"/>
    <n v="6"/>
    <n v="743.78279999999995"/>
    <n v="743.02610000000004"/>
    <n v="0.9394612"/>
    <n v="-7.7245709999999995E-2"/>
    <s v="NA"/>
    <s v="./Results/Model Fits/UNNA_bi_DHeig_Cavit_model.txt"/>
    <x v="11"/>
    <x v="8"/>
  </r>
  <r>
    <n v="-344.35899999999998"/>
    <n v="6"/>
    <n v="701.47479999999996"/>
    <n v="700.71799999999996"/>
    <n v="0.95609189999999999"/>
    <n v="1.139691E-2"/>
    <s v="NA"/>
    <s v="./Results/Model Fits/UNNA_bi_DHeig_Shrub_model.txt"/>
    <x v="11"/>
    <x v="9"/>
  </r>
  <r>
    <n v="-381.07420000000002"/>
    <n v="6"/>
    <n v="774.90509999999995"/>
    <n v="774.14840000000004"/>
    <n v="0.91847599999999996"/>
    <n v="-0.1424522"/>
    <s v="NA"/>
    <s v="./Results/Model Fits/UNNA_bi_Quadr_Cavit_model.txt"/>
    <x v="11"/>
    <x v="10"/>
  </r>
  <r>
    <n v="-343.66"/>
    <n v="6"/>
    <n v="700.07669999999996"/>
    <n v="699.32"/>
    <n v="0.99082190000000003"/>
    <n v="1.432604E-2"/>
    <s v="NA"/>
    <s v="./Results/Model Fits/UNNA_bi_Quadr_DHeig_model.txt"/>
    <x v="11"/>
    <x v="11"/>
  </r>
  <r>
    <n v="-362.11579999999998"/>
    <n v="6"/>
    <n v="736.98829999999998"/>
    <n v="736.23159999999996"/>
    <n v="0.93443229999999999"/>
    <n v="-6.3010079999999996E-2"/>
    <s v="NA"/>
    <s v="./Results/Model Fits/UNNA_bi_Quadr_Shrub_model.txt"/>
    <x v="11"/>
    <x v="12"/>
  </r>
  <r>
    <n v="-315.55279999999999"/>
    <n v="8"/>
    <n v="648.42669999999998"/>
    <n v="647.10559999999998"/>
    <n v="0.99807199999999996"/>
    <n v="0.13210469999999999"/>
    <s v="NA"/>
    <s v="./Results/Model Fits/UNNA_compl_no_Cavit_model.txt"/>
    <x v="11"/>
    <x v="13"/>
  </r>
  <r>
    <n v="-349.97129999999999"/>
    <n v="8"/>
    <n v="717.26369999999997"/>
    <n v="715.94259999999997"/>
    <n v="0.94205870000000003"/>
    <n v="-1.2120590000000001E-2"/>
    <s v="NA"/>
    <s v="./Results/Model Fits/UNNA_compl_no_DHeig_model.txt"/>
    <x v="11"/>
    <x v="14"/>
  </r>
  <r>
    <n v="-328.26209999999998"/>
    <n v="8"/>
    <n v="673.84519999999998"/>
    <n v="672.52409999999998"/>
    <n v="0.98558780000000001"/>
    <n v="7.8848570000000007E-2"/>
    <s v="NA"/>
    <s v="./Results/Model Fits/UNNA_compl_no_Shrub_model.txt"/>
    <x v="11"/>
    <x v="15"/>
  </r>
  <r>
    <n v="-327.1268"/>
    <n v="8"/>
    <n v="671.57470000000001"/>
    <n v="670.25360000000001"/>
    <n v="0.99413949999999995"/>
    <n v="8.360571E-2"/>
    <s v="NA"/>
    <s v="./Results/Model Fits/UNNA_no_Cavit_Densi_model.txt"/>
    <x v="11"/>
    <x v="16"/>
  </r>
  <r>
    <n v="-335.29629999999997"/>
    <n v="8"/>
    <n v="687.91369999999995"/>
    <n v="686.59259999999995"/>
    <n v="0.99055789999999999"/>
    <n v="4.9372699999999999E-2"/>
    <s v="NA"/>
    <s v="./Results/Model Fits/UNNA_no_Cavit_DHeig_model.txt"/>
    <x v="11"/>
    <x v="17"/>
  </r>
  <r>
    <n v="-331.5874"/>
    <n v="8"/>
    <n v="680.49599999999998"/>
    <n v="679.17489999999998"/>
    <n v="0.97724480000000002"/>
    <n v="6.4914100000000002E-2"/>
    <s v="NA"/>
    <s v="./Results/Model Fits/UNNA_no_Cavit_Quadr_model.txt"/>
    <x v="11"/>
    <x v="18"/>
  </r>
  <r>
    <n v="-353.8372"/>
    <n v="8"/>
    <n v="724.99540000000002"/>
    <n v="723.67430000000002"/>
    <n v="0.9338533"/>
    <n v="-2.8319790000000001E-2"/>
    <s v="NA"/>
    <s v="./Results/Model Fits/UNNA_no_DHeig_Densi_model.txt"/>
    <x v="11"/>
    <x v="19"/>
  </r>
  <r>
    <n v="-333.48989999999998"/>
    <n v="8"/>
    <n v="684.30089999999996"/>
    <n v="682.97979999999995"/>
    <n v="0.99703770000000003"/>
    <n v="5.6942239999999998E-2"/>
    <s v="NA"/>
    <s v="./Results/Model Fits/UNNA_no_DHeig_Quadr_model.txt"/>
    <x v="11"/>
    <x v="20"/>
  </r>
  <r>
    <n v="-336.1651"/>
    <n v="8"/>
    <n v="689.65139999999997"/>
    <n v="688.33029999999997"/>
    <n v="0.96558889999999997"/>
    <n v="4.5732019999999998E-2"/>
    <s v="NA"/>
    <s v="./Results/Model Fits/UNNA_no_Quadr_Densi_model.txt"/>
    <x v="11"/>
    <x v="21"/>
  </r>
  <r>
    <n v="-330.5883"/>
    <n v="8"/>
    <n v="678.49760000000003"/>
    <n v="677.17650000000003"/>
    <n v="1.004861"/>
    <n v="6.9100999999999996E-2"/>
    <s v="NA"/>
    <s v="./Results/Model Fits/UNNA_no_Shrub_Cavit_model.txt"/>
    <x v="11"/>
    <x v="22"/>
  </r>
  <r>
    <n v="-341.29"/>
    <n v="8"/>
    <n v="699.90110000000004"/>
    <n v="698.58"/>
    <n v="0.99298549999999997"/>
    <n v="2.42572E-2"/>
    <s v="NA"/>
    <s v="./Results/Model Fits/UNNA_no_Shrub_Densi_model.txt"/>
    <x v="11"/>
    <x v="23"/>
  </r>
  <r>
    <n v="-348.59320000000002"/>
    <n v="8"/>
    <n v="714.50739999999996"/>
    <n v="713.18629999999996"/>
    <n v="0.99257510000000004"/>
    <n v="-6.3456449999999996E-3"/>
    <s v="NA"/>
    <s v="./Results/Model Fits/UNNA_no_Shrub_DHeig_model.txt"/>
    <x v="11"/>
    <x v="24"/>
  </r>
  <r>
    <n v="-348.86840000000001"/>
    <n v="8"/>
    <n v="715.05790000000002"/>
    <n v="713.73680000000002"/>
    <n v="0.98407880000000003"/>
    <n v="-7.4989669999999996E-3"/>
    <s v="NA"/>
    <s v="./Results/Model Fits/UNNA_no_Shrub_Quadr_model.txt"/>
    <x v="11"/>
    <x v="25"/>
  </r>
  <r>
    <n v="-1673.9949999999999"/>
    <n v="2"/>
    <n v="3352.0940000000001"/>
    <n v="3351.989"/>
    <n v="40.27778"/>
    <n v="-5.5602299999999998"/>
    <s v="NA"/>
    <s v="./Results/Model Fits/UNNA_null_null_null_model.txt"/>
    <x v="11"/>
    <x v="26"/>
  </r>
  <r>
    <n v="-319.09140000000002"/>
    <n v="12"/>
    <n v="665.15409999999997"/>
    <n v="662.18269999999995"/>
    <n v="0.9981257"/>
    <n v="0.11727700000000001"/>
    <s v="NA"/>
    <s v="./Results/Model Fits/UNNA_penta_complete_model.txt"/>
    <x v="11"/>
    <x v="27"/>
  </r>
  <r>
    <n v="-313.8972"/>
    <n v="10"/>
    <n v="649.85050000000001"/>
    <n v="647.7944"/>
    <n v="1.008364"/>
    <n v="0.13904230000000001"/>
    <s v="NA"/>
    <s v="./Results/Model Fits/UNNA_tetra_complete_model.txt"/>
    <x v="11"/>
    <x v="28"/>
  </r>
  <r>
    <n v="-321.1275"/>
    <n v="10"/>
    <n v="664.31100000000004"/>
    <n v="662.255"/>
    <n v="1.001708"/>
    <n v="0.10874490000000001"/>
    <s v="NA"/>
    <s v="./Results/Model Fits/UNNA_tetra_no_Cavit_model.txt"/>
    <x v="11"/>
    <x v="29"/>
  </r>
  <r>
    <n v="-324.61959999999999"/>
    <n v="10"/>
    <n v="671.29520000000002"/>
    <n v="669.23919999999998"/>
    <n v="1.007306"/>
    <n v="9.4111840000000002E-2"/>
    <s v="NA"/>
    <s v="./Results/Model Fits/UNNA_tetra_no_Densi_model.txt"/>
    <x v="11"/>
    <x v="30"/>
  </r>
  <r>
    <n v="-333.21719999999999"/>
    <n v="10"/>
    <n v="688.49059999999997"/>
    <n v="686.43449999999996"/>
    <n v="1.003878"/>
    <n v="5.808468E-2"/>
    <s v="NA"/>
    <s v="./Results/Model Fits/UNNA_tetra_no_DHeig_model.txt"/>
    <x v="11"/>
    <x v="31"/>
  </r>
  <r>
    <n v="-327.32150000000001"/>
    <n v="10"/>
    <n v="676.69920000000002"/>
    <n v="674.6431"/>
    <n v="0.99448599999999998"/>
    <n v="8.2789719999999997E-2"/>
    <s v="NA"/>
    <s v="./Results/Model Fits/UNNA_tetra_no_Quadr_model.txt"/>
    <x v="11"/>
    <x v="32"/>
  </r>
  <r>
    <n v="-329.05720000000002"/>
    <n v="10"/>
    <n v="680.17039999999997"/>
    <n v="678.11429999999996"/>
    <n v="1.014232"/>
    <n v="7.5516910000000007E-2"/>
    <s v="NA"/>
    <s v="./Results/Model Fits/UNNA_tetra_no_Shrub_model.txt"/>
    <x v="11"/>
    <x v="33"/>
  </r>
  <r>
    <n v="-586.48440000000005"/>
    <n v="4"/>
    <n v="1181.3230000000001"/>
    <n v="1180.9690000000001"/>
    <n v="0.5768392"/>
    <n v="-1.0031909999999999"/>
    <s v="NA"/>
    <s v="./Results/Model Fits/UNNA_univaria_Basal_model.txt"/>
    <x v="11"/>
    <x v="34"/>
  </r>
  <r>
    <n v="-639.36710000000005"/>
    <n v="4"/>
    <n v="1287.088"/>
    <n v="1286.7339999999999"/>
    <n v="0.61490540000000005"/>
    <n v="-1.224788"/>
    <s v="NA"/>
    <s v="./Results/Model Fits/UNNA_univaria_Cavit_model.txt"/>
    <x v="11"/>
    <x v="35"/>
  </r>
  <r>
    <n v="-438.88830000000002"/>
    <n v="4"/>
    <n v="886.13059999999996"/>
    <n v="885.77660000000003"/>
    <n v="0.80402470000000004"/>
    <n v="-0.38471300000000003"/>
    <s v="NA"/>
    <s v="./Results/Model Fits/UNNA_univaria_Densi_model.txt"/>
    <x v="11"/>
    <x v="36"/>
  </r>
  <r>
    <n v="-627.20090000000005"/>
    <n v="4"/>
    <n v="1262.7560000000001"/>
    <n v="1262.402"/>
    <n v="0.57465489999999997"/>
    <n v="-1.173807"/>
    <s v="NA"/>
    <s v="./Results/Model Fits/UNNA_univaria_DHeig_model.txt"/>
    <x v="11"/>
    <x v="37"/>
  </r>
  <r>
    <n v="-360.66980000000001"/>
    <n v="4"/>
    <n v="729.69359999999995"/>
    <n v="729.33960000000002"/>
    <n v="0.97606839999999995"/>
    <n v="-5.6950859999999999E-2"/>
    <s v="NA"/>
    <s v="./Results/Model Fits/UNNA_univaria_DVari_model.txt"/>
    <x v="11"/>
    <x v="38"/>
  </r>
  <r>
    <n v="-611.50670000000002"/>
    <n v="4"/>
    <n v="1231.367"/>
    <n v="1231.0129999999999"/>
    <n v="0.66066959999999997"/>
    <n v="-1.1080429999999999"/>
    <s v="NA"/>
    <s v="./Results/Model Fits/UNNA_univaria_Herba_model.txt"/>
    <x v="11"/>
    <x v="39"/>
  </r>
  <r>
    <n v="-419.26920000000001"/>
    <n v="4"/>
    <n v="846.89250000000004"/>
    <n v="846.5385"/>
    <n v="0.81491959999999997"/>
    <n v="-0.30250250000000001"/>
    <s v="NA"/>
    <s v="./Results/Model Fits/UNNA_univaria_Quadr_model.txt"/>
    <x v="11"/>
    <x v="40"/>
  </r>
  <r>
    <n v="-536.65070000000003"/>
    <n v="4"/>
    <n v="1081.655"/>
    <n v="1081.3009999999999"/>
    <n v="0.61848689999999995"/>
    <n v="-0.79437080000000004"/>
    <s v="NA"/>
    <s v="./Results/Model Fits/UNNA_univaria_Shrub_model.txt"/>
    <x v="11"/>
    <x v="41"/>
  </r>
  <r>
    <n v="-634.04510000000005"/>
    <n v="4"/>
    <n v="1276.444"/>
    <n v="1276.0899999999999"/>
    <n v="0.75078690000000003"/>
    <n v="-1.2024870000000001"/>
    <s v="NA"/>
    <s v="./Results/Model Fits/UNNA_univaria_Snags_model.txt"/>
    <x v="11"/>
    <x v="42"/>
  </r>
  <r>
    <n v="-568.92259999999999"/>
    <n v="4"/>
    <n v="1146.1990000000001"/>
    <n v="1145.845"/>
    <n v="0.75450119999999998"/>
    <n v="-0.92960100000000001"/>
    <s v="NA"/>
    <s v="./Results/Model Fits/UNNA_univaria_Thick_model.txt"/>
    <x v="11"/>
    <x v="43"/>
  </r>
  <r>
    <m/>
    <m/>
    <m/>
    <m/>
    <m/>
    <m/>
    <m/>
    <m/>
    <x v="12"/>
    <x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5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colHeaderCaption="">
  <location ref="A1:M39" firstHeaderRow="1" firstDataRow="2" firstDataCol="1"/>
  <pivotFields count="10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14">
        <item x="7"/>
        <item x="6"/>
        <item x="1"/>
        <item x="9"/>
        <item x="5"/>
        <item x="0"/>
        <item x="11"/>
        <item x="3"/>
        <item x="4"/>
        <item x="8"/>
        <item x="10"/>
        <item x="2"/>
        <item x="12"/>
        <item t="default"/>
      </items>
    </pivotField>
    <pivotField axis="axisRow" showAll="0">
      <items count="52">
        <item h="1" x="0"/>
        <item h="1" x="1"/>
        <item h="1" x="2"/>
        <item x="27"/>
        <item x="30"/>
        <item x="32"/>
        <item x="31"/>
        <item x="29"/>
        <item x="33"/>
        <item x="22"/>
        <item x="24"/>
        <item x="25"/>
        <item x="23"/>
        <item x="17"/>
        <item x="18"/>
        <item x="16"/>
        <item x="20"/>
        <item x="19"/>
        <item x="21"/>
        <item x="6"/>
        <item x="5"/>
        <item x="4"/>
        <item x="7"/>
        <item x="11"/>
        <item x="10"/>
        <item x="12"/>
        <item x="8"/>
        <item x="9"/>
        <item x="3"/>
        <item m="1" x="45"/>
        <item m="1" x="49"/>
        <item m="1" x="48"/>
        <item m="1" x="47"/>
        <item m="1" x="50"/>
        <item m="1" x="46"/>
        <item h="1" x="13"/>
        <item h="1" x="14"/>
        <item h="1" x="15"/>
        <item h="1" x="28"/>
        <item x="36"/>
        <item x="40"/>
        <item x="37"/>
        <item x="35"/>
        <item x="41"/>
        <item h="1" x="44"/>
        <item x="34"/>
        <item x="39"/>
        <item x="38"/>
        <item x="42"/>
        <item x="26"/>
        <item x="43"/>
        <item t="default"/>
      </items>
    </pivotField>
  </pivotFields>
  <rowFields count="1">
    <field x="9"/>
  </rowFields>
  <rowItems count="37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</rowItems>
  <colFields count="1">
    <field x="8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.AICc" fld="2" subtotal="average" baseField="9" baseItem="22" numFmtId="164"/>
  </dataFields>
  <formats count="52">
    <format dxfId="242">
      <pivotArea outline="0" collapsedLevelsAreSubtotals="1" fieldPosition="0"/>
    </format>
    <format dxfId="241">
      <pivotArea outline="0" collapsedLevelsAreSubtotals="1" fieldPosition="0"/>
    </format>
    <format dxfId="240">
      <pivotArea outline="0" collapsedLevelsAreSubtotals="1" fieldPosition="0"/>
    </format>
    <format dxfId="239">
      <pivotArea outline="0" collapsedLevelsAreSubtotals="1" fieldPosition="0">
        <references count="1">
          <reference field="8" count="4" selected="0">
            <x v="0"/>
            <x v="1"/>
            <x v="2"/>
            <x v="3"/>
          </reference>
        </references>
      </pivotArea>
    </format>
    <format dxfId="238">
      <pivotArea dataOnly="0" labelOnly="1" fieldPosition="0">
        <references count="1">
          <reference field="8" count="4">
            <x v="0"/>
            <x v="1"/>
            <x v="2"/>
            <x v="3"/>
          </reference>
        </references>
      </pivotArea>
    </format>
    <format dxfId="237">
      <pivotArea outline="0" collapsedLevelsAreSubtotals="1" fieldPosition="0">
        <references count="1">
          <reference field="8" count="4" selected="0">
            <x v="4"/>
            <x v="5"/>
            <x v="6"/>
            <x v="7"/>
          </reference>
        </references>
      </pivotArea>
    </format>
    <format dxfId="236">
      <pivotArea dataOnly="0" labelOnly="1" fieldPosition="0">
        <references count="1">
          <reference field="8" count="4">
            <x v="4"/>
            <x v="5"/>
            <x v="6"/>
            <x v="7"/>
          </reference>
        </references>
      </pivotArea>
    </format>
    <format dxfId="235">
      <pivotArea outline="0" collapsedLevelsAreSubtotals="1" fieldPosition="0">
        <references count="1">
          <reference field="8" count="4" selected="0">
            <x v="8"/>
            <x v="9"/>
            <x v="10"/>
            <x v="11"/>
          </reference>
        </references>
      </pivotArea>
    </format>
    <format dxfId="234">
      <pivotArea dataOnly="0" labelOnly="1" fieldPosition="0">
        <references count="1">
          <reference field="8" count="4">
            <x v="8"/>
            <x v="9"/>
            <x v="10"/>
            <x v="11"/>
          </reference>
        </references>
      </pivotArea>
    </format>
    <format dxfId="233">
      <pivotArea collapsedLevelsAreSubtotals="1" fieldPosition="0">
        <references count="1">
          <reference field="9" count="1">
            <x v="3"/>
          </reference>
        </references>
      </pivotArea>
    </format>
    <format dxfId="232">
      <pivotArea dataOnly="0" labelOnly="1" fieldPosition="0">
        <references count="1">
          <reference field="9" count="1">
            <x v="3"/>
          </reference>
        </references>
      </pivotArea>
    </format>
    <format dxfId="231">
      <pivotArea collapsedLevelsAreSubtotals="1" fieldPosition="0">
        <references count="1">
          <reference field="9" count="5">
            <x v="4"/>
            <x v="5"/>
            <x v="6"/>
            <x v="7"/>
            <x v="8"/>
          </reference>
        </references>
      </pivotArea>
    </format>
    <format dxfId="230">
      <pivotArea dataOnly="0" labelOnly="1" fieldPosition="0">
        <references count="1">
          <reference field="9" count="5">
            <x v="4"/>
            <x v="5"/>
            <x v="6"/>
            <x v="7"/>
            <x v="8"/>
          </reference>
        </references>
      </pivotArea>
    </format>
    <format dxfId="229">
      <pivotArea collapsedLevelsAreSubtotals="1" fieldPosition="0">
        <references count="1">
          <reference field="9" count="10"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228">
      <pivotArea dataOnly="0" labelOnly="1" fieldPosition="0">
        <references count="1">
          <reference field="9" count="10"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227">
      <pivotArea collapsedLevelsAreSubtotals="1" fieldPosition="0">
        <references count="1">
          <reference field="9" count="10"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  <format dxfId="226">
      <pivotArea dataOnly="0" labelOnly="1" fieldPosition="0">
        <references count="1">
          <reference field="9" count="10"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  <format dxfId="225">
      <pivotArea collapsedLevelsAreSubtotals="1" fieldPosition="0">
        <references count="1">
          <reference field="9" count="5">
            <x v="39"/>
            <x v="40"/>
            <x v="41"/>
            <x v="42"/>
            <x v="43"/>
          </reference>
        </references>
      </pivotArea>
    </format>
    <format dxfId="224">
      <pivotArea dataOnly="0" labelOnly="1" fieldPosition="0">
        <references count="1">
          <reference field="9" count="5">
            <x v="39"/>
            <x v="40"/>
            <x v="41"/>
            <x v="42"/>
            <x v="43"/>
          </reference>
        </references>
      </pivotArea>
    </format>
    <format dxfId="223">
      <pivotArea collapsedLevelsAreSubtotals="1" fieldPosition="0">
        <references count="1">
          <reference field="9" count="1">
            <x v="49"/>
          </reference>
        </references>
      </pivotArea>
    </format>
    <format dxfId="222">
      <pivotArea dataOnly="0" labelOnly="1" fieldPosition="0">
        <references count="1">
          <reference field="9" count="1">
            <x v="49"/>
          </reference>
        </references>
      </pivotArea>
    </format>
    <format dxfId="221">
      <pivotArea type="origin" dataOnly="0" labelOnly="1" outline="0" fieldPosition="0"/>
    </format>
    <format dxfId="220">
      <pivotArea field="9" type="button" dataOnly="0" labelOnly="1" outline="0" axis="axisRow" fieldPosition="0"/>
    </format>
    <format dxfId="219">
      <pivotArea dataOnly="0" labelOnly="1" fieldPosition="0">
        <references count="1">
          <reference field="9" count="0"/>
        </references>
      </pivotArea>
    </format>
    <format dxfId="218">
      <pivotArea type="origin" dataOnly="0" labelOnly="1" outline="0" fieldPosition="0"/>
    </format>
    <format dxfId="217">
      <pivotArea field="8" type="button" dataOnly="0" labelOnly="1" outline="0" axis="axisCol" fieldPosition="0"/>
    </format>
    <format dxfId="216">
      <pivotArea type="topRight" dataOnly="0" labelOnly="1" outline="0" fieldPosition="0"/>
    </format>
    <format dxfId="215">
      <pivotArea type="all" dataOnly="0" outline="0" fieldPosition="0"/>
    </format>
    <format dxfId="214">
      <pivotArea outline="0" collapsedLevelsAreSubtotals="1" fieldPosition="0"/>
    </format>
    <format dxfId="213">
      <pivotArea type="origin" dataOnly="0" labelOnly="1" outline="0" fieldPosition="0"/>
    </format>
    <format dxfId="212">
      <pivotArea field="8" type="button" dataOnly="0" labelOnly="1" outline="0" axis="axisCol" fieldPosition="0"/>
    </format>
    <format dxfId="211">
      <pivotArea type="topRight" dataOnly="0" labelOnly="1" outline="0" fieldPosition="0"/>
    </format>
    <format dxfId="210">
      <pivotArea field="9" type="button" dataOnly="0" labelOnly="1" outline="0" axis="axisRow" fieldPosition="0"/>
    </format>
    <format dxfId="209">
      <pivotArea dataOnly="0" labelOnly="1" fieldPosition="0">
        <references count="1">
          <reference field="9" count="0"/>
        </references>
      </pivotArea>
    </format>
    <format dxfId="208">
      <pivotArea dataOnly="0" labelOnly="1" fieldPosition="0">
        <references count="1">
          <reference field="8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7">
      <pivotArea collapsedLevelsAreSubtotals="1" fieldPosition="0">
        <references count="2">
          <reference field="8" count="1" selected="0">
            <x v="0"/>
          </reference>
          <reference field="9" count="1">
            <x v="3"/>
          </reference>
        </references>
      </pivotArea>
    </format>
    <format dxfId="206">
      <pivotArea collapsedLevelsAreSubtotals="1" fieldPosition="0">
        <references count="2">
          <reference field="8" count="1" selected="0">
            <x v="0"/>
          </reference>
          <reference field="9" count="1">
            <x v="3"/>
          </reference>
        </references>
      </pivotArea>
    </format>
    <format dxfId="205">
      <pivotArea collapsedLevelsAreSubtotals="1" fieldPosition="0">
        <references count="2">
          <reference field="8" count="1" selected="0">
            <x v="2"/>
          </reference>
          <reference field="9" count="1">
            <x v="3"/>
          </reference>
        </references>
      </pivotArea>
    </format>
    <format dxfId="204">
      <pivotArea collapsedLevelsAreSubtotals="1" fieldPosition="0">
        <references count="2">
          <reference field="8" count="1" selected="0">
            <x v="1"/>
          </reference>
          <reference field="9" count="1">
            <x v="7"/>
          </reference>
        </references>
      </pivotArea>
    </format>
    <format dxfId="203">
      <pivotArea collapsedLevelsAreSubtotals="1" fieldPosition="0">
        <references count="2">
          <reference field="8" count="1" selected="0">
            <x v="3"/>
          </reference>
          <reference field="9" count="1">
            <x v="20"/>
          </reference>
        </references>
      </pivotArea>
    </format>
    <format dxfId="202">
      <pivotArea collapsedLevelsAreSubtotals="1" fieldPosition="0">
        <references count="2">
          <reference field="8" count="1" selected="0">
            <x v="4"/>
          </reference>
          <reference field="9" count="1">
            <x v="11"/>
          </reference>
        </references>
      </pivotArea>
    </format>
    <format dxfId="201">
      <pivotArea collapsedLevelsAreSubtotals="1" fieldPosition="0">
        <references count="2">
          <reference field="8" count="1" selected="0">
            <x v="5"/>
          </reference>
          <reference field="9" count="1">
            <x v="3"/>
          </reference>
        </references>
      </pivotArea>
    </format>
    <format dxfId="200">
      <pivotArea collapsedLevelsAreSubtotals="1" fieldPosition="0">
        <references count="2">
          <reference field="8" count="1" selected="0">
            <x v="7"/>
          </reference>
          <reference field="9" count="1">
            <x v="10"/>
          </reference>
        </references>
      </pivotArea>
    </format>
    <format dxfId="199">
      <pivotArea collapsedLevelsAreSubtotals="1" fieldPosition="0">
        <references count="2">
          <reference field="8" count="1" selected="0">
            <x v="6"/>
          </reference>
          <reference field="9" count="1">
            <x v="7"/>
          </reference>
        </references>
      </pivotArea>
    </format>
    <format dxfId="198">
      <pivotArea collapsedLevelsAreSubtotals="1" fieldPosition="0">
        <references count="2">
          <reference field="8" count="1" selected="0">
            <x v="8"/>
          </reference>
          <reference field="9" count="1">
            <x v="14"/>
          </reference>
        </references>
      </pivotArea>
    </format>
    <format dxfId="197">
      <pivotArea collapsedLevelsAreSubtotals="1" fieldPosition="0">
        <references count="2">
          <reference field="8" count="1" selected="0">
            <x v="9"/>
          </reference>
          <reference field="9" count="1">
            <x v="41"/>
          </reference>
        </references>
      </pivotArea>
    </format>
    <format dxfId="196">
      <pivotArea collapsedLevelsAreSubtotals="1" fieldPosition="0">
        <references count="2">
          <reference field="8" count="1" selected="0">
            <x v="11"/>
          </reference>
          <reference field="9" count="1">
            <x v="10"/>
          </reference>
        </references>
      </pivotArea>
    </format>
    <format dxfId="195">
      <pivotArea collapsedLevelsAreSubtotals="1" fieldPosition="0">
        <references count="2">
          <reference field="8" count="1" selected="0">
            <x v="10"/>
          </reference>
          <reference field="9" count="1">
            <x v="15"/>
          </reference>
        </references>
      </pivotArea>
    </format>
    <format dxfId="194">
      <pivotArea outline="0" collapsedLevelsAreSubtotals="1" fieldPosition="0"/>
    </format>
    <format dxfId="193">
      <pivotArea outline="0" collapsedLevelsAreSubtotals="1" fieldPosition="0"/>
    </format>
    <format dxfId="192">
      <pivotArea outline="0" collapsedLevelsAreSubtotals="1" fieldPosition="0"/>
    </format>
    <format dxfId="19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5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colHeaderCaption="">
  <location ref="A1:M18" firstHeaderRow="1" firstDataRow="2" firstDataCol="1"/>
  <pivotFields count="10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14">
        <item x="7"/>
        <item x="1"/>
        <item x="6"/>
        <item x="9"/>
        <item x="5"/>
        <item x="0"/>
        <item x="3"/>
        <item x="11"/>
        <item x="4"/>
        <item x="8"/>
        <item x="2"/>
        <item x="10"/>
        <item h="1" x="12"/>
        <item t="default"/>
      </items>
    </pivotField>
    <pivotField axis="axisRow" showAll="0">
      <items count="52">
        <item x="28"/>
        <item x="15"/>
        <item x="13"/>
        <item x="14"/>
        <item x="21"/>
        <item x="1"/>
        <item x="0"/>
        <item x="2"/>
        <item x="8"/>
        <item x="9"/>
        <item x="3"/>
        <item h="1" x="4"/>
        <item h="1" x="5"/>
        <item h="1" x="6"/>
        <item h="1" x="7"/>
        <item h="1" x="10"/>
        <item h="1" x="11"/>
        <item h="1" x="12"/>
        <item h="1" m="1" x="45"/>
        <item h="1" m="1" x="49"/>
        <item h="1" m="1" x="48"/>
        <item h="1" m="1" x="47"/>
        <item h="1" m="1" x="50"/>
        <item h="1" m="1" x="46"/>
        <item h="1" x="16"/>
        <item h="1" x="17"/>
        <item h="1" x="18"/>
        <item h="1" x="19"/>
        <item h="1" x="20"/>
        <item h="1" x="22"/>
        <item h="1" x="23"/>
        <item h="1" x="24"/>
        <item h="1" x="25"/>
        <item h="1" x="27"/>
        <item h="1" x="29"/>
        <item h="1" x="30"/>
        <item h="1" x="31"/>
        <item h="1" x="32"/>
        <item h="1" x="33"/>
        <item x="34"/>
        <item x="37"/>
        <item x="35"/>
        <item h="1" x="36"/>
        <item h="1" x="38"/>
        <item h="1" x="40"/>
        <item x="41"/>
        <item h="1" x="42"/>
        <item h="1" x="44"/>
        <item x="26"/>
        <item h="1" x="39"/>
        <item h="1" x="43"/>
        <item t="default"/>
      </items>
    </pivotField>
  </pivotFields>
  <rowFields count="1">
    <field x="9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39"/>
    </i>
    <i>
      <x v="40"/>
    </i>
    <i>
      <x v="41"/>
    </i>
    <i>
      <x v="45"/>
    </i>
    <i>
      <x v="48"/>
    </i>
  </rowItems>
  <colFields count="1">
    <field x="8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.AICc" fld="2" subtotal="average" baseField="9" baseItem="10" numFmtId="164"/>
  </dataFields>
  <formats count="34">
    <format dxfId="187">
      <pivotArea collapsedLevelsAreSubtotals="1" fieldPosition="0">
        <references count="2">
          <reference field="8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9" count="4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4"/>
            <x v="45"/>
            <x v="48"/>
          </reference>
        </references>
      </pivotArea>
    </format>
    <format dxfId="186">
      <pivotArea collapsedLevelsAreSubtotals="1" fieldPosition="0">
        <references count="2">
          <reference field="8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9" count="4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4"/>
            <x v="45"/>
            <x v="48"/>
          </reference>
        </references>
      </pivotArea>
    </format>
    <format dxfId="185">
      <pivotArea collapsedLevelsAreSubtotals="1" fieldPosition="0">
        <references count="2">
          <reference field="8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9" count="4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4"/>
            <x v="45"/>
            <x v="48"/>
          </reference>
        </references>
      </pivotArea>
    </format>
    <format dxfId="184">
      <pivotArea collapsedLevelsAreSubtotals="1" fieldPosition="0">
        <references count="2">
          <reference field="8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9" count="4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4"/>
            <x v="45"/>
            <x v="48"/>
          </reference>
        </references>
      </pivotArea>
    </format>
    <format dxfId="183">
      <pivotArea collapsedLevelsAreSubtotals="1" fieldPosition="0">
        <references count="1">
          <reference field="9" count="1">
            <x v="0"/>
          </reference>
        </references>
      </pivotArea>
    </format>
    <format dxfId="182">
      <pivotArea dataOnly="0" labelOnly="1" fieldPosition="0">
        <references count="1">
          <reference field="9" count="1">
            <x v="0"/>
          </reference>
        </references>
      </pivotArea>
    </format>
    <format dxfId="181">
      <pivotArea dataOnly="0" outline="0" fieldPosition="0">
        <references count="1">
          <reference field="8" count="4">
            <x v="0"/>
            <x v="1"/>
            <x v="2"/>
            <x v="3"/>
          </reference>
        </references>
      </pivotArea>
    </format>
    <format dxfId="180">
      <pivotArea outline="0" collapsedLevelsAreSubtotals="1" fieldPosition="0">
        <references count="1">
          <reference field="8" count="4" selected="0">
            <x v="4"/>
            <x v="5"/>
            <x v="6"/>
            <x v="7"/>
          </reference>
        </references>
      </pivotArea>
    </format>
    <format dxfId="179">
      <pivotArea dataOnly="0" labelOnly="1" fieldPosition="0">
        <references count="1">
          <reference field="8" count="4">
            <x v="4"/>
            <x v="5"/>
            <x v="6"/>
            <x v="7"/>
          </reference>
        </references>
      </pivotArea>
    </format>
    <format dxfId="178">
      <pivotArea outline="0" collapsedLevelsAreSubtotals="1" fieldPosition="0">
        <references count="1">
          <reference field="8" count="4" selected="0">
            <x v="8"/>
            <x v="9"/>
            <x v="10"/>
            <x v="11"/>
          </reference>
        </references>
      </pivotArea>
    </format>
    <format dxfId="177">
      <pivotArea dataOnly="0" labelOnly="1" fieldPosition="0">
        <references count="1">
          <reference field="8" count="4">
            <x v="8"/>
            <x v="9"/>
            <x v="10"/>
            <x v="11"/>
          </reference>
        </references>
      </pivotArea>
    </format>
    <format dxfId="176">
      <pivotArea collapsedLevelsAreSubtotals="1" fieldPosition="0">
        <references count="1">
          <reference field="9" count="4">
            <x v="1"/>
            <x v="2"/>
            <x v="3"/>
            <x v="4"/>
          </reference>
        </references>
      </pivotArea>
    </format>
    <format dxfId="175">
      <pivotArea dataOnly="0" labelOnly="1" fieldPosition="0">
        <references count="1">
          <reference field="9" count="4">
            <x v="1"/>
            <x v="2"/>
            <x v="3"/>
            <x v="4"/>
          </reference>
        </references>
      </pivotArea>
    </format>
    <format dxfId="174">
      <pivotArea collapsedLevelsAreSubtotals="1" fieldPosition="0">
        <references count="1">
          <reference field="9" count="6">
            <x v="5"/>
            <x v="6"/>
            <x v="7"/>
            <x v="8"/>
            <x v="9"/>
            <x v="10"/>
          </reference>
        </references>
      </pivotArea>
    </format>
    <format dxfId="173">
      <pivotArea dataOnly="0" labelOnly="1" fieldPosition="0">
        <references count="1">
          <reference field="9" count="6">
            <x v="5"/>
            <x v="6"/>
            <x v="7"/>
            <x v="8"/>
            <x v="9"/>
            <x v="10"/>
          </reference>
        </references>
      </pivotArea>
    </format>
    <format dxfId="172">
      <pivotArea collapsedLevelsAreSubtotals="1" fieldPosition="0">
        <references count="1">
          <reference field="9" count="4">
            <x v="39"/>
            <x v="40"/>
            <x v="41"/>
            <x v="45"/>
          </reference>
        </references>
      </pivotArea>
    </format>
    <format dxfId="171">
      <pivotArea dataOnly="0" labelOnly="1" fieldPosition="0">
        <references count="1">
          <reference field="9" count="4">
            <x v="39"/>
            <x v="40"/>
            <x v="41"/>
            <x v="45"/>
          </reference>
        </references>
      </pivotArea>
    </format>
    <format dxfId="170">
      <pivotArea collapsedLevelsAreSubtotals="1" fieldPosition="0">
        <references count="1">
          <reference field="9" count="1">
            <x v="48"/>
          </reference>
        </references>
      </pivotArea>
    </format>
    <format dxfId="169">
      <pivotArea dataOnly="0" labelOnly="1" fieldPosition="0">
        <references count="1">
          <reference field="9" count="1">
            <x v="48"/>
          </reference>
        </references>
      </pivotArea>
    </format>
    <format dxfId="168">
      <pivotArea dataOnly="0" labelOnly="1" fieldPosition="0">
        <references count="1">
          <reference field="9" count="0"/>
        </references>
      </pivotArea>
    </format>
    <format dxfId="167">
      <pivotArea collapsedLevelsAreSubtotals="1" fieldPosition="0">
        <references count="2">
          <reference field="8" count="1" selected="0">
            <x v="0"/>
          </reference>
          <reference field="9" count="1">
            <x v="2"/>
          </reference>
        </references>
      </pivotArea>
    </format>
    <format dxfId="166">
      <pivotArea collapsedLevelsAreSubtotals="1" fieldPosition="0">
        <references count="2">
          <reference field="8" count="1" selected="0">
            <x v="1"/>
          </reference>
          <reference field="9" count="1">
            <x v="0"/>
          </reference>
        </references>
      </pivotArea>
    </format>
    <format dxfId="165">
      <pivotArea collapsedLevelsAreSubtotals="1" fieldPosition="0">
        <references count="2">
          <reference field="8" count="1" selected="0">
            <x v="2"/>
          </reference>
          <reference field="9" count="1">
            <x v="0"/>
          </reference>
        </references>
      </pivotArea>
    </format>
    <format dxfId="164">
      <pivotArea collapsedLevelsAreSubtotals="1" fieldPosition="0">
        <references count="2">
          <reference field="8" count="1" selected="0">
            <x v="3"/>
          </reference>
          <reference field="9" count="1">
            <x v="6"/>
          </reference>
        </references>
      </pivotArea>
    </format>
    <format dxfId="163">
      <pivotArea collapsedLevelsAreSubtotals="1" fieldPosition="0">
        <references count="2">
          <reference field="8" count="1" selected="0">
            <x v="4"/>
          </reference>
          <reference field="9" count="1">
            <x v="5"/>
          </reference>
        </references>
      </pivotArea>
    </format>
    <format dxfId="162">
      <pivotArea collapsedLevelsAreSubtotals="1" fieldPosition="0">
        <references count="2">
          <reference field="8" count="1" selected="0">
            <x v="5"/>
          </reference>
          <reference field="9" count="1">
            <x v="0"/>
          </reference>
        </references>
      </pivotArea>
    </format>
    <format dxfId="161">
      <pivotArea collapsedLevelsAreSubtotals="1" fieldPosition="0">
        <references count="2">
          <reference field="8" count="1" selected="0">
            <x v="6"/>
          </reference>
          <reference field="9" count="1">
            <x v="6"/>
          </reference>
        </references>
      </pivotArea>
    </format>
    <format dxfId="160">
      <pivotArea collapsedLevelsAreSubtotals="1" fieldPosition="0">
        <references count="2">
          <reference field="8" count="1" selected="0">
            <x v="7"/>
          </reference>
          <reference field="9" count="1">
            <x v="2"/>
          </reference>
        </references>
      </pivotArea>
    </format>
    <format dxfId="159">
      <pivotArea collapsedLevelsAreSubtotals="1" fieldPosition="0">
        <references count="2">
          <reference field="8" count="1" selected="0">
            <x v="8"/>
          </reference>
          <reference field="9" count="1">
            <x v="2"/>
          </reference>
        </references>
      </pivotArea>
    </format>
    <format dxfId="158">
      <pivotArea collapsedLevelsAreSubtotals="1" fieldPosition="0">
        <references count="2">
          <reference field="8" count="1" selected="0">
            <x v="9"/>
          </reference>
          <reference field="9" count="1">
            <x v="40"/>
          </reference>
        </references>
      </pivotArea>
    </format>
    <format dxfId="157">
      <pivotArea collapsedLevelsAreSubtotals="1" fieldPosition="0">
        <references count="2">
          <reference field="8" count="1" selected="0">
            <x v="10"/>
          </reference>
          <reference field="9" count="1">
            <x v="0"/>
          </reference>
        </references>
      </pivotArea>
    </format>
    <format dxfId="156">
      <pivotArea collapsedLevelsAreSubtotals="1" fieldPosition="0">
        <references count="2">
          <reference field="8" count="1" selected="0">
            <x v="11"/>
          </reference>
          <reference field="9" count="1">
            <x v="2"/>
          </reference>
        </references>
      </pivotArea>
    </format>
    <format dxfId="155">
      <pivotArea outline="0" collapsedLevelsAreSubtotals="1" fieldPosition="0"/>
    </format>
    <format dxfId="15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4" cacheId="5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colHeaderCaption="E.">
  <location ref="A1:M9" firstHeaderRow="1" firstDataRow="2" firstDataCol="1"/>
  <pivotFields count="10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14">
        <item x="7"/>
        <item x="1"/>
        <item x="6"/>
        <item x="9"/>
        <item x="5"/>
        <item x="0"/>
        <item x="3"/>
        <item x="11"/>
        <item x="4"/>
        <item x="8"/>
        <item x="2"/>
        <item x="10"/>
        <item x="12"/>
        <item t="default"/>
      </items>
    </pivotField>
    <pivotField axis="axisRow" showAll="0">
      <items count="52">
        <item h="1" x="13"/>
        <item h="1" x="14"/>
        <item h="1" x="15"/>
        <item h="1" x="17"/>
        <item h="1" x="22"/>
        <item h="1" x="24"/>
        <item h="1" x="26"/>
        <item h="1" x="27"/>
        <item h="1" x="28"/>
        <item h="1" x="29"/>
        <item h="1" x="30"/>
        <item h="1" x="31"/>
        <item h="1" x="32"/>
        <item h="1" x="33"/>
        <item x="37"/>
        <item x="34"/>
        <item x="40"/>
        <item x="36"/>
        <item x="35"/>
        <item x="41"/>
        <item h="1" x="44"/>
        <item x="38"/>
        <item h="1" x="42"/>
        <item h="1" m="1" x="45"/>
        <item h="1" m="1" x="49"/>
        <item h="1" m="1" x="48"/>
        <item h="1" m="1" x="47"/>
        <item h="1" m="1" x="50"/>
        <item h="1" m="1" x="46"/>
        <item h="1" x="16"/>
        <item h="1" x="18"/>
        <item h="1" x="19"/>
        <item h="1" x="20"/>
        <item h="1" x="21"/>
        <item h="1" x="23"/>
        <item h="1" x="2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39"/>
        <item h="1" x="43"/>
        <item t="default"/>
      </items>
    </pivotField>
  </pivotFields>
  <rowFields count="1">
    <field x="9"/>
  </rowFields>
  <rowItems count="7">
    <i>
      <x v="14"/>
    </i>
    <i>
      <x v="15"/>
    </i>
    <i>
      <x v="16"/>
    </i>
    <i>
      <x v="17"/>
    </i>
    <i>
      <x v="18"/>
    </i>
    <i>
      <x v="19"/>
    </i>
    <i>
      <x v="21"/>
    </i>
  </rowItems>
  <colFields count="1">
    <field x="8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.AICc" fld="2" subtotal="average" baseField="0" baseItem="1680858512" numFmtId="164"/>
  </dataFields>
  <formats count="8">
    <format dxfId="153">
      <pivotArea outline="0" collapsedLevelsAreSubtotals="1" fieldPosition="0"/>
    </format>
    <format dxfId="152">
      <pivotArea outline="0" collapsedLevelsAreSubtotals="1" fieldPosition="0"/>
    </format>
    <format dxfId="151">
      <pivotArea outline="0" collapsedLevelsAreSubtotals="1" fieldPosition="0">
        <references count="1">
          <reference field="8" count="4" selected="0">
            <x v="0"/>
            <x v="1"/>
            <x v="2"/>
            <x v="3"/>
          </reference>
        </references>
      </pivotArea>
    </format>
    <format dxfId="150">
      <pivotArea dataOnly="0" labelOnly="1" fieldPosition="0">
        <references count="1">
          <reference field="8" count="4">
            <x v="0"/>
            <x v="1"/>
            <x v="2"/>
            <x v="3"/>
          </reference>
        </references>
      </pivotArea>
    </format>
    <format dxfId="149">
      <pivotArea outline="0" collapsedLevelsAreSubtotals="1" fieldPosition="0">
        <references count="1">
          <reference field="8" count="4" selected="0">
            <x v="4"/>
            <x v="5"/>
            <x v="6"/>
            <x v="7"/>
          </reference>
        </references>
      </pivotArea>
    </format>
    <format dxfId="148">
      <pivotArea dataOnly="0" labelOnly="1" fieldPosition="0">
        <references count="1">
          <reference field="8" count="4">
            <x v="4"/>
            <x v="5"/>
            <x v="6"/>
            <x v="7"/>
          </reference>
        </references>
      </pivotArea>
    </format>
    <format dxfId="147">
      <pivotArea outline="0" collapsedLevelsAreSubtotals="1" fieldPosition="0">
        <references count="1">
          <reference field="8" count="4" selected="0">
            <x v="8"/>
            <x v="9"/>
            <x v="10"/>
            <x v="11"/>
          </reference>
        </references>
      </pivotArea>
    </format>
    <format dxfId="146">
      <pivotArea dataOnly="0" labelOnly="1" fieldPosition="0">
        <references count="1">
          <reference field="8" count="4"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opLeftCell="A22" workbookViewId="0">
      <selection activeCell="A22" sqref="A1:J529"/>
    </sheetView>
  </sheetViews>
  <sheetFormatPr baseColWidth="10" defaultRowHeight="15" x14ac:dyDescent="0.25"/>
  <cols>
    <col min="1" max="1" width="9.7109375" style="18" bestFit="1" customWidth="1"/>
    <col min="2" max="10" width="11.42578125" style="18"/>
  </cols>
  <sheetData>
    <row r="1" spans="1:10" s="19" customFormat="1" x14ac:dyDescent="0.25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</row>
    <row r="2" spans="1:10" x14ac:dyDescent="0.25">
      <c r="A2" s="103">
        <v>-494.72379999999998</v>
      </c>
      <c r="B2" s="103">
        <v>6</v>
      </c>
      <c r="C2" s="103">
        <v>1002.204</v>
      </c>
      <c r="D2" s="103">
        <v>1001.448</v>
      </c>
      <c r="E2" s="103">
        <v>0.96026049999999996</v>
      </c>
      <c r="F2" s="103">
        <v>0.1165658</v>
      </c>
      <c r="G2" s="103" t="s">
        <v>10</v>
      </c>
      <c r="H2" s="103" t="s">
        <v>385</v>
      </c>
      <c r="I2" s="103" t="s">
        <v>11</v>
      </c>
      <c r="J2" s="103" t="s">
        <v>386</v>
      </c>
    </row>
    <row r="3" spans="1:10" x14ac:dyDescent="0.25">
      <c r="A3" s="103">
        <v>-434.46350000000001</v>
      </c>
      <c r="B3" s="103">
        <v>6</v>
      </c>
      <c r="C3" s="103">
        <v>881.68380000000002</v>
      </c>
      <c r="D3" s="103">
        <v>880.9271</v>
      </c>
      <c r="E3" s="103">
        <v>0.98940760000000005</v>
      </c>
      <c r="F3" s="103">
        <v>0.25437969999999999</v>
      </c>
      <c r="G3" s="103" t="s">
        <v>10</v>
      </c>
      <c r="H3" s="103" t="s">
        <v>387</v>
      </c>
      <c r="I3" s="103" t="s">
        <v>11</v>
      </c>
      <c r="J3" s="103" t="s">
        <v>388</v>
      </c>
    </row>
    <row r="4" spans="1:10" x14ac:dyDescent="0.25">
      <c r="A4" s="103">
        <v>-524.43269999999995</v>
      </c>
      <c r="B4" s="103">
        <v>6</v>
      </c>
      <c r="C4" s="103">
        <v>1061.6220000000001</v>
      </c>
      <c r="D4" s="103">
        <v>1060.865</v>
      </c>
      <c r="E4" s="103">
        <v>0.94223619999999997</v>
      </c>
      <c r="F4" s="103">
        <v>4.8622249999999999E-2</v>
      </c>
      <c r="G4" s="103" t="s">
        <v>10</v>
      </c>
      <c r="H4" s="103" t="s">
        <v>389</v>
      </c>
      <c r="I4" s="103" t="s">
        <v>11</v>
      </c>
      <c r="J4" s="103" t="s">
        <v>390</v>
      </c>
    </row>
    <row r="5" spans="1:10" x14ac:dyDescent="0.25">
      <c r="A5" s="103">
        <v>-512.28620000000001</v>
      </c>
      <c r="B5" s="103">
        <v>6</v>
      </c>
      <c r="C5" s="103">
        <v>1037.329</v>
      </c>
      <c r="D5" s="103">
        <v>1036.5719999999999</v>
      </c>
      <c r="E5" s="103">
        <v>0.96193169999999995</v>
      </c>
      <c r="F5" s="103">
        <v>7.6401179999999999E-2</v>
      </c>
      <c r="G5" s="103" t="s">
        <v>10</v>
      </c>
      <c r="H5" s="103" t="s">
        <v>391</v>
      </c>
      <c r="I5" s="103" t="s">
        <v>11</v>
      </c>
      <c r="J5" s="103" t="s">
        <v>392</v>
      </c>
    </row>
    <row r="6" spans="1:10" x14ac:dyDescent="0.25">
      <c r="A6" s="103">
        <v>-497.22820000000002</v>
      </c>
      <c r="B6" s="103">
        <v>6</v>
      </c>
      <c r="C6" s="103">
        <v>1007.213</v>
      </c>
      <c r="D6" s="103">
        <v>1006.456</v>
      </c>
      <c r="E6" s="103">
        <v>0.99923499999999998</v>
      </c>
      <c r="F6" s="103">
        <v>0.1108384</v>
      </c>
      <c r="G6" s="103" t="s">
        <v>10</v>
      </c>
      <c r="H6" s="103" t="s">
        <v>393</v>
      </c>
      <c r="I6" s="103" t="s">
        <v>11</v>
      </c>
      <c r="J6" s="103" t="s">
        <v>394</v>
      </c>
    </row>
    <row r="7" spans="1:10" x14ac:dyDescent="0.25">
      <c r="A7" s="103">
        <v>-428.2253</v>
      </c>
      <c r="B7" s="103">
        <v>6</v>
      </c>
      <c r="C7" s="103">
        <v>869.20740000000001</v>
      </c>
      <c r="D7" s="103">
        <v>868.45060000000001</v>
      </c>
      <c r="E7" s="103">
        <v>0.99387119999999995</v>
      </c>
      <c r="F7" s="103">
        <v>0.26864640000000001</v>
      </c>
      <c r="G7" s="103" t="s">
        <v>10</v>
      </c>
      <c r="H7" s="103" t="s">
        <v>395</v>
      </c>
      <c r="I7" s="103" t="s">
        <v>11</v>
      </c>
      <c r="J7" s="103" t="s">
        <v>396</v>
      </c>
    </row>
    <row r="8" spans="1:10" x14ac:dyDescent="0.25">
      <c r="A8" s="103">
        <v>-443.38279999999997</v>
      </c>
      <c r="B8" s="103">
        <v>6</v>
      </c>
      <c r="C8" s="103">
        <v>899.52239999999995</v>
      </c>
      <c r="D8" s="103">
        <v>898.76570000000004</v>
      </c>
      <c r="E8" s="103">
        <v>0.99554260000000006</v>
      </c>
      <c r="F8" s="103">
        <v>0.23398150000000001</v>
      </c>
      <c r="G8" s="103" t="s">
        <v>10</v>
      </c>
      <c r="H8" s="103" t="s">
        <v>397</v>
      </c>
      <c r="I8" s="103" t="s">
        <v>11</v>
      </c>
      <c r="J8" s="103" t="s">
        <v>398</v>
      </c>
    </row>
    <row r="9" spans="1:10" x14ac:dyDescent="0.25">
      <c r="A9" s="103">
        <v>-489.17939999999999</v>
      </c>
      <c r="B9" s="103">
        <v>6</v>
      </c>
      <c r="C9" s="103">
        <v>991.11559999999997</v>
      </c>
      <c r="D9" s="103">
        <v>990.35889999999995</v>
      </c>
      <c r="E9" s="103">
        <v>0.99996640000000003</v>
      </c>
      <c r="F9" s="103">
        <v>0.12924569999999999</v>
      </c>
      <c r="G9" s="103" t="s">
        <v>10</v>
      </c>
      <c r="H9" s="103" t="s">
        <v>399</v>
      </c>
      <c r="I9" s="103" t="s">
        <v>11</v>
      </c>
      <c r="J9" s="103" t="s">
        <v>400</v>
      </c>
    </row>
    <row r="10" spans="1:10" x14ac:dyDescent="0.25">
      <c r="A10" s="103">
        <v>-428.89699999999999</v>
      </c>
      <c r="B10" s="103">
        <v>6</v>
      </c>
      <c r="C10" s="103">
        <v>870.55070000000001</v>
      </c>
      <c r="D10" s="103">
        <v>869.79399999999998</v>
      </c>
      <c r="E10" s="103">
        <v>0.99919480000000005</v>
      </c>
      <c r="F10" s="103">
        <v>0.26711030000000002</v>
      </c>
      <c r="G10" s="103" t="s">
        <v>10</v>
      </c>
      <c r="H10" s="103" t="s">
        <v>401</v>
      </c>
      <c r="I10" s="103" t="s">
        <v>11</v>
      </c>
      <c r="J10" s="103" t="s">
        <v>402</v>
      </c>
    </row>
    <row r="11" spans="1:10" x14ac:dyDescent="0.25">
      <c r="A11" s="103">
        <v>-428.11070000000001</v>
      </c>
      <c r="B11" s="103">
        <v>6</v>
      </c>
      <c r="C11" s="103">
        <v>868.97810000000004</v>
      </c>
      <c r="D11" s="103">
        <v>868.22140000000002</v>
      </c>
      <c r="E11" s="103">
        <v>0.99331139999999996</v>
      </c>
      <c r="F11" s="103">
        <v>0.26890849999999999</v>
      </c>
      <c r="G11" s="103" t="s">
        <v>10</v>
      </c>
      <c r="H11" s="103" t="s">
        <v>403</v>
      </c>
      <c r="I11" s="103" t="s">
        <v>11</v>
      </c>
      <c r="J11" s="103" t="s">
        <v>404</v>
      </c>
    </row>
    <row r="12" spans="1:10" x14ac:dyDescent="0.25">
      <c r="A12" s="103">
        <v>-456.5265</v>
      </c>
      <c r="B12" s="103">
        <v>6</v>
      </c>
      <c r="C12" s="103">
        <v>925.8098</v>
      </c>
      <c r="D12" s="103">
        <v>925.05309999999997</v>
      </c>
      <c r="E12" s="103">
        <v>0.99774350000000001</v>
      </c>
      <c r="F12" s="103">
        <v>0.2039221</v>
      </c>
      <c r="G12" s="103" t="s">
        <v>10</v>
      </c>
      <c r="H12" s="103" t="s">
        <v>405</v>
      </c>
      <c r="I12" s="103" t="s">
        <v>11</v>
      </c>
      <c r="J12" s="103" t="s">
        <v>406</v>
      </c>
    </row>
    <row r="13" spans="1:10" x14ac:dyDescent="0.25">
      <c r="A13" s="103">
        <v>-430.6644</v>
      </c>
      <c r="B13" s="103">
        <v>6</v>
      </c>
      <c r="C13" s="103">
        <v>874.0856</v>
      </c>
      <c r="D13" s="103">
        <v>873.3288</v>
      </c>
      <c r="E13" s="103">
        <v>0.99886410000000003</v>
      </c>
      <c r="F13" s="103">
        <v>0.26306819999999997</v>
      </c>
      <c r="G13" s="103" t="s">
        <v>10</v>
      </c>
      <c r="H13" s="103" t="s">
        <v>407</v>
      </c>
      <c r="I13" s="103" t="s">
        <v>11</v>
      </c>
      <c r="J13" s="103" t="s">
        <v>408</v>
      </c>
    </row>
    <row r="14" spans="1:10" x14ac:dyDescent="0.25">
      <c r="A14" s="103">
        <v>-445.4545</v>
      </c>
      <c r="B14" s="103">
        <v>6</v>
      </c>
      <c r="C14" s="103">
        <v>903.66570000000002</v>
      </c>
      <c r="D14" s="103">
        <v>902.90890000000002</v>
      </c>
      <c r="E14" s="103">
        <v>0.99519469999999999</v>
      </c>
      <c r="F14" s="103">
        <v>0.22924369999999999</v>
      </c>
      <c r="G14" s="103" t="s">
        <v>10</v>
      </c>
      <c r="H14" s="103" t="s">
        <v>409</v>
      </c>
      <c r="I14" s="103" t="s">
        <v>11</v>
      </c>
      <c r="J14" s="103" t="s">
        <v>410</v>
      </c>
    </row>
    <row r="15" spans="1:10" x14ac:dyDescent="0.25">
      <c r="A15" s="103">
        <v>-417.15219999999999</v>
      </c>
      <c r="B15" s="103">
        <v>8</v>
      </c>
      <c r="C15" s="103">
        <v>851.62559999999996</v>
      </c>
      <c r="D15" s="103">
        <v>850.30449999999996</v>
      </c>
      <c r="E15" s="103">
        <v>0.98974300000000004</v>
      </c>
      <c r="F15" s="103">
        <v>0.29397030000000002</v>
      </c>
      <c r="G15" s="103" t="s">
        <v>10</v>
      </c>
      <c r="H15" s="103" t="s">
        <v>34</v>
      </c>
      <c r="I15" s="103" t="s">
        <v>11</v>
      </c>
      <c r="J15" s="103" t="s">
        <v>35</v>
      </c>
    </row>
    <row r="16" spans="1:10" x14ac:dyDescent="0.25">
      <c r="A16" s="103">
        <v>-477.48579999999998</v>
      </c>
      <c r="B16" s="103">
        <v>8</v>
      </c>
      <c r="C16" s="103">
        <v>972.29259999999999</v>
      </c>
      <c r="D16" s="103">
        <v>970.97149999999999</v>
      </c>
      <c r="E16" s="103">
        <v>0.97103969999999995</v>
      </c>
      <c r="F16" s="103">
        <v>0.15598890000000001</v>
      </c>
      <c r="G16" s="103" t="s">
        <v>10</v>
      </c>
      <c r="H16" s="103" t="s">
        <v>36</v>
      </c>
      <c r="I16" s="103" t="s">
        <v>11</v>
      </c>
      <c r="J16" s="103" t="s">
        <v>37</v>
      </c>
    </row>
    <row r="17" spans="1:10" x14ac:dyDescent="0.25">
      <c r="A17" s="103">
        <v>-421.2491</v>
      </c>
      <c r="B17" s="103">
        <v>8</v>
      </c>
      <c r="C17" s="103">
        <v>859.8193</v>
      </c>
      <c r="D17" s="103">
        <v>858.4982</v>
      </c>
      <c r="E17" s="103">
        <v>0.99694530000000003</v>
      </c>
      <c r="F17" s="103">
        <v>0.28460079999999999</v>
      </c>
      <c r="G17" s="103" t="s">
        <v>10</v>
      </c>
      <c r="H17" s="103" t="s">
        <v>38</v>
      </c>
      <c r="I17" s="103" t="s">
        <v>11</v>
      </c>
      <c r="J17" s="103" t="s">
        <v>39</v>
      </c>
    </row>
    <row r="18" spans="1:10" x14ac:dyDescent="0.25">
      <c r="A18" s="103">
        <v>-418.57040000000001</v>
      </c>
      <c r="B18" s="103">
        <v>8</v>
      </c>
      <c r="C18" s="103">
        <v>854.46190000000001</v>
      </c>
      <c r="D18" s="103">
        <v>853.14080000000001</v>
      </c>
      <c r="E18" s="103">
        <v>0.99851400000000001</v>
      </c>
      <c r="F18" s="103">
        <v>0.29072700000000001</v>
      </c>
      <c r="G18" s="103" t="s">
        <v>10</v>
      </c>
      <c r="H18" s="103" t="s">
        <v>294</v>
      </c>
      <c r="I18" s="103" t="s">
        <v>11</v>
      </c>
      <c r="J18" s="103" t="s">
        <v>295</v>
      </c>
    </row>
    <row r="19" spans="1:10" x14ac:dyDescent="0.25">
      <c r="A19" s="103">
        <v>-420.83199999999999</v>
      </c>
      <c r="B19" s="103">
        <v>8</v>
      </c>
      <c r="C19" s="103">
        <v>858.98509999999999</v>
      </c>
      <c r="D19" s="103">
        <v>857.66399999999999</v>
      </c>
      <c r="E19" s="103">
        <v>0.999838</v>
      </c>
      <c r="F19" s="103">
        <v>0.28555469999999999</v>
      </c>
      <c r="G19" s="103" t="s">
        <v>10</v>
      </c>
      <c r="H19" s="103" t="s">
        <v>40</v>
      </c>
      <c r="I19" s="103" t="s">
        <v>11</v>
      </c>
      <c r="J19" s="103" t="s">
        <v>41</v>
      </c>
    </row>
    <row r="20" spans="1:10" x14ac:dyDescent="0.25">
      <c r="A20" s="103">
        <v>-406.44400000000002</v>
      </c>
      <c r="B20" s="103">
        <v>8</v>
      </c>
      <c r="C20" s="103">
        <v>830.20910000000003</v>
      </c>
      <c r="D20" s="103">
        <v>828.88800000000003</v>
      </c>
      <c r="E20" s="103">
        <v>0.99555490000000002</v>
      </c>
      <c r="F20" s="103">
        <v>0.31845970000000001</v>
      </c>
      <c r="G20" s="103" t="s">
        <v>10</v>
      </c>
      <c r="H20" s="103" t="s">
        <v>296</v>
      </c>
      <c r="I20" s="103" t="s">
        <v>11</v>
      </c>
      <c r="J20" s="103" t="s">
        <v>297</v>
      </c>
    </row>
    <row r="21" spans="1:10" x14ac:dyDescent="0.25">
      <c r="A21" s="103">
        <v>-439.25810000000001</v>
      </c>
      <c r="B21" s="103">
        <v>8</v>
      </c>
      <c r="C21" s="103">
        <v>895.83720000000005</v>
      </c>
      <c r="D21" s="103">
        <v>894.51610000000005</v>
      </c>
      <c r="E21" s="103">
        <v>0.99899360000000004</v>
      </c>
      <c r="F21" s="103">
        <v>0.24341470000000001</v>
      </c>
      <c r="G21" s="103" t="s">
        <v>10</v>
      </c>
      <c r="H21" s="103" t="s">
        <v>298</v>
      </c>
      <c r="I21" s="103" t="s">
        <v>11</v>
      </c>
      <c r="J21" s="103" t="s">
        <v>299</v>
      </c>
    </row>
    <row r="22" spans="1:10" x14ac:dyDescent="0.25">
      <c r="A22" s="103">
        <v>-470.77980000000002</v>
      </c>
      <c r="B22" s="103">
        <v>8</v>
      </c>
      <c r="C22" s="103">
        <v>958.88070000000005</v>
      </c>
      <c r="D22" s="103">
        <v>957.55960000000005</v>
      </c>
      <c r="E22" s="103">
        <v>0.99965570000000004</v>
      </c>
      <c r="F22" s="103">
        <v>0.17132520000000001</v>
      </c>
      <c r="G22" s="103" t="s">
        <v>10</v>
      </c>
      <c r="H22" s="103" t="s">
        <v>300</v>
      </c>
      <c r="I22" s="103" t="s">
        <v>11</v>
      </c>
      <c r="J22" s="103" t="s">
        <v>301</v>
      </c>
    </row>
    <row r="23" spans="1:10" x14ac:dyDescent="0.25">
      <c r="A23" s="103">
        <v>-418.8417</v>
      </c>
      <c r="B23" s="103">
        <v>8</v>
      </c>
      <c r="C23" s="103">
        <v>855.00450000000001</v>
      </c>
      <c r="D23" s="103">
        <v>853.68340000000001</v>
      </c>
      <c r="E23" s="103">
        <v>0.99965309999999996</v>
      </c>
      <c r="F23" s="103">
        <v>0.29010649999999999</v>
      </c>
      <c r="G23" s="103" t="s">
        <v>10</v>
      </c>
      <c r="H23" s="103" t="s">
        <v>302</v>
      </c>
      <c r="I23" s="103" t="s">
        <v>11</v>
      </c>
      <c r="J23" s="103" t="s">
        <v>303</v>
      </c>
    </row>
    <row r="24" spans="1:10" x14ac:dyDescent="0.25">
      <c r="A24" s="103">
        <v>-419.70159999999998</v>
      </c>
      <c r="B24" s="103">
        <v>8</v>
      </c>
      <c r="C24" s="103">
        <v>856.7242</v>
      </c>
      <c r="D24" s="103">
        <v>855.40309999999999</v>
      </c>
      <c r="E24" s="103">
        <v>0.99728910000000004</v>
      </c>
      <c r="F24" s="103">
        <v>0.28814000000000001</v>
      </c>
      <c r="G24" s="103" t="s">
        <v>10</v>
      </c>
      <c r="H24" s="103" t="s">
        <v>42</v>
      </c>
      <c r="I24" s="103" t="s">
        <v>11</v>
      </c>
      <c r="J24" s="103" t="s">
        <v>43</v>
      </c>
    </row>
    <row r="25" spans="1:10" x14ac:dyDescent="0.25">
      <c r="A25" s="103">
        <v>-420.84160000000003</v>
      </c>
      <c r="B25" s="103">
        <v>8</v>
      </c>
      <c r="C25" s="103">
        <v>859.00429999999994</v>
      </c>
      <c r="D25" s="103">
        <v>857.68320000000006</v>
      </c>
      <c r="E25" s="103">
        <v>0.99288259999999995</v>
      </c>
      <c r="F25" s="103">
        <v>0.28553269999999997</v>
      </c>
      <c r="G25" s="103" t="s">
        <v>10</v>
      </c>
      <c r="H25" s="103" t="s">
        <v>304</v>
      </c>
      <c r="I25" s="103" t="s">
        <v>11</v>
      </c>
      <c r="J25" s="103" t="s">
        <v>305</v>
      </c>
    </row>
    <row r="26" spans="1:10" x14ac:dyDescent="0.25">
      <c r="A26" s="103">
        <v>-429.89179999999999</v>
      </c>
      <c r="B26" s="103">
        <v>8</v>
      </c>
      <c r="C26" s="103">
        <v>877.1046</v>
      </c>
      <c r="D26" s="103">
        <v>875.7835</v>
      </c>
      <c r="E26" s="103">
        <v>1.0008969999999999</v>
      </c>
      <c r="F26" s="103">
        <v>0.26483519999999999</v>
      </c>
      <c r="G26" s="103" t="s">
        <v>10</v>
      </c>
      <c r="H26" s="103" t="s">
        <v>44</v>
      </c>
      <c r="I26" s="103" t="s">
        <v>11</v>
      </c>
      <c r="J26" s="103" t="s">
        <v>45</v>
      </c>
    </row>
    <row r="27" spans="1:10" x14ac:dyDescent="0.25">
      <c r="A27" s="103">
        <v>-417.63229999999999</v>
      </c>
      <c r="B27" s="103">
        <v>8</v>
      </c>
      <c r="C27" s="103">
        <v>852.58569999999997</v>
      </c>
      <c r="D27" s="103">
        <v>851.26459999999997</v>
      </c>
      <c r="E27" s="103">
        <v>0.99837390000000004</v>
      </c>
      <c r="F27" s="103">
        <v>0.29287239999999998</v>
      </c>
      <c r="G27" s="103" t="s">
        <v>10</v>
      </c>
      <c r="H27" s="103" t="s">
        <v>306</v>
      </c>
      <c r="I27" s="103" t="s">
        <v>11</v>
      </c>
      <c r="J27" s="103" t="s">
        <v>307</v>
      </c>
    </row>
    <row r="28" spans="1:10" x14ac:dyDescent="0.25">
      <c r="A28" s="103">
        <v>-2392.5749999999998</v>
      </c>
      <c r="B28" s="103">
        <v>2</v>
      </c>
      <c r="C28" s="103">
        <v>4789.2539999999999</v>
      </c>
      <c r="D28" s="103">
        <v>4789.1490000000003</v>
      </c>
      <c r="E28" s="103">
        <v>72.152780000000007</v>
      </c>
      <c r="F28" s="103">
        <v>-4.2237749999999998</v>
      </c>
      <c r="G28" s="103" t="s">
        <v>10</v>
      </c>
      <c r="H28" s="103" t="s">
        <v>46</v>
      </c>
      <c r="I28" s="103" t="s">
        <v>11</v>
      </c>
      <c r="J28" s="103" t="s">
        <v>26</v>
      </c>
    </row>
    <row r="29" spans="1:10" x14ac:dyDescent="0.25">
      <c r="A29" s="103">
        <v>-392.3263</v>
      </c>
      <c r="B29" s="103">
        <v>12</v>
      </c>
      <c r="C29" s="103">
        <v>811.6241</v>
      </c>
      <c r="D29" s="103">
        <v>808.65260000000001</v>
      </c>
      <c r="E29" s="103">
        <v>0.99784399999999995</v>
      </c>
      <c r="F29" s="103">
        <v>0.35074650000000002</v>
      </c>
      <c r="G29" s="103" t="s">
        <v>10</v>
      </c>
      <c r="H29" s="103" t="s">
        <v>47</v>
      </c>
      <c r="I29" s="103" t="s">
        <v>11</v>
      </c>
      <c r="J29" s="103" t="s">
        <v>48</v>
      </c>
    </row>
    <row r="30" spans="1:10" x14ac:dyDescent="0.25">
      <c r="A30" s="103">
        <v>-407.2971</v>
      </c>
      <c r="B30" s="103">
        <v>10</v>
      </c>
      <c r="C30" s="103">
        <v>836.65030000000002</v>
      </c>
      <c r="D30" s="103">
        <v>834.59429999999998</v>
      </c>
      <c r="E30" s="103">
        <v>0.99677740000000004</v>
      </c>
      <c r="F30" s="103">
        <v>0.31650869999999998</v>
      </c>
      <c r="G30" s="103" t="s">
        <v>10</v>
      </c>
      <c r="H30" s="103" t="s">
        <v>49</v>
      </c>
      <c r="I30" s="103" t="s">
        <v>11</v>
      </c>
      <c r="J30" s="103" t="s">
        <v>50</v>
      </c>
    </row>
    <row r="31" spans="1:10" x14ac:dyDescent="0.25">
      <c r="A31" s="103">
        <v>-399.42950000000002</v>
      </c>
      <c r="B31" s="103">
        <v>10</v>
      </c>
      <c r="C31" s="103">
        <v>820.91510000000005</v>
      </c>
      <c r="D31" s="103">
        <v>818.85900000000004</v>
      </c>
      <c r="E31" s="103">
        <v>0.98969770000000001</v>
      </c>
      <c r="F31" s="103">
        <v>0.33450180000000002</v>
      </c>
      <c r="G31" s="103" t="s">
        <v>10</v>
      </c>
      <c r="H31" s="103" t="s">
        <v>51</v>
      </c>
      <c r="I31" s="103" t="s">
        <v>11</v>
      </c>
      <c r="J31" s="103" t="s">
        <v>52</v>
      </c>
    </row>
    <row r="32" spans="1:10" x14ac:dyDescent="0.25">
      <c r="A32" s="103">
        <v>-411.50900000000001</v>
      </c>
      <c r="B32" s="103">
        <v>10</v>
      </c>
      <c r="C32" s="103">
        <v>845.07410000000004</v>
      </c>
      <c r="D32" s="103">
        <v>843.0181</v>
      </c>
      <c r="E32" s="103">
        <v>0.99395420000000001</v>
      </c>
      <c r="F32" s="103">
        <v>0.30687609999999999</v>
      </c>
      <c r="G32" s="103" t="s">
        <v>10</v>
      </c>
      <c r="H32" s="103" t="s">
        <v>53</v>
      </c>
      <c r="I32" s="103" t="s">
        <v>11</v>
      </c>
      <c r="J32" s="103" t="s">
        <v>54</v>
      </c>
    </row>
    <row r="33" spans="1:10" x14ac:dyDescent="0.25">
      <c r="A33" s="103">
        <v>-412.99200000000002</v>
      </c>
      <c r="B33" s="103">
        <v>10</v>
      </c>
      <c r="C33" s="103">
        <v>848.04010000000005</v>
      </c>
      <c r="D33" s="103">
        <v>845.98400000000004</v>
      </c>
      <c r="E33" s="103">
        <v>0.99731970000000003</v>
      </c>
      <c r="F33" s="103">
        <v>0.30348459999999999</v>
      </c>
      <c r="G33" s="103" t="s">
        <v>10</v>
      </c>
      <c r="H33" s="103" t="s">
        <v>55</v>
      </c>
      <c r="I33" s="103" t="s">
        <v>11</v>
      </c>
      <c r="J33" s="103" t="s">
        <v>56</v>
      </c>
    </row>
    <row r="34" spans="1:10" x14ac:dyDescent="0.25">
      <c r="A34" s="103">
        <v>-400.46420000000001</v>
      </c>
      <c r="B34" s="103">
        <v>10</v>
      </c>
      <c r="C34" s="103">
        <v>822.98450000000003</v>
      </c>
      <c r="D34" s="103">
        <v>820.92849999999999</v>
      </c>
      <c r="E34" s="103">
        <v>0.99903980000000003</v>
      </c>
      <c r="F34" s="103">
        <v>0.33213530000000002</v>
      </c>
      <c r="G34" s="103" t="s">
        <v>10</v>
      </c>
      <c r="H34" s="103" t="s">
        <v>57</v>
      </c>
      <c r="I34" s="103" t="s">
        <v>11</v>
      </c>
      <c r="J34" s="103" t="s">
        <v>58</v>
      </c>
    </row>
    <row r="35" spans="1:10" x14ac:dyDescent="0.25">
      <c r="A35" s="103">
        <v>-408.00310000000002</v>
      </c>
      <c r="B35" s="103">
        <v>10</v>
      </c>
      <c r="C35" s="103">
        <v>838.06240000000003</v>
      </c>
      <c r="D35" s="103">
        <v>836.00630000000001</v>
      </c>
      <c r="E35" s="103">
        <v>0.9962242</v>
      </c>
      <c r="F35" s="103">
        <v>0.31489400000000001</v>
      </c>
      <c r="G35" s="103" t="s">
        <v>10</v>
      </c>
      <c r="H35" s="103" t="s">
        <v>59</v>
      </c>
      <c r="I35" s="103" t="s">
        <v>11</v>
      </c>
      <c r="J35" s="103" t="s">
        <v>60</v>
      </c>
    </row>
    <row r="36" spans="1:10" x14ac:dyDescent="0.25">
      <c r="A36" s="103">
        <v>-585.85839999999996</v>
      </c>
      <c r="B36" s="103">
        <v>4</v>
      </c>
      <c r="C36" s="103">
        <v>1180.0709999999999</v>
      </c>
      <c r="D36" s="103">
        <v>1179.7170000000001</v>
      </c>
      <c r="E36" s="103">
        <v>0.92521779999999998</v>
      </c>
      <c r="F36" s="103">
        <v>-9.1856800000000002E-2</v>
      </c>
      <c r="G36" s="103" t="s">
        <v>10</v>
      </c>
      <c r="H36" s="103" t="s">
        <v>61</v>
      </c>
      <c r="I36" s="103" t="s">
        <v>11</v>
      </c>
      <c r="J36" s="103" t="s">
        <v>62</v>
      </c>
    </row>
    <row r="37" spans="1:10" x14ac:dyDescent="0.25">
      <c r="A37" s="103">
        <v>-551.80290000000002</v>
      </c>
      <c r="B37" s="103">
        <v>4</v>
      </c>
      <c r="C37" s="103">
        <v>1111.96</v>
      </c>
      <c r="D37" s="103">
        <v>1111.606</v>
      </c>
      <c r="E37" s="103">
        <v>0.95575880000000002</v>
      </c>
      <c r="F37" s="103">
        <v>-1.3972709999999999E-2</v>
      </c>
      <c r="G37" s="103" t="s">
        <v>10</v>
      </c>
      <c r="H37" s="103" t="s">
        <v>63</v>
      </c>
      <c r="I37" s="103" t="s">
        <v>11</v>
      </c>
      <c r="J37" s="103" t="s">
        <v>64</v>
      </c>
    </row>
    <row r="38" spans="1:10" x14ac:dyDescent="0.25">
      <c r="A38" s="103">
        <v>-584.2097</v>
      </c>
      <c r="B38" s="103">
        <v>4</v>
      </c>
      <c r="C38" s="103">
        <v>1176.7729999999999</v>
      </c>
      <c r="D38" s="103">
        <v>1176.4190000000001</v>
      </c>
      <c r="E38" s="103">
        <v>0.95781360000000004</v>
      </c>
      <c r="F38" s="103">
        <v>-8.8086330000000004E-2</v>
      </c>
      <c r="G38" s="103" t="s">
        <v>10</v>
      </c>
      <c r="H38" s="103" t="s">
        <v>65</v>
      </c>
      <c r="I38" s="103" t="s">
        <v>11</v>
      </c>
      <c r="J38" s="103" t="s">
        <v>66</v>
      </c>
    </row>
    <row r="39" spans="1:10" x14ac:dyDescent="0.25">
      <c r="A39" s="103">
        <v>-441.50439999999998</v>
      </c>
      <c r="B39" s="103">
        <v>4</v>
      </c>
      <c r="C39" s="103">
        <v>891.36270000000002</v>
      </c>
      <c r="D39" s="103">
        <v>891.00869999999998</v>
      </c>
      <c r="E39" s="103">
        <v>0.99172839999999995</v>
      </c>
      <c r="F39" s="103">
        <v>0.2382775</v>
      </c>
      <c r="G39" s="103" t="s">
        <v>10</v>
      </c>
      <c r="H39" s="103" t="s">
        <v>67</v>
      </c>
      <c r="I39" s="103" t="s">
        <v>11</v>
      </c>
      <c r="J39" s="103" t="s">
        <v>68</v>
      </c>
    </row>
    <row r="40" spans="1:10" x14ac:dyDescent="0.25">
      <c r="A40" s="103">
        <v>-533.18629999999996</v>
      </c>
      <c r="B40" s="103">
        <v>4</v>
      </c>
      <c r="C40" s="103">
        <v>1074.7270000000001</v>
      </c>
      <c r="D40" s="103">
        <v>1074.373</v>
      </c>
      <c r="E40" s="103">
        <v>0.99921199999999999</v>
      </c>
      <c r="F40" s="103">
        <v>2.860298E-2</v>
      </c>
      <c r="G40" s="103" t="s">
        <v>10</v>
      </c>
      <c r="H40" s="103" t="s">
        <v>575</v>
      </c>
      <c r="I40" s="103" t="s">
        <v>11</v>
      </c>
      <c r="J40" s="103" t="s">
        <v>576</v>
      </c>
    </row>
    <row r="41" spans="1:10" x14ac:dyDescent="0.25">
      <c r="A41" s="103">
        <v>-1381.472</v>
      </c>
      <c r="B41" s="103">
        <v>4</v>
      </c>
      <c r="C41" s="103">
        <v>2771.297</v>
      </c>
      <c r="D41" s="103">
        <v>2770.9430000000002</v>
      </c>
      <c r="E41" s="103">
        <v>0.74046990000000001</v>
      </c>
      <c r="F41" s="103">
        <v>-1.9114059999999999</v>
      </c>
      <c r="G41" s="103" t="s">
        <v>10</v>
      </c>
      <c r="H41" s="103" t="s">
        <v>562</v>
      </c>
      <c r="I41" s="103" t="s">
        <v>11</v>
      </c>
      <c r="J41" s="103" t="s">
        <v>563</v>
      </c>
    </row>
    <row r="42" spans="1:10" x14ac:dyDescent="0.25">
      <c r="A42" s="103">
        <v>-472.34249999999997</v>
      </c>
      <c r="B42" s="103">
        <v>4</v>
      </c>
      <c r="C42" s="103">
        <v>953.03899999999999</v>
      </c>
      <c r="D42" s="103">
        <v>952.68499999999995</v>
      </c>
      <c r="E42" s="103">
        <v>0.98473060000000001</v>
      </c>
      <c r="F42" s="103">
        <v>0.16775139999999999</v>
      </c>
      <c r="G42" s="103" t="s">
        <v>10</v>
      </c>
      <c r="H42" s="103" t="s">
        <v>69</v>
      </c>
      <c r="I42" s="103" t="s">
        <v>11</v>
      </c>
      <c r="J42" s="103" t="s">
        <v>70</v>
      </c>
    </row>
    <row r="43" spans="1:10" x14ac:dyDescent="0.25">
      <c r="A43" s="103">
        <v>-981.91970000000003</v>
      </c>
      <c r="B43" s="103">
        <v>4</v>
      </c>
      <c r="C43" s="103">
        <v>1972.193</v>
      </c>
      <c r="D43" s="103">
        <v>1971.8389999999999</v>
      </c>
      <c r="E43" s="103">
        <v>0.79893860000000005</v>
      </c>
      <c r="F43" s="103">
        <v>-0.99763970000000002</v>
      </c>
      <c r="G43" s="103" t="s">
        <v>10</v>
      </c>
      <c r="H43" s="103" t="s">
        <v>71</v>
      </c>
      <c r="I43" s="103" t="s">
        <v>11</v>
      </c>
      <c r="J43" s="103" t="s">
        <v>72</v>
      </c>
    </row>
    <row r="44" spans="1:10" x14ac:dyDescent="0.25">
      <c r="A44" s="103">
        <v>-1259.9269999999999</v>
      </c>
      <c r="B44" s="103">
        <v>4</v>
      </c>
      <c r="C44" s="103">
        <v>2528.2080000000001</v>
      </c>
      <c r="D44" s="103">
        <v>2527.8539999999998</v>
      </c>
      <c r="E44" s="103">
        <v>0.76032420000000001</v>
      </c>
      <c r="F44" s="103">
        <v>-1.6334360000000001</v>
      </c>
      <c r="G44" s="103" t="s">
        <v>10</v>
      </c>
      <c r="H44" s="103" t="s">
        <v>577</v>
      </c>
      <c r="I44" s="103" t="s">
        <v>11</v>
      </c>
      <c r="J44" s="103" t="s">
        <v>578</v>
      </c>
    </row>
    <row r="45" spans="1:10" x14ac:dyDescent="0.25">
      <c r="A45" s="103">
        <v>-644.41480000000001</v>
      </c>
      <c r="B45" s="103">
        <v>4</v>
      </c>
      <c r="C45" s="103">
        <v>1297.184</v>
      </c>
      <c r="D45" s="103">
        <v>1296.83</v>
      </c>
      <c r="E45" s="103">
        <v>0.88887539999999998</v>
      </c>
      <c r="F45" s="103">
        <v>-0.2257739</v>
      </c>
      <c r="G45" s="103" t="s">
        <v>10</v>
      </c>
      <c r="H45" s="103" t="s">
        <v>601</v>
      </c>
      <c r="I45" s="103" t="s">
        <v>11</v>
      </c>
      <c r="J45" s="103" t="s">
        <v>602</v>
      </c>
    </row>
    <row r="46" spans="1:10" x14ac:dyDescent="0.25">
      <c r="A46" s="103">
        <v>-759.34659999999997</v>
      </c>
      <c r="B46" s="103">
        <v>6</v>
      </c>
      <c r="C46" s="103">
        <v>1531.45</v>
      </c>
      <c r="D46" s="103">
        <v>1530.693</v>
      </c>
      <c r="E46" s="103">
        <v>0.96609480000000003</v>
      </c>
      <c r="F46" s="103">
        <v>8.9617619999999995E-2</v>
      </c>
      <c r="G46" s="103" t="s">
        <v>10</v>
      </c>
      <c r="H46" s="103" t="s">
        <v>411</v>
      </c>
      <c r="I46" s="103" t="s">
        <v>12</v>
      </c>
      <c r="J46" s="103" t="s">
        <v>386</v>
      </c>
    </row>
    <row r="47" spans="1:10" x14ac:dyDescent="0.25">
      <c r="A47" s="103">
        <v>-731.90070000000003</v>
      </c>
      <c r="B47" s="103">
        <v>6</v>
      </c>
      <c r="C47" s="103">
        <v>1476.558</v>
      </c>
      <c r="D47" s="103">
        <v>1475.8009999999999</v>
      </c>
      <c r="E47" s="103">
        <v>0.97427600000000003</v>
      </c>
      <c r="F47" s="103">
        <v>0.12800410000000001</v>
      </c>
      <c r="G47" s="103" t="s">
        <v>10</v>
      </c>
      <c r="H47" s="103" t="s">
        <v>412</v>
      </c>
      <c r="I47" s="103" t="s">
        <v>12</v>
      </c>
      <c r="J47" s="103" t="s">
        <v>388</v>
      </c>
    </row>
    <row r="48" spans="1:10" x14ac:dyDescent="0.25">
      <c r="A48" s="103">
        <v>-1196.413</v>
      </c>
      <c r="B48" s="103">
        <v>6</v>
      </c>
      <c r="C48" s="103">
        <v>2405.5830000000001</v>
      </c>
      <c r="D48" s="103">
        <v>2404.826</v>
      </c>
      <c r="E48" s="103">
        <v>0.87219880000000005</v>
      </c>
      <c r="F48" s="103">
        <v>-0.52167490000000005</v>
      </c>
      <c r="G48" s="103" t="s">
        <v>10</v>
      </c>
      <c r="H48" s="103" t="s">
        <v>413</v>
      </c>
      <c r="I48" s="103" t="s">
        <v>12</v>
      </c>
      <c r="J48" s="103" t="s">
        <v>390</v>
      </c>
    </row>
    <row r="49" spans="1:10" x14ac:dyDescent="0.25">
      <c r="A49" s="103">
        <v>-1035.8979999999999</v>
      </c>
      <c r="B49" s="103">
        <v>6</v>
      </c>
      <c r="C49" s="103">
        <v>2084.5529999999999</v>
      </c>
      <c r="D49" s="103">
        <v>2083.797</v>
      </c>
      <c r="E49" s="103">
        <v>0.91968539999999999</v>
      </c>
      <c r="F49" s="103">
        <v>-0.29717490000000002</v>
      </c>
      <c r="G49" s="103" t="s">
        <v>10</v>
      </c>
      <c r="H49" s="103" t="s">
        <v>414</v>
      </c>
      <c r="I49" s="103" t="s">
        <v>12</v>
      </c>
      <c r="J49" s="103" t="s">
        <v>392</v>
      </c>
    </row>
    <row r="50" spans="1:10" x14ac:dyDescent="0.25">
      <c r="A50" s="103">
        <v>-839.7645</v>
      </c>
      <c r="B50" s="103">
        <v>6</v>
      </c>
      <c r="C50" s="103">
        <v>1692.2860000000001</v>
      </c>
      <c r="D50" s="103">
        <v>1691.529</v>
      </c>
      <c r="E50" s="103">
        <v>0.98484459999999996</v>
      </c>
      <c r="F50" s="103">
        <v>-2.285707E-2</v>
      </c>
      <c r="G50" s="103" t="s">
        <v>10</v>
      </c>
      <c r="H50" s="103" t="s">
        <v>415</v>
      </c>
      <c r="I50" s="103" t="s">
        <v>12</v>
      </c>
      <c r="J50" s="103" t="s">
        <v>394</v>
      </c>
    </row>
    <row r="51" spans="1:10" x14ac:dyDescent="0.25">
      <c r="A51" s="103">
        <v>-835.69079999999997</v>
      </c>
      <c r="B51" s="103">
        <v>6</v>
      </c>
      <c r="C51" s="103">
        <v>1684.1379999999999</v>
      </c>
      <c r="D51" s="103">
        <v>1683.3820000000001</v>
      </c>
      <c r="E51" s="103">
        <v>0.99323839999999997</v>
      </c>
      <c r="F51" s="103">
        <v>-1.715947E-2</v>
      </c>
      <c r="G51" s="103" t="s">
        <v>10</v>
      </c>
      <c r="H51" s="103" t="s">
        <v>416</v>
      </c>
      <c r="I51" s="103" t="s">
        <v>12</v>
      </c>
      <c r="J51" s="103" t="s">
        <v>396</v>
      </c>
    </row>
    <row r="52" spans="1:10" x14ac:dyDescent="0.25">
      <c r="A52" s="103">
        <v>-848.15570000000002</v>
      </c>
      <c r="B52" s="103">
        <v>6</v>
      </c>
      <c r="C52" s="103">
        <v>1709.068</v>
      </c>
      <c r="D52" s="103">
        <v>1708.3109999999999</v>
      </c>
      <c r="E52" s="103">
        <v>0.9921394</v>
      </c>
      <c r="F52" s="103">
        <v>-3.4593159999999998E-2</v>
      </c>
      <c r="G52" s="103" t="s">
        <v>10</v>
      </c>
      <c r="H52" s="103" t="s">
        <v>417</v>
      </c>
      <c r="I52" s="103" t="s">
        <v>12</v>
      </c>
      <c r="J52" s="103" t="s">
        <v>398</v>
      </c>
    </row>
    <row r="53" spans="1:10" x14ac:dyDescent="0.25">
      <c r="A53" s="103">
        <v>-864.1386</v>
      </c>
      <c r="B53" s="103">
        <v>6</v>
      </c>
      <c r="C53" s="103">
        <v>1741.0340000000001</v>
      </c>
      <c r="D53" s="103">
        <v>1740.277</v>
      </c>
      <c r="E53" s="103">
        <v>0.98546990000000001</v>
      </c>
      <c r="F53" s="103">
        <v>-5.6947200000000003E-2</v>
      </c>
      <c r="G53" s="103" t="s">
        <v>10</v>
      </c>
      <c r="H53" s="103" t="s">
        <v>418</v>
      </c>
      <c r="I53" s="103" t="s">
        <v>12</v>
      </c>
      <c r="J53" s="103" t="s">
        <v>400</v>
      </c>
    </row>
    <row r="54" spans="1:10" x14ac:dyDescent="0.25">
      <c r="A54" s="103">
        <v>-851.60590000000002</v>
      </c>
      <c r="B54" s="103">
        <v>6</v>
      </c>
      <c r="C54" s="103">
        <v>1715.9690000000001</v>
      </c>
      <c r="D54" s="103">
        <v>1715.212</v>
      </c>
      <c r="E54" s="103">
        <v>0.95660160000000005</v>
      </c>
      <c r="F54" s="103">
        <v>-3.9418700000000001E-2</v>
      </c>
      <c r="G54" s="103" t="s">
        <v>10</v>
      </c>
      <c r="H54" s="103" t="s">
        <v>419</v>
      </c>
      <c r="I54" s="103" t="s">
        <v>12</v>
      </c>
      <c r="J54" s="103" t="s">
        <v>402</v>
      </c>
    </row>
    <row r="55" spans="1:10" x14ac:dyDescent="0.25">
      <c r="A55" s="103">
        <v>-876.29790000000003</v>
      </c>
      <c r="B55" s="103">
        <v>6</v>
      </c>
      <c r="C55" s="103">
        <v>1765.3530000000001</v>
      </c>
      <c r="D55" s="103">
        <v>1764.596</v>
      </c>
      <c r="E55" s="103">
        <v>0.94676550000000004</v>
      </c>
      <c r="F55" s="103">
        <v>-7.3953539999999998E-2</v>
      </c>
      <c r="G55" s="103" t="s">
        <v>10</v>
      </c>
      <c r="H55" s="103" t="s">
        <v>420</v>
      </c>
      <c r="I55" s="103" t="s">
        <v>12</v>
      </c>
      <c r="J55" s="103" t="s">
        <v>404</v>
      </c>
    </row>
    <row r="56" spans="1:10" x14ac:dyDescent="0.25">
      <c r="A56" s="103">
        <v>-879.40039999999999</v>
      </c>
      <c r="B56" s="103">
        <v>6</v>
      </c>
      <c r="C56" s="103">
        <v>1771.558</v>
      </c>
      <c r="D56" s="103">
        <v>1770.8009999999999</v>
      </c>
      <c r="E56" s="103">
        <v>0.96770299999999998</v>
      </c>
      <c r="F56" s="103">
        <v>-7.8292819999999999E-2</v>
      </c>
      <c r="G56" s="103" t="s">
        <v>10</v>
      </c>
      <c r="H56" s="103" t="s">
        <v>421</v>
      </c>
      <c r="I56" s="103" t="s">
        <v>12</v>
      </c>
      <c r="J56" s="103" t="s">
        <v>406</v>
      </c>
    </row>
    <row r="57" spans="1:10" x14ac:dyDescent="0.25">
      <c r="A57" s="103">
        <v>-857.72080000000005</v>
      </c>
      <c r="B57" s="103">
        <v>6</v>
      </c>
      <c r="C57" s="103">
        <v>1728.1980000000001</v>
      </c>
      <c r="D57" s="103">
        <v>1727.442</v>
      </c>
      <c r="E57" s="103">
        <v>0.97704939999999996</v>
      </c>
      <c r="F57" s="103">
        <v>-4.7971100000000003E-2</v>
      </c>
      <c r="G57" s="103" t="s">
        <v>10</v>
      </c>
      <c r="H57" s="103" t="s">
        <v>422</v>
      </c>
      <c r="I57" s="103" t="s">
        <v>12</v>
      </c>
      <c r="J57" s="103" t="s">
        <v>408</v>
      </c>
    </row>
    <row r="58" spans="1:10" x14ac:dyDescent="0.25">
      <c r="A58" s="103">
        <v>-901.58150000000001</v>
      </c>
      <c r="B58" s="103">
        <v>6</v>
      </c>
      <c r="C58" s="103">
        <v>1815.92</v>
      </c>
      <c r="D58" s="103">
        <v>1815.163</v>
      </c>
      <c r="E58" s="103">
        <v>0.93172770000000005</v>
      </c>
      <c r="F58" s="103">
        <v>-0.10931589999999999</v>
      </c>
      <c r="G58" s="103" t="s">
        <v>10</v>
      </c>
      <c r="H58" s="103" t="s">
        <v>423</v>
      </c>
      <c r="I58" s="103" t="s">
        <v>12</v>
      </c>
      <c r="J58" s="103" t="s">
        <v>410</v>
      </c>
    </row>
    <row r="59" spans="1:10" x14ac:dyDescent="0.25">
      <c r="A59" s="103">
        <v>-712.86670000000004</v>
      </c>
      <c r="B59" s="103">
        <v>8</v>
      </c>
      <c r="C59" s="103">
        <v>1443.0550000000001</v>
      </c>
      <c r="D59" s="103">
        <v>1441.7329999999999</v>
      </c>
      <c r="E59" s="103">
        <v>0.98265420000000003</v>
      </c>
      <c r="F59" s="103">
        <v>0.1546256</v>
      </c>
      <c r="G59" s="103" t="s">
        <v>10</v>
      </c>
      <c r="H59" s="103" t="s">
        <v>73</v>
      </c>
      <c r="I59" s="103" t="s">
        <v>12</v>
      </c>
      <c r="J59" s="103" t="s">
        <v>35</v>
      </c>
    </row>
    <row r="60" spans="1:10" x14ac:dyDescent="0.25">
      <c r="A60" s="103">
        <v>-745.49310000000003</v>
      </c>
      <c r="B60" s="103">
        <v>8</v>
      </c>
      <c r="C60" s="103">
        <v>1508.307</v>
      </c>
      <c r="D60" s="103">
        <v>1506.9860000000001</v>
      </c>
      <c r="E60" s="103">
        <v>0.97024659999999996</v>
      </c>
      <c r="F60" s="103">
        <v>0.1089934</v>
      </c>
      <c r="G60" s="103" t="s">
        <v>10</v>
      </c>
      <c r="H60" s="103" t="s">
        <v>74</v>
      </c>
      <c r="I60" s="103" t="s">
        <v>12</v>
      </c>
      <c r="J60" s="103" t="s">
        <v>37</v>
      </c>
    </row>
    <row r="61" spans="1:10" x14ac:dyDescent="0.25">
      <c r="A61" s="103">
        <v>-722.44159999999999</v>
      </c>
      <c r="B61" s="103">
        <v>8</v>
      </c>
      <c r="C61" s="103">
        <v>1462.204</v>
      </c>
      <c r="D61" s="103">
        <v>1460.883</v>
      </c>
      <c r="E61" s="103">
        <v>0.97436610000000001</v>
      </c>
      <c r="F61" s="103">
        <v>0.1412339</v>
      </c>
      <c r="G61" s="103" t="s">
        <v>10</v>
      </c>
      <c r="H61" s="103" t="s">
        <v>75</v>
      </c>
      <c r="I61" s="103" t="s">
        <v>12</v>
      </c>
      <c r="J61" s="103" t="s">
        <v>39</v>
      </c>
    </row>
    <row r="62" spans="1:10" x14ac:dyDescent="0.25">
      <c r="A62" s="103">
        <v>-826.81870000000004</v>
      </c>
      <c r="B62" s="103">
        <v>8</v>
      </c>
      <c r="C62" s="103">
        <v>1670.9590000000001</v>
      </c>
      <c r="D62" s="103">
        <v>1669.6369999999999</v>
      </c>
      <c r="E62" s="103">
        <v>0.98388180000000003</v>
      </c>
      <c r="F62" s="103">
        <v>-4.7506700000000002E-3</v>
      </c>
      <c r="G62" s="103" t="s">
        <v>10</v>
      </c>
      <c r="H62" s="103" t="s">
        <v>308</v>
      </c>
      <c r="I62" s="103" t="s">
        <v>12</v>
      </c>
      <c r="J62" s="103" t="s">
        <v>295</v>
      </c>
    </row>
    <row r="63" spans="1:10" x14ac:dyDescent="0.25">
      <c r="A63" s="103">
        <v>-829.21519999999998</v>
      </c>
      <c r="B63" s="103">
        <v>8</v>
      </c>
      <c r="C63" s="103">
        <v>1675.751</v>
      </c>
      <c r="D63" s="103">
        <v>1674.43</v>
      </c>
      <c r="E63" s="103">
        <v>0.99296150000000005</v>
      </c>
      <c r="F63" s="103">
        <v>-8.1024649999999997E-3</v>
      </c>
      <c r="G63" s="103" t="s">
        <v>10</v>
      </c>
      <c r="H63" s="103" t="s">
        <v>76</v>
      </c>
      <c r="I63" s="103" t="s">
        <v>12</v>
      </c>
      <c r="J63" s="103" t="s">
        <v>41</v>
      </c>
    </row>
    <row r="64" spans="1:10" x14ac:dyDescent="0.25">
      <c r="A64" s="103">
        <v>-823.08630000000005</v>
      </c>
      <c r="B64" s="103">
        <v>8</v>
      </c>
      <c r="C64" s="103">
        <v>1663.4939999999999</v>
      </c>
      <c r="D64" s="103">
        <v>1662.173</v>
      </c>
      <c r="E64" s="103">
        <v>0.99327350000000003</v>
      </c>
      <c r="F64" s="103">
        <v>4.6958269999999999E-4</v>
      </c>
      <c r="G64" s="103" t="s">
        <v>10</v>
      </c>
      <c r="H64" s="103" t="s">
        <v>309</v>
      </c>
      <c r="I64" s="103" t="s">
        <v>12</v>
      </c>
      <c r="J64" s="103" t="s">
        <v>297</v>
      </c>
    </row>
    <row r="65" spans="1:10" x14ac:dyDescent="0.25">
      <c r="A65" s="103">
        <v>-848.95950000000005</v>
      </c>
      <c r="B65" s="103">
        <v>8</v>
      </c>
      <c r="C65" s="103">
        <v>1715.24</v>
      </c>
      <c r="D65" s="103">
        <v>1713.9190000000001</v>
      </c>
      <c r="E65" s="103">
        <v>0.97251220000000005</v>
      </c>
      <c r="F65" s="103">
        <v>-3.5717329999999999E-2</v>
      </c>
      <c r="G65" s="103" t="s">
        <v>10</v>
      </c>
      <c r="H65" s="103" t="s">
        <v>310</v>
      </c>
      <c r="I65" s="103" t="s">
        <v>12</v>
      </c>
      <c r="J65" s="103" t="s">
        <v>299</v>
      </c>
    </row>
    <row r="66" spans="1:10" x14ac:dyDescent="0.25">
      <c r="A66" s="103">
        <v>-819.11649999999997</v>
      </c>
      <c r="B66" s="103">
        <v>8</v>
      </c>
      <c r="C66" s="103">
        <v>1655.5540000000001</v>
      </c>
      <c r="D66" s="103">
        <v>1654.2329999999999</v>
      </c>
      <c r="E66" s="103">
        <v>0.98686430000000003</v>
      </c>
      <c r="F66" s="103">
        <v>6.021892E-3</v>
      </c>
      <c r="G66" s="103" t="s">
        <v>10</v>
      </c>
      <c r="H66" s="103" t="s">
        <v>311</v>
      </c>
      <c r="I66" s="103" t="s">
        <v>12</v>
      </c>
      <c r="J66" s="103" t="s">
        <v>301</v>
      </c>
    </row>
    <row r="67" spans="1:10" x14ac:dyDescent="0.25">
      <c r="A67" s="103">
        <v>-831.92899999999997</v>
      </c>
      <c r="B67" s="103">
        <v>8</v>
      </c>
      <c r="C67" s="103">
        <v>1681.1790000000001</v>
      </c>
      <c r="D67" s="103">
        <v>1679.8579999999999</v>
      </c>
      <c r="E67" s="103">
        <v>0.96011170000000001</v>
      </c>
      <c r="F67" s="103">
        <v>-1.189804E-2</v>
      </c>
      <c r="G67" s="103" t="s">
        <v>10</v>
      </c>
      <c r="H67" s="103" t="s">
        <v>312</v>
      </c>
      <c r="I67" s="103" t="s">
        <v>12</v>
      </c>
      <c r="J67" s="103" t="s">
        <v>303</v>
      </c>
    </row>
    <row r="68" spans="1:10" x14ac:dyDescent="0.25">
      <c r="A68" s="103">
        <v>-828.60440000000006</v>
      </c>
      <c r="B68" s="103">
        <v>8</v>
      </c>
      <c r="C68" s="103">
        <v>1674.53</v>
      </c>
      <c r="D68" s="103">
        <v>1673.2090000000001</v>
      </c>
      <c r="E68" s="103">
        <v>0.99267039999999995</v>
      </c>
      <c r="F68" s="103">
        <v>-7.2481990000000003E-3</v>
      </c>
      <c r="G68" s="103" t="s">
        <v>10</v>
      </c>
      <c r="H68" s="103" t="s">
        <v>77</v>
      </c>
      <c r="I68" s="103" t="s">
        <v>12</v>
      </c>
      <c r="J68" s="103" t="s">
        <v>43</v>
      </c>
    </row>
    <row r="69" spans="1:10" x14ac:dyDescent="0.25">
      <c r="A69" s="103">
        <v>-791.92280000000005</v>
      </c>
      <c r="B69" s="103">
        <v>8</v>
      </c>
      <c r="C69" s="103">
        <v>1601.1669999999999</v>
      </c>
      <c r="D69" s="103">
        <v>1599.846</v>
      </c>
      <c r="E69" s="103">
        <v>0.98715969999999997</v>
      </c>
      <c r="F69" s="103">
        <v>4.4055669999999998E-2</v>
      </c>
      <c r="G69" s="103" t="s">
        <v>10</v>
      </c>
      <c r="H69" s="103" t="s">
        <v>313</v>
      </c>
      <c r="I69" s="103" t="s">
        <v>12</v>
      </c>
      <c r="J69" s="103" t="s">
        <v>305</v>
      </c>
    </row>
    <row r="70" spans="1:10" x14ac:dyDescent="0.25">
      <c r="A70" s="103">
        <v>-752.36310000000003</v>
      </c>
      <c r="B70" s="103">
        <v>8</v>
      </c>
      <c r="C70" s="103">
        <v>1522.047</v>
      </c>
      <c r="D70" s="103">
        <v>1520.7260000000001</v>
      </c>
      <c r="E70" s="103">
        <v>0.96349189999999996</v>
      </c>
      <c r="F70" s="103">
        <v>9.938495E-2</v>
      </c>
      <c r="G70" s="103" t="s">
        <v>10</v>
      </c>
      <c r="H70" s="103" t="s">
        <v>78</v>
      </c>
      <c r="I70" s="103" t="s">
        <v>12</v>
      </c>
      <c r="J70" s="103" t="s">
        <v>45</v>
      </c>
    </row>
    <row r="71" spans="1:10" x14ac:dyDescent="0.25">
      <c r="A71" s="103">
        <v>-797.1105</v>
      </c>
      <c r="B71" s="103">
        <v>8</v>
      </c>
      <c r="C71" s="103">
        <v>1611.5419999999999</v>
      </c>
      <c r="D71" s="103">
        <v>1610.221</v>
      </c>
      <c r="E71" s="103">
        <v>0.99394360000000004</v>
      </c>
      <c r="F71" s="103">
        <v>3.679996E-2</v>
      </c>
      <c r="G71" s="103" t="s">
        <v>10</v>
      </c>
      <c r="H71" s="103" t="s">
        <v>314</v>
      </c>
      <c r="I71" s="103" t="s">
        <v>12</v>
      </c>
      <c r="J71" s="103" t="s">
        <v>307</v>
      </c>
    </row>
    <row r="72" spans="1:10" x14ac:dyDescent="0.25">
      <c r="A72" s="103">
        <v>-3803.2950000000001</v>
      </c>
      <c r="B72" s="103">
        <v>2</v>
      </c>
      <c r="C72" s="103">
        <v>7610.6940000000004</v>
      </c>
      <c r="D72" s="103">
        <v>7610.5889999999999</v>
      </c>
      <c r="E72" s="103">
        <v>62.828949999999999</v>
      </c>
      <c r="F72" s="103">
        <v>-4.1677280000000003</v>
      </c>
      <c r="G72" s="103" t="s">
        <v>10</v>
      </c>
      <c r="H72" s="103" t="s">
        <v>79</v>
      </c>
      <c r="I72" s="103" t="s">
        <v>12</v>
      </c>
      <c r="J72" s="103" t="s">
        <v>26</v>
      </c>
    </row>
    <row r="73" spans="1:10" x14ac:dyDescent="0.25">
      <c r="A73" s="103">
        <v>-673.2817</v>
      </c>
      <c r="B73" s="103">
        <v>12</v>
      </c>
      <c r="C73" s="103">
        <v>1373.5350000000001</v>
      </c>
      <c r="D73" s="103">
        <v>1370.5630000000001</v>
      </c>
      <c r="E73" s="103">
        <v>0.99609919999999996</v>
      </c>
      <c r="F73" s="103">
        <v>0.20999019999999999</v>
      </c>
      <c r="G73" s="103" t="s">
        <v>10</v>
      </c>
      <c r="H73" s="103" t="s">
        <v>80</v>
      </c>
      <c r="I73" s="103" t="s">
        <v>12</v>
      </c>
      <c r="J73" s="103" t="s">
        <v>48</v>
      </c>
    </row>
    <row r="74" spans="1:10" x14ac:dyDescent="0.25">
      <c r="A74" s="103">
        <v>-703.99350000000004</v>
      </c>
      <c r="B74" s="103">
        <v>10</v>
      </c>
      <c r="C74" s="103">
        <v>1430.0429999999999</v>
      </c>
      <c r="D74" s="103">
        <v>1427.9870000000001</v>
      </c>
      <c r="E74" s="103">
        <v>0.98256339999999998</v>
      </c>
      <c r="F74" s="103">
        <v>0.16703589999999999</v>
      </c>
      <c r="G74" s="103" t="s">
        <v>10</v>
      </c>
      <c r="H74" s="103" t="s">
        <v>81</v>
      </c>
      <c r="I74" s="103" t="s">
        <v>12</v>
      </c>
      <c r="J74" s="103" t="s">
        <v>50</v>
      </c>
    </row>
    <row r="75" spans="1:10" x14ac:dyDescent="0.25">
      <c r="A75" s="103">
        <v>-687.56010000000003</v>
      </c>
      <c r="B75" s="103">
        <v>10</v>
      </c>
      <c r="C75" s="103">
        <v>1397.1759999999999</v>
      </c>
      <c r="D75" s="103">
        <v>1395.12</v>
      </c>
      <c r="E75" s="103">
        <v>0.99773219999999996</v>
      </c>
      <c r="F75" s="103">
        <v>0.1900201</v>
      </c>
      <c r="G75" s="103" t="s">
        <v>10</v>
      </c>
      <c r="H75" s="103" t="s">
        <v>82</v>
      </c>
      <c r="I75" s="103" t="s">
        <v>12</v>
      </c>
      <c r="J75" s="103" t="s">
        <v>52</v>
      </c>
    </row>
    <row r="76" spans="1:10" x14ac:dyDescent="0.25">
      <c r="A76" s="103">
        <v>-806.81050000000005</v>
      </c>
      <c r="B76" s="103">
        <v>10</v>
      </c>
      <c r="C76" s="103">
        <v>1635.6769999999999</v>
      </c>
      <c r="D76" s="103">
        <v>1633.6210000000001</v>
      </c>
      <c r="E76" s="103">
        <v>0.9804484</v>
      </c>
      <c r="F76" s="103">
        <v>2.3233400000000001E-2</v>
      </c>
      <c r="G76" s="103" t="s">
        <v>10</v>
      </c>
      <c r="H76" s="103" t="s">
        <v>83</v>
      </c>
      <c r="I76" s="103" t="s">
        <v>12</v>
      </c>
      <c r="J76" s="103" t="s">
        <v>54</v>
      </c>
    </row>
    <row r="77" spans="1:10" x14ac:dyDescent="0.25">
      <c r="A77" s="103">
        <v>-697.63049999999998</v>
      </c>
      <c r="B77" s="103">
        <v>10</v>
      </c>
      <c r="C77" s="103">
        <v>1417.317</v>
      </c>
      <c r="D77" s="103">
        <v>1415.261</v>
      </c>
      <c r="E77" s="103">
        <v>0.98047890000000004</v>
      </c>
      <c r="F77" s="103">
        <v>0.17593539999999999</v>
      </c>
      <c r="G77" s="103" t="s">
        <v>10</v>
      </c>
      <c r="H77" s="103" t="s">
        <v>84</v>
      </c>
      <c r="I77" s="103" t="s">
        <v>12</v>
      </c>
      <c r="J77" s="103" t="s">
        <v>56</v>
      </c>
    </row>
    <row r="78" spans="1:10" x14ac:dyDescent="0.25">
      <c r="A78" s="103">
        <v>-709.79939999999999</v>
      </c>
      <c r="B78" s="103">
        <v>10</v>
      </c>
      <c r="C78" s="103">
        <v>1441.655</v>
      </c>
      <c r="D78" s="103">
        <v>1439.5989999999999</v>
      </c>
      <c r="E78" s="103">
        <v>0.97849680000000006</v>
      </c>
      <c r="F78" s="103">
        <v>0.15891559999999999</v>
      </c>
      <c r="G78" s="103" t="s">
        <v>10</v>
      </c>
      <c r="H78" s="103" t="s">
        <v>85</v>
      </c>
      <c r="I78" s="103" t="s">
        <v>12</v>
      </c>
      <c r="J78" s="103" t="s">
        <v>58</v>
      </c>
    </row>
    <row r="79" spans="1:10" x14ac:dyDescent="0.25">
      <c r="A79" s="103">
        <v>-717.17539999999997</v>
      </c>
      <c r="B79" s="103">
        <v>10</v>
      </c>
      <c r="C79" s="103">
        <v>1456.4069999999999</v>
      </c>
      <c r="D79" s="103">
        <v>1454.3510000000001</v>
      </c>
      <c r="E79" s="103">
        <v>0.98248380000000002</v>
      </c>
      <c r="F79" s="103">
        <v>0.14859939999999999</v>
      </c>
      <c r="G79" s="103" t="s">
        <v>10</v>
      </c>
      <c r="H79" s="103" t="s">
        <v>86</v>
      </c>
      <c r="I79" s="103" t="s">
        <v>12</v>
      </c>
      <c r="J79" s="103" t="s">
        <v>60</v>
      </c>
    </row>
    <row r="80" spans="1:10" x14ac:dyDescent="0.25">
      <c r="A80" s="103">
        <v>-1718.123</v>
      </c>
      <c r="B80" s="103">
        <v>4</v>
      </c>
      <c r="C80" s="103">
        <v>3444.6</v>
      </c>
      <c r="D80" s="103">
        <v>3444.2460000000001</v>
      </c>
      <c r="E80" s="103">
        <v>0.77457100000000001</v>
      </c>
      <c r="F80" s="103">
        <v>-1.2513529999999999</v>
      </c>
      <c r="G80" s="103" t="s">
        <v>10</v>
      </c>
      <c r="H80" s="103" t="s">
        <v>87</v>
      </c>
      <c r="I80" s="103" t="s">
        <v>12</v>
      </c>
      <c r="J80" s="103" t="s">
        <v>62</v>
      </c>
    </row>
    <row r="81" spans="1:10" x14ac:dyDescent="0.25">
      <c r="A81" s="103">
        <v>-1301.519</v>
      </c>
      <c r="B81" s="103">
        <v>4</v>
      </c>
      <c r="C81" s="103">
        <v>2611.3910000000001</v>
      </c>
      <c r="D81" s="103">
        <v>2611.0369999999998</v>
      </c>
      <c r="E81" s="103">
        <v>0.85178419999999999</v>
      </c>
      <c r="F81" s="103">
        <v>-0.66867860000000001</v>
      </c>
      <c r="G81" s="103" t="s">
        <v>10</v>
      </c>
      <c r="H81" s="103" t="s">
        <v>88</v>
      </c>
      <c r="I81" s="103" t="s">
        <v>12</v>
      </c>
      <c r="J81" s="103" t="s">
        <v>64</v>
      </c>
    </row>
    <row r="82" spans="1:10" x14ac:dyDescent="0.25">
      <c r="A82" s="103">
        <v>-996.59540000000004</v>
      </c>
      <c r="B82" s="103">
        <v>4</v>
      </c>
      <c r="C82" s="103">
        <v>2001.5450000000001</v>
      </c>
      <c r="D82" s="103">
        <v>2001.191</v>
      </c>
      <c r="E82" s="103">
        <v>0.85001649999999995</v>
      </c>
      <c r="F82" s="103">
        <v>-0.2422048</v>
      </c>
      <c r="G82" s="103" t="s">
        <v>10</v>
      </c>
      <c r="H82" s="103" t="s">
        <v>89</v>
      </c>
      <c r="I82" s="103" t="s">
        <v>12</v>
      </c>
      <c r="J82" s="103" t="s">
        <v>66</v>
      </c>
    </row>
    <row r="83" spans="1:10" x14ac:dyDescent="0.25">
      <c r="A83" s="103">
        <v>-911.37329999999997</v>
      </c>
      <c r="B83" s="103">
        <v>4</v>
      </c>
      <c r="C83" s="103">
        <v>1831.1010000000001</v>
      </c>
      <c r="D83" s="103">
        <v>1830.7470000000001</v>
      </c>
      <c r="E83" s="103">
        <v>0.93288119999999997</v>
      </c>
      <c r="F83" s="103">
        <v>-0.123011</v>
      </c>
      <c r="G83" s="103" t="s">
        <v>10</v>
      </c>
      <c r="H83" s="103" t="s">
        <v>90</v>
      </c>
      <c r="I83" s="103" t="s">
        <v>12</v>
      </c>
      <c r="J83" s="103" t="s">
        <v>68</v>
      </c>
    </row>
    <row r="84" spans="1:10" x14ac:dyDescent="0.25">
      <c r="A84" s="103">
        <v>-889.66639999999995</v>
      </c>
      <c r="B84" s="103">
        <v>4</v>
      </c>
      <c r="C84" s="103">
        <v>1787.6869999999999</v>
      </c>
      <c r="D84" s="103">
        <v>1787.3330000000001</v>
      </c>
      <c r="E84" s="103">
        <v>0.99108870000000004</v>
      </c>
      <c r="F84" s="103">
        <v>-9.2651140000000007E-2</v>
      </c>
      <c r="G84" s="103" t="s">
        <v>10</v>
      </c>
      <c r="H84" s="103" t="s">
        <v>579</v>
      </c>
      <c r="I84" s="103" t="s">
        <v>12</v>
      </c>
      <c r="J84" s="103" t="s">
        <v>576</v>
      </c>
    </row>
    <row r="85" spans="1:10" x14ac:dyDescent="0.25">
      <c r="A85" s="103">
        <v>-2538.7739999999999</v>
      </c>
      <c r="B85" s="103">
        <v>4</v>
      </c>
      <c r="C85" s="103">
        <v>5085.9030000000002</v>
      </c>
      <c r="D85" s="103">
        <v>5085.549</v>
      </c>
      <c r="E85" s="103">
        <v>0.67819189999999996</v>
      </c>
      <c r="F85" s="103">
        <v>-2.3991370000000001</v>
      </c>
      <c r="G85" s="103" t="s">
        <v>10</v>
      </c>
      <c r="H85" s="103" t="s">
        <v>564</v>
      </c>
      <c r="I85" s="103" t="s">
        <v>12</v>
      </c>
      <c r="J85" s="103" t="s">
        <v>563</v>
      </c>
    </row>
    <row r="86" spans="1:10" x14ac:dyDescent="0.25">
      <c r="A86" s="103">
        <v>-1147.252</v>
      </c>
      <c r="B86" s="103">
        <v>4</v>
      </c>
      <c r="C86" s="103">
        <v>2302.857</v>
      </c>
      <c r="D86" s="103">
        <v>2302.5030000000002</v>
      </c>
      <c r="E86" s="103">
        <v>0.90976389999999996</v>
      </c>
      <c r="F86" s="103">
        <v>-0.45291670000000001</v>
      </c>
      <c r="G86" s="103" t="s">
        <v>10</v>
      </c>
      <c r="H86" s="103" t="s">
        <v>91</v>
      </c>
      <c r="I86" s="103" t="s">
        <v>12</v>
      </c>
      <c r="J86" s="103" t="s">
        <v>70</v>
      </c>
    </row>
    <row r="87" spans="1:10" x14ac:dyDescent="0.25">
      <c r="A87" s="103">
        <v>-1923.248</v>
      </c>
      <c r="B87" s="103">
        <v>4</v>
      </c>
      <c r="C87" s="103">
        <v>3854.8510000000001</v>
      </c>
      <c r="D87" s="103">
        <v>3854.4969999999998</v>
      </c>
      <c r="E87" s="103">
        <v>0.698519</v>
      </c>
      <c r="F87" s="103">
        <v>-1.538246</v>
      </c>
      <c r="G87" s="103" t="s">
        <v>10</v>
      </c>
      <c r="H87" s="103" t="s">
        <v>92</v>
      </c>
      <c r="I87" s="103" t="s">
        <v>12</v>
      </c>
      <c r="J87" s="103" t="s">
        <v>72</v>
      </c>
    </row>
    <row r="88" spans="1:10" x14ac:dyDescent="0.25">
      <c r="A88" s="103">
        <v>-2007.239</v>
      </c>
      <c r="B88" s="103">
        <v>4</v>
      </c>
      <c r="C88" s="103">
        <v>4022.8310000000001</v>
      </c>
      <c r="D88" s="103">
        <v>4022.4780000000001</v>
      </c>
      <c r="E88" s="103">
        <v>0.69562239999999997</v>
      </c>
      <c r="F88" s="103">
        <v>-1.6557170000000001</v>
      </c>
      <c r="G88" s="103" t="s">
        <v>10</v>
      </c>
      <c r="H88" s="103" t="s">
        <v>580</v>
      </c>
      <c r="I88" s="103" t="s">
        <v>12</v>
      </c>
      <c r="J88" s="103" t="s">
        <v>578</v>
      </c>
    </row>
    <row r="89" spans="1:10" x14ac:dyDescent="0.25">
      <c r="A89" s="103">
        <v>-1848.7829999999999</v>
      </c>
      <c r="B89" s="103">
        <v>4</v>
      </c>
      <c r="C89" s="103">
        <v>3705.92</v>
      </c>
      <c r="D89" s="103">
        <v>3705.5659999999998</v>
      </c>
      <c r="E89" s="103">
        <v>0.70236359999999998</v>
      </c>
      <c r="F89" s="103">
        <v>-1.434097</v>
      </c>
      <c r="G89" s="103" t="s">
        <v>10</v>
      </c>
      <c r="H89" s="103" t="s">
        <v>603</v>
      </c>
      <c r="I89" s="103" t="s">
        <v>12</v>
      </c>
      <c r="J89" s="103" t="s">
        <v>602</v>
      </c>
    </row>
    <row r="90" spans="1:10" x14ac:dyDescent="0.25">
      <c r="A90" s="103">
        <v>-445.93579999999997</v>
      </c>
      <c r="B90" s="103">
        <v>6</v>
      </c>
      <c r="C90" s="103">
        <v>904.62829999999997</v>
      </c>
      <c r="D90" s="103">
        <v>903.87149999999997</v>
      </c>
      <c r="E90" s="103">
        <v>0.93278470000000002</v>
      </c>
      <c r="F90" s="103">
        <v>-4.1560859999999998E-2</v>
      </c>
      <c r="G90" s="103" t="s">
        <v>10</v>
      </c>
      <c r="H90" s="103" t="s">
        <v>424</v>
      </c>
      <c r="I90" s="103" t="s">
        <v>13</v>
      </c>
      <c r="J90" s="103" t="s">
        <v>386</v>
      </c>
    </row>
    <row r="91" spans="1:10" x14ac:dyDescent="0.25">
      <c r="A91" s="103">
        <v>-430.25740000000002</v>
      </c>
      <c r="B91" s="103">
        <v>6</v>
      </c>
      <c r="C91" s="103">
        <v>873.27160000000003</v>
      </c>
      <c r="D91" s="103">
        <v>872.51480000000004</v>
      </c>
      <c r="E91" s="103">
        <v>0.93927729999999998</v>
      </c>
      <c r="F91" s="103">
        <v>6.8240699999999998E-3</v>
      </c>
      <c r="G91" s="103" t="s">
        <v>10</v>
      </c>
      <c r="H91" s="103" t="s">
        <v>425</v>
      </c>
      <c r="I91" s="103" t="s">
        <v>13</v>
      </c>
      <c r="J91" s="103" t="s">
        <v>388</v>
      </c>
    </row>
    <row r="92" spans="1:10" x14ac:dyDescent="0.25">
      <c r="A92" s="103">
        <v>-492.1651</v>
      </c>
      <c r="B92" s="103">
        <v>6</v>
      </c>
      <c r="C92" s="103">
        <v>997.08699999999999</v>
      </c>
      <c r="D92" s="103">
        <v>996.33029999999997</v>
      </c>
      <c r="E92" s="103">
        <v>0.77323229999999998</v>
      </c>
      <c r="F92" s="103">
        <v>-0.18422920000000001</v>
      </c>
      <c r="G92" s="103" t="s">
        <v>10</v>
      </c>
      <c r="H92" s="103" t="s">
        <v>426</v>
      </c>
      <c r="I92" s="103" t="s">
        <v>13</v>
      </c>
      <c r="J92" s="103" t="s">
        <v>390</v>
      </c>
    </row>
    <row r="93" spans="1:10" x14ac:dyDescent="0.25">
      <c r="A93" s="103">
        <v>-561.96029999999996</v>
      </c>
      <c r="B93" s="103">
        <v>6</v>
      </c>
      <c r="C93" s="103">
        <v>1136.6769999999999</v>
      </c>
      <c r="D93" s="103">
        <v>1135.921</v>
      </c>
      <c r="E93" s="103">
        <v>0.76941720000000002</v>
      </c>
      <c r="F93" s="103">
        <v>-0.39962370000000003</v>
      </c>
      <c r="G93" s="103" t="s">
        <v>10</v>
      </c>
      <c r="H93" s="103" t="s">
        <v>427</v>
      </c>
      <c r="I93" s="103" t="s">
        <v>13</v>
      </c>
      <c r="J93" s="103" t="s">
        <v>392</v>
      </c>
    </row>
    <row r="94" spans="1:10" x14ac:dyDescent="0.25">
      <c r="A94" s="103">
        <v>-443.61180000000002</v>
      </c>
      <c r="B94" s="103">
        <v>6</v>
      </c>
      <c r="C94" s="103">
        <v>899.98030000000006</v>
      </c>
      <c r="D94" s="103">
        <v>899.22349999999994</v>
      </c>
      <c r="E94" s="103">
        <v>0.9261897</v>
      </c>
      <c r="F94" s="103">
        <v>-3.4388729999999999E-2</v>
      </c>
      <c r="G94" s="103" t="s">
        <v>10</v>
      </c>
      <c r="H94" s="103" t="s">
        <v>428</v>
      </c>
      <c r="I94" s="103" t="s">
        <v>13</v>
      </c>
      <c r="J94" s="103" t="s">
        <v>394</v>
      </c>
    </row>
    <row r="95" spans="1:10" x14ac:dyDescent="0.25">
      <c r="A95" s="103">
        <v>-408.42430000000002</v>
      </c>
      <c r="B95" s="103">
        <v>6</v>
      </c>
      <c r="C95" s="103">
        <v>829.60540000000003</v>
      </c>
      <c r="D95" s="103">
        <v>828.84870000000001</v>
      </c>
      <c r="E95" s="103">
        <v>0.99205600000000005</v>
      </c>
      <c r="F95" s="103">
        <v>7.4203050000000007E-2</v>
      </c>
      <c r="G95" s="103" t="s">
        <v>10</v>
      </c>
      <c r="H95" s="103" t="s">
        <v>429</v>
      </c>
      <c r="I95" s="103" t="s">
        <v>13</v>
      </c>
      <c r="J95" s="103" t="s">
        <v>396</v>
      </c>
    </row>
    <row r="96" spans="1:10" x14ac:dyDescent="0.25">
      <c r="A96" s="103">
        <v>-408.1927</v>
      </c>
      <c r="B96" s="103">
        <v>6</v>
      </c>
      <c r="C96" s="103">
        <v>829.1422</v>
      </c>
      <c r="D96" s="103">
        <v>828.38549999999998</v>
      </c>
      <c r="E96" s="103">
        <v>0.98206539999999998</v>
      </c>
      <c r="F96" s="103">
        <v>7.4917819999999996E-2</v>
      </c>
      <c r="G96" s="103" t="s">
        <v>10</v>
      </c>
      <c r="H96" s="103" t="s">
        <v>430</v>
      </c>
      <c r="I96" s="103" t="s">
        <v>13</v>
      </c>
      <c r="J96" s="103" t="s">
        <v>398</v>
      </c>
    </row>
    <row r="97" spans="1:10" x14ac:dyDescent="0.25">
      <c r="A97" s="103">
        <v>-447.53859999999997</v>
      </c>
      <c r="B97" s="103">
        <v>6</v>
      </c>
      <c r="C97" s="103">
        <v>907.83399999999995</v>
      </c>
      <c r="D97" s="103">
        <v>907.07730000000004</v>
      </c>
      <c r="E97" s="103">
        <v>0.97749490000000006</v>
      </c>
      <c r="F97" s="103">
        <v>-4.6507449999999999E-2</v>
      </c>
      <c r="G97" s="103" t="s">
        <v>10</v>
      </c>
      <c r="H97" s="103" t="s">
        <v>431</v>
      </c>
      <c r="I97" s="103" t="s">
        <v>13</v>
      </c>
      <c r="J97" s="103" t="s">
        <v>400</v>
      </c>
    </row>
    <row r="98" spans="1:10" x14ac:dyDescent="0.25">
      <c r="A98" s="103">
        <v>-413.2482</v>
      </c>
      <c r="B98" s="103">
        <v>6</v>
      </c>
      <c r="C98" s="103">
        <v>839.25329999999997</v>
      </c>
      <c r="D98" s="103">
        <v>838.49649999999997</v>
      </c>
      <c r="E98" s="103">
        <v>0.92551130000000004</v>
      </c>
      <c r="F98" s="103">
        <v>5.9316010000000002E-2</v>
      </c>
      <c r="G98" s="103" t="s">
        <v>10</v>
      </c>
      <c r="H98" s="103" t="s">
        <v>432</v>
      </c>
      <c r="I98" s="103" t="s">
        <v>13</v>
      </c>
      <c r="J98" s="103" t="s">
        <v>402</v>
      </c>
    </row>
    <row r="99" spans="1:10" x14ac:dyDescent="0.25">
      <c r="A99" s="103">
        <v>-418.27859999999998</v>
      </c>
      <c r="B99" s="103">
        <v>6</v>
      </c>
      <c r="C99" s="103">
        <v>849.31399999999996</v>
      </c>
      <c r="D99" s="103">
        <v>848.55730000000005</v>
      </c>
      <c r="E99" s="103">
        <v>0.93715090000000001</v>
      </c>
      <c r="F99" s="103">
        <v>4.3791759999999999E-2</v>
      </c>
      <c r="G99" s="103" t="s">
        <v>10</v>
      </c>
      <c r="H99" s="103" t="s">
        <v>433</v>
      </c>
      <c r="I99" s="103" t="s">
        <v>13</v>
      </c>
      <c r="J99" s="103" t="s">
        <v>404</v>
      </c>
    </row>
    <row r="100" spans="1:10" x14ac:dyDescent="0.25">
      <c r="A100" s="103">
        <v>-415.50940000000003</v>
      </c>
      <c r="B100" s="103">
        <v>6</v>
      </c>
      <c r="C100" s="103">
        <v>843.77560000000005</v>
      </c>
      <c r="D100" s="103">
        <v>843.01890000000003</v>
      </c>
      <c r="E100" s="103">
        <v>0.95985310000000001</v>
      </c>
      <c r="F100" s="103">
        <v>5.233778E-2</v>
      </c>
      <c r="G100" s="103" t="s">
        <v>10</v>
      </c>
      <c r="H100" s="103" t="s">
        <v>434</v>
      </c>
      <c r="I100" s="103" t="s">
        <v>13</v>
      </c>
      <c r="J100" s="103" t="s">
        <v>406</v>
      </c>
    </row>
    <row r="101" spans="1:10" x14ac:dyDescent="0.25">
      <c r="A101" s="103">
        <v>-411.76690000000002</v>
      </c>
      <c r="B101" s="103">
        <v>6</v>
      </c>
      <c r="C101" s="103">
        <v>836.29049999999995</v>
      </c>
      <c r="D101" s="103">
        <v>835.53380000000004</v>
      </c>
      <c r="E101" s="103">
        <v>0.91419419999999996</v>
      </c>
      <c r="F101" s="103">
        <v>6.3887669999999994E-2</v>
      </c>
      <c r="G101" s="103" t="s">
        <v>10</v>
      </c>
      <c r="H101" s="103" t="s">
        <v>435</v>
      </c>
      <c r="I101" s="103" t="s">
        <v>13</v>
      </c>
      <c r="J101" s="103" t="s">
        <v>408</v>
      </c>
    </row>
    <row r="102" spans="1:10" x14ac:dyDescent="0.25">
      <c r="A102" s="103">
        <v>-531.75329999999997</v>
      </c>
      <c r="B102" s="103">
        <v>6</v>
      </c>
      <c r="C102" s="103">
        <v>1076.2629999999999</v>
      </c>
      <c r="D102" s="103">
        <v>1075.5070000000001</v>
      </c>
      <c r="E102" s="103">
        <v>0.85238199999999997</v>
      </c>
      <c r="F102" s="103">
        <v>-0.30640220000000001</v>
      </c>
      <c r="G102" s="103" t="s">
        <v>10</v>
      </c>
      <c r="H102" s="103" t="s">
        <v>436</v>
      </c>
      <c r="I102" s="103" t="s">
        <v>13</v>
      </c>
      <c r="J102" s="103" t="s">
        <v>410</v>
      </c>
    </row>
    <row r="103" spans="1:10" x14ac:dyDescent="0.25">
      <c r="A103" s="103">
        <v>-412.24799999999999</v>
      </c>
      <c r="B103" s="103">
        <v>8</v>
      </c>
      <c r="C103" s="103">
        <v>841.81719999999996</v>
      </c>
      <c r="D103" s="103">
        <v>840.49609999999996</v>
      </c>
      <c r="E103" s="103">
        <v>0.92550909999999997</v>
      </c>
      <c r="F103" s="103">
        <v>6.240275E-2</v>
      </c>
      <c r="G103" s="103" t="s">
        <v>10</v>
      </c>
      <c r="H103" s="103" t="s">
        <v>93</v>
      </c>
      <c r="I103" s="103" t="s">
        <v>13</v>
      </c>
      <c r="J103" s="103" t="s">
        <v>35</v>
      </c>
    </row>
    <row r="104" spans="1:10" x14ac:dyDescent="0.25">
      <c r="A104" s="103">
        <v>-418.43259999999998</v>
      </c>
      <c r="B104" s="103">
        <v>8</v>
      </c>
      <c r="C104" s="103">
        <v>854.18629999999996</v>
      </c>
      <c r="D104" s="103">
        <v>852.86519999999996</v>
      </c>
      <c r="E104" s="103">
        <v>0.95132139999999998</v>
      </c>
      <c r="F104" s="103">
        <v>4.3316639999999997E-2</v>
      </c>
      <c r="G104" s="103" t="s">
        <v>10</v>
      </c>
      <c r="H104" s="103" t="s">
        <v>94</v>
      </c>
      <c r="I104" s="103" t="s">
        <v>13</v>
      </c>
      <c r="J104" s="103" t="s">
        <v>37</v>
      </c>
    </row>
    <row r="105" spans="1:10" x14ac:dyDescent="0.25">
      <c r="A105" s="103">
        <v>-403.93</v>
      </c>
      <c r="B105" s="103">
        <v>8</v>
      </c>
      <c r="C105" s="103">
        <v>825.18100000000004</v>
      </c>
      <c r="D105" s="103">
        <v>823.85990000000004</v>
      </c>
      <c r="E105" s="103">
        <v>0.96335720000000002</v>
      </c>
      <c r="F105" s="103">
        <v>8.8073139999999994E-2</v>
      </c>
      <c r="G105" s="103" t="s">
        <v>10</v>
      </c>
      <c r="H105" s="103" t="s">
        <v>95</v>
      </c>
      <c r="I105" s="103" t="s">
        <v>13</v>
      </c>
      <c r="J105" s="103" t="s">
        <v>39</v>
      </c>
    </row>
    <row r="106" spans="1:10" x14ac:dyDescent="0.25">
      <c r="A106" s="103">
        <v>-402.84039999999999</v>
      </c>
      <c r="B106" s="103">
        <v>8</v>
      </c>
      <c r="C106" s="103">
        <v>823.00189999999998</v>
      </c>
      <c r="D106" s="103">
        <v>821.68079999999998</v>
      </c>
      <c r="E106" s="103">
        <v>0.94006639999999997</v>
      </c>
      <c r="F106" s="103">
        <v>9.1435669999999997E-2</v>
      </c>
      <c r="G106" s="103" t="s">
        <v>10</v>
      </c>
      <c r="H106" s="103" t="s">
        <v>315</v>
      </c>
      <c r="I106" s="103" t="s">
        <v>13</v>
      </c>
      <c r="J106" s="103" t="s">
        <v>295</v>
      </c>
    </row>
    <row r="107" spans="1:10" x14ac:dyDescent="0.25">
      <c r="A107" s="103">
        <v>-404.18680000000001</v>
      </c>
      <c r="B107" s="103">
        <v>8</v>
      </c>
      <c r="C107" s="103">
        <v>825.69479999999999</v>
      </c>
      <c r="D107" s="103">
        <v>824.37369999999999</v>
      </c>
      <c r="E107" s="103">
        <v>0.99099789999999999</v>
      </c>
      <c r="F107" s="103">
        <v>8.7280369999999996E-2</v>
      </c>
      <c r="G107" s="103" t="s">
        <v>10</v>
      </c>
      <c r="H107" s="103" t="s">
        <v>96</v>
      </c>
      <c r="I107" s="103" t="s">
        <v>13</v>
      </c>
      <c r="J107" s="103" t="s">
        <v>41</v>
      </c>
    </row>
    <row r="108" spans="1:10" x14ac:dyDescent="0.25">
      <c r="A108" s="103">
        <v>-406.81040000000002</v>
      </c>
      <c r="B108" s="103">
        <v>8</v>
      </c>
      <c r="C108" s="103">
        <v>830.94200000000001</v>
      </c>
      <c r="D108" s="103">
        <v>829.62090000000001</v>
      </c>
      <c r="E108" s="103">
        <v>0.99961770000000005</v>
      </c>
      <c r="F108" s="103">
        <v>7.9183680000000006E-2</v>
      </c>
      <c r="G108" s="103" t="s">
        <v>10</v>
      </c>
      <c r="H108" s="103" t="s">
        <v>316</v>
      </c>
      <c r="I108" s="103" t="s">
        <v>13</v>
      </c>
      <c r="J108" s="103" t="s">
        <v>297</v>
      </c>
    </row>
    <row r="109" spans="1:10" x14ac:dyDescent="0.25">
      <c r="A109" s="103">
        <v>-475.00790000000001</v>
      </c>
      <c r="B109" s="103">
        <v>8</v>
      </c>
      <c r="C109" s="103">
        <v>967.33699999999999</v>
      </c>
      <c r="D109" s="103">
        <v>966.01589999999999</v>
      </c>
      <c r="E109" s="103">
        <v>0.89067289999999999</v>
      </c>
      <c r="F109" s="103">
        <v>-0.13128039999999999</v>
      </c>
      <c r="G109" s="103" t="s">
        <v>10</v>
      </c>
      <c r="H109" s="103" t="s">
        <v>317</v>
      </c>
      <c r="I109" s="103" t="s">
        <v>13</v>
      </c>
      <c r="J109" s="103" t="s">
        <v>299</v>
      </c>
    </row>
    <row r="110" spans="1:10" x14ac:dyDescent="0.25">
      <c r="A110" s="103">
        <v>-426.55349999999999</v>
      </c>
      <c r="B110" s="103">
        <v>8</v>
      </c>
      <c r="C110" s="103">
        <v>870.42809999999997</v>
      </c>
      <c r="D110" s="103">
        <v>869.10699999999997</v>
      </c>
      <c r="E110" s="103">
        <v>0.93812949999999995</v>
      </c>
      <c r="F110" s="103">
        <v>1.8254650000000001E-2</v>
      </c>
      <c r="G110" s="103" t="s">
        <v>10</v>
      </c>
      <c r="H110" s="103" t="s">
        <v>318</v>
      </c>
      <c r="I110" s="103" t="s">
        <v>13</v>
      </c>
      <c r="J110" s="103" t="s">
        <v>301</v>
      </c>
    </row>
    <row r="111" spans="1:10" x14ac:dyDescent="0.25">
      <c r="A111" s="103">
        <v>-403.06700000000001</v>
      </c>
      <c r="B111" s="103">
        <v>8</v>
      </c>
      <c r="C111" s="103">
        <v>823.45510000000002</v>
      </c>
      <c r="D111" s="103">
        <v>822.13400000000001</v>
      </c>
      <c r="E111" s="103">
        <v>0.93993230000000005</v>
      </c>
      <c r="F111" s="103">
        <v>9.0736380000000005E-2</v>
      </c>
      <c r="G111" s="103" t="s">
        <v>10</v>
      </c>
      <c r="H111" s="103" t="s">
        <v>319</v>
      </c>
      <c r="I111" s="103" t="s">
        <v>13</v>
      </c>
      <c r="J111" s="103" t="s">
        <v>303</v>
      </c>
    </row>
    <row r="112" spans="1:10" x14ac:dyDescent="0.25">
      <c r="A112" s="103">
        <v>-398.84039999999999</v>
      </c>
      <c r="B112" s="103">
        <v>8</v>
      </c>
      <c r="C112" s="103">
        <v>815.00189999999998</v>
      </c>
      <c r="D112" s="103">
        <v>813.68079999999998</v>
      </c>
      <c r="E112" s="103">
        <v>0.99490480000000003</v>
      </c>
      <c r="F112" s="103">
        <v>0.10378</v>
      </c>
      <c r="G112" s="103" t="s">
        <v>10</v>
      </c>
      <c r="H112" s="103" t="s">
        <v>97</v>
      </c>
      <c r="I112" s="103" t="s">
        <v>13</v>
      </c>
      <c r="J112" s="103" t="s">
        <v>43</v>
      </c>
    </row>
    <row r="113" spans="1:10" x14ac:dyDescent="0.25">
      <c r="A113" s="103">
        <v>-398.81220000000002</v>
      </c>
      <c r="B113" s="103">
        <v>8</v>
      </c>
      <c r="C113" s="103">
        <v>814.94539999999995</v>
      </c>
      <c r="D113" s="103">
        <v>813.62429999999995</v>
      </c>
      <c r="E113" s="103">
        <v>0.97814389999999996</v>
      </c>
      <c r="F113" s="103">
        <v>0.10386720000000001</v>
      </c>
      <c r="G113" s="103" t="s">
        <v>10</v>
      </c>
      <c r="H113" s="103" t="s">
        <v>320</v>
      </c>
      <c r="I113" s="103" t="s">
        <v>13</v>
      </c>
      <c r="J113" s="103" t="s">
        <v>305</v>
      </c>
    </row>
    <row r="114" spans="1:10" x14ac:dyDescent="0.25">
      <c r="A114" s="103">
        <v>-384.68560000000002</v>
      </c>
      <c r="B114" s="103">
        <v>8</v>
      </c>
      <c r="C114" s="103">
        <v>786.69230000000005</v>
      </c>
      <c r="D114" s="103">
        <v>785.37120000000004</v>
      </c>
      <c r="E114" s="103">
        <v>0.96044620000000003</v>
      </c>
      <c r="F114" s="103">
        <v>0.14746319999999999</v>
      </c>
      <c r="G114" s="103" t="s">
        <v>10</v>
      </c>
      <c r="H114" s="103" t="s">
        <v>98</v>
      </c>
      <c r="I114" s="103" t="s">
        <v>13</v>
      </c>
      <c r="J114" s="103" t="s">
        <v>45</v>
      </c>
    </row>
    <row r="115" spans="1:10" x14ac:dyDescent="0.25">
      <c r="A115" s="103">
        <v>-394.27190000000002</v>
      </c>
      <c r="B115" s="103">
        <v>8</v>
      </c>
      <c r="C115" s="103">
        <v>805.86479999999995</v>
      </c>
      <c r="D115" s="103">
        <v>804.54369999999994</v>
      </c>
      <c r="E115" s="103">
        <v>0.99073409999999995</v>
      </c>
      <c r="F115" s="103">
        <v>0.117879</v>
      </c>
      <c r="G115" s="103" t="s">
        <v>10</v>
      </c>
      <c r="H115" s="103" t="s">
        <v>321</v>
      </c>
      <c r="I115" s="103" t="s">
        <v>13</v>
      </c>
      <c r="J115" s="103" t="s">
        <v>307</v>
      </c>
    </row>
    <row r="116" spans="1:10" x14ac:dyDescent="0.25">
      <c r="A116" s="103">
        <v>-2692.9949999999999</v>
      </c>
      <c r="B116" s="103">
        <v>2</v>
      </c>
      <c r="C116" s="103">
        <v>5390.0940000000001</v>
      </c>
      <c r="D116" s="103">
        <v>5389.9889999999996</v>
      </c>
      <c r="E116" s="103">
        <v>35</v>
      </c>
      <c r="F116" s="103">
        <v>-6.9762029999999999</v>
      </c>
      <c r="G116" s="103" t="s">
        <v>10</v>
      </c>
      <c r="H116" s="103" t="s">
        <v>99</v>
      </c>
      <c r="I116" s="103" t="s">
        <v>13</v>
      </c>
      <c r="J116" s="103" t="s">
        <v>26</v>
      </c>
    </row>
    <row r="117" spans="1:10" x14ac:dyDescent="0.25">
      <c r="A117" s="103">
        <v>-378.75830000000002</v>
      </c>
      <c r="B117" s="103">
        <v>12</v>
      </c>
      <c r="C117" s="103">
        <v>784.48800000000006</v>
      </c>
      <c r="D117" s="103">
        <v>781.51660000000004</v>
      </c>
      <c r="E117" s="103">
        <v>0.99108739999999995</v>
      </c>
      <c r="F117" s="103">
        <v>0.1657554</v>
      </c>
      <c r="G117" s="103" t="s">
        <v>10</v>
      </c>
      <c r="H117" s="103" t="s">
        <v>100</v>
      </c>
      <c r="I117" s="103" t="s">
        <v>13</v>
      </c>
      <c r="J117" s="103" t="s">
        <v>48</v>
      </c>
    </row>
    <row r="118" spans="1:10" x14ac:dyDescent="0.25">
      <c r="A118" s="103">
        <v>-399.25299999999999</v>
      </c>
      <c r="B118" s="103">
        <v>10</v>
      </c>
      <c r="C118" s="103">
        <v>820.56209999999999</v>
      </c>
      <c r="D118" s="103">
        <v>818.50609999999995</v>
      </c>
      <c r="E118" s="103">
        <v>0.97228389999999998</v>
      </c>
      <c r="F118" s="103">
        <v>0.1025066</v>
      </c>
      <c r="G118" s="103" t="s">
        <v>10</v>
      </c>
      <c r="H118" s="103" t="s">
        <v>101</v>
      </c>
      <c r="I118" s="103" t="s">
        <v>13</v>
      </c>
      <c r="J118" s="103" t="s">
        <v>50</v>
      </c>
    </row>
    <row r="119" spans="1:10" x14ac:dyDescent="0.25">
      <c r="A119" s="103">
        <v>-383.24669999999998</v>
      </c>
      <c r="B119" s="103">
        <v>10</v>
      </c>
      <c r="C119" s="103">
        <v>788.54949999999997</v>
      </c>
      <c r="D119" s="103">
        <v>786.49339999999995</v>
      </c>
      <c r="E119" s="103">
        <v>0.97893949999999996</v>
      </c>
      <c r="F119" s="103">
        <v>0.1519037</v>
      </c>
      <c r="G119" s="103" t="s">
        <v>10</v>
      </c>
      <c r="H119" s="103" t="s">
        <v>102</v>
      </c>
      <c r="I119" s="103" t="s">
        <v>13</v>
      </c>
      <c r="J119" s="103" t="s">
        <v>52</v>
      </c>
    </row>
    <row r="120" spans="1:10" x14ac:dyDescent="0.25">
      <c r="A120" s="103">
        <v>-393.93259999999998</v>
      </c>
      <c r="B120" s="103">
        <v>10</v>
      </c>
      <c r="C120" s="103">
        <v>809.9212</v>
      </c>
      <c r="D120" s="103">
        <v>807.86509999999998</v>
      </c>
      <c r="E120" s="103">
        <v>0.95999350000000006</v>
      </c>
      <c r="F120" s="103">
        <v>0.11892610000000001</v>
      </c>
      <c r="G120" s="103" t="s">
        <v>10</v>
      </c>
      <c r="H120" s="103" t="s">
        <v>103</v>
      </c>
      <c r="I120" s="103" t="s">
        <v>13</v>
      </c>
      <c r="J120" s="103" t="s">
        <v>54</v>
      </c>
    </row>
    <row r="121" spans="1:10" x14ac:dyDescent="0.25">
      <c r="A121" s="103">
        <v>-395.24599999999998</v>
      </c>
      <c r="B121" s="103">
        <v>10</v>
      </c>
      <c r="C121" s="103">
        <v>812.54809999999998</v>
      </c>
      <c r="D121" s="103">
        <v>810.49199999999996</v>
      </c>
      <c r="E121" s="103">
        <v>0.98439960000000004</v>
      </c>
      <c r="F121" s="103">
        <v>0.11487260000000001</v>
      </c>
      <c r="G121" s="103" t="s">
        <v>10</v>
      </c>
      <c r="H121" s="103" t="s">
        <v>104</v>
      </c>
      <c r="I121" s="103" t="s">
        <v>13</v>
      </c>
      <c r="J121" s="103" t="s">
        <v>56</v>
      </c>
    </row>
    <row r="122" spans="1:10" x14ac:dyDescent="0.25">
      <c r="A122" s="103">
        <v>-392.00490000000002</v>
      </c>
      <c r="B122" s="103">
        <v>10</v>
      </c>
      <c r="C122" s="103">
        <v>806.06579999999997</v>
      </c>
      <c r="D122" s="103">
        <v>804.00969999999995</v>
      </c>
      <c r="E122" s="103">
        <v>0.99783739999999999</v>
      </c>
      <c r="F122" s="103">
        <v>0.12487520000000001</v>
      </c>
      <c r="G122" s="103" t="s">
        <v>10</v>
      </c>
      <c r="H122" s="103" t="s">
        <v>105</v>
      </c>
      <c r="I122" s="103" t="s">
        <v>13</v>
      </c>
      <c r="J122" s="103" t="s">
        <v>58</v>
      </c>
    </row>
    <row r="123" spans="1:10" x14ac:dyDescent="0.25">
      <c r="A123" s="103">
        <v>-390.09480000000002</v>
      </c>
      <c r="B123" s="103">
        <v>10</v>
      </c>
      <c r="C123" s="103">
        <v>802.24580000000003</v>
      </c>
      <c r="D123" s="103">
        <v>800.18970000000002</v>
      </c>
      <c r="E123" s="103">
        <v>0.99849880000000002</v>
      </c>
      <c r="F123" s="103">
        <v>0.13076960000000001</v>
      </c>
      <c r="G123" s="103" t="s">
        <v>10</v>
      </c>
      <c r="H123" s="103" t="s">
        <v>106</v>
      </c>
      <c r="I123" s="103" t="s">
        <v>13</v>
      </c>
      <c r="J123" s="103" t="s">
        <v>60</v>
      </c>
    </row>
    <row r="124" spans="1:10" x14ac:dyDescent="0.25">
      <c r="A124" s="103">
        <v>-761.08309999999994</v>
      </c>
      <c r="B124" s="103">
        <v>4</v>
      </c>
      <c r="C124" s="103">
        <v>1530.52</v>
      </c>
      <c r="D124" s="103">
        <v>1530.1659999999999</v>
      </c>
      <c r="E124" s="103">
        <v>0.6116125</v>
      </c>
      <c r="F124" s="103">
        <v>-1.0141359999999999</v>
      </c>
      <c r="G124" s="103" t="s">
        <v>10</v>
      </c>
      <c r="H124" s="103" t="s">
        <v>107</v>
      </c>
      <c r="I124" s="103" t="s">
        <v>13</v>
      </c>
      <c r="J124" s="103" t="s">
        <v>62</v>
      </c>
    </row>
    <row r="125" spans="1:10" x14ac:dyDescent="0.25">
      <c r="A125" s="103">
        <v>-695.84429999999998</v>
      </c>
      <c r="B125" s="103">
        <v>4</v>
      </c>
      <c r="C125" s="103">
        <v>1400.0429999999999</v>
      </c>
      <c r="D125" s="103">
        <v>1399.6890000000001</v>
      </c>
      <c r="E125" s="103">
        <v>0.61582170000000003</v>
      </c>
      <c r="F125" s="103">
        <v>-0.81280280000000005</v>
      </c>
      <c r="G125" s="103" t="s">
        <v>10</v>
      </c>
      <c r="H125" s="103" t="s">
        <v>108</v>
      </c>
      <c r="I125" s="103" t="s">
        <v>13</v>
      </c>
      <c r="J125" s="103" t="s">
        <v>64</v>
      </c>
    </row>
    <row r="126" spans="1:10" x14ac:dyDescent="0.25">
      <c r="A126" s="103">
        <v>-536.78949999999998</v>
      </c>
      <c r="B126" s="103">
        <v>4</v>
      </c>
      <c r="C126" s="103">
        <v>1081.933</v>
      </c>
      <c r="D126" s="103">
        <v>1081.579</v>
      </c>
      <c r="E126" s="103">
        <v>0.76921609999999996</v>
      </c>
      <c r="F126" s="103">
        <v>-0.32194440000000002</v>
      </c>
      <c r="G126" s="103" t="s">
        <v>10</v>
      </c>
      <c r="H126" s="103" t="s">
        <v>109</v>
      </c>
      <c r="I126" s="103" t="s">
        <v>13</v>
      </c>
      <c r="J126" s="103" t="s">
        <v>66</v>
      </c>
    </row>
    <row r="127" spans="1:10" x14ac:dyDescent="0.25">
      <c r="A127" s="103">
        <v>-638.91700000000003</v>
      </c>
      <c r="B127" s="103">
        <v>4</v>
      </c>
      <c r="C127" s="103">
        <v>1286.1880000000001</v>
      </c>
      <c r="D127" s="103">
        <v>1285.8340000000001</v>
      </c>
      <c r="E127" s="103">
        <v>0.70188600000000001</v>
      </c>
      <c r="F127" s="103">
        <v>-0.63711969999999996</v>
      </c>
      <c r="G127" s="103" t="s">
        <v>10</v>
      </c>
      <c r="H127" s="103" t="s">
        <v>110</v>
      </c>
      <c r="I127" s="103" t="s">
        <v>13</v>
      </c>
      <c r="J127" s="103" t="s">
        <v>68</v>
      </c>
    </row>
    <row r="128" spans="1:10" x14ac:dyDescent="0.25">
      <c r="A128" s="103">
        <v>-455.99489999999997</v>
      </c>
      <c r="B128" s="103">
        <v>4</v>
      </c>
      <c r="C128" s="103">
        <v>920.34379999999999</v>
      </c>
      <c r="D128" s="103">
        <v>919.98990000000003</v>
      </c>
      <c r="E128" s="103">
        <v>0.9684895</v>
      </c>
      <c r="F128" s="103">
        <v>-7.2604409999999994E-2</v>
      </c>
      <c r="G128" s="103" t="s">
        <v>10</v>
      </c>
      <c r="H128" s="103" t="s">
        <v>581</v>
      </c>
      <c r="I128" s="103" t="s">
        <v>13</v>
      </c>
      <c r="J128" s="103" t="s">
        <v>576</v>
      </c>
    </row>
    <row r="129" spans="1:10" x14ac:dyDescent="0.25">
      <c r="A129" s="103">
        <v>-710.65710000000001</v>
      </c>
      <c r="B129" s="103">
        <v>4</v>
      </c>
      <c r="C129" s="103">
        <v>1429.6679999999999</v>
      </c>
      <c r="D129" s="103">
        <v>1429.3140000000001</v>
      </c>
      <c r="E129" s="103">
        <v>0.6310306</v>
      </c>
      <c r="F129" s="103">
        <v>-0.85851659999999996</v>
      </c>
      <c r="G129" s="103" t="s">
        <v>10</v>
      </c>
      <c r="H129" s="103" t="s">
        <v>565</v>
      </c>
      <c r="I129" s="103" t="s">
        <v>13</v>
      </c>
      <c r="J129" s="103" t="s">
        <v>563</v>
      </c>
    </row>
    <row r="130" spans="1:10" x14ac:dyDescent="0.25">
      <c r="A130" s="103">
        <v>-432.38900000000001</v>
      </c>
      <c r="B130" s="103">
        <v>4</v>
      </c>
      <c r="C130" s="103">
        <v>873.13199999999995</v>
      </c>
      <c r="D130" s="103">
        <v>872.77800000000002</v>
      </c>
      <c r="E130" s="103">
        <v>0.88819000000000004</v>
      </c>
      <c r="F130" s="103">
        <v>2.457246E-4</v>
      </c>
      <c r="G130" s="103" t="s">
        <v>10</v>
      </c>
      <c r="H130" s="103" t="s">
        <v>111</v>
      </c>
      <c r="I130" s="103" t="s">
        <v>13</v>
      </c>
      <c r="J130" s="103" t="s">
        <v>70</v>
      </c>
    </row>
    <row r="131" spans="1:10" x14ac:dyDescent="0.25">
      <c r="A131" s="103">
        <v>-759.06259999999997</v>
      </c>
      <c r="B131" s="103">
        <v>4</v>
      </c>
      <c r="C131" s="103">
        <v>1526.479</v>
      </c>
      <c r="D131" s="103">
        <v>1526.125</v>
      </c>
      <c r="E131" s="103">
        <v>0.55916180000000004</v>
      </c>
      <c r="F131" s="103">
        <v>-1.0079009999999999</v>
      </c>
      <c r="G131" s="103" t="s">
        <v>10</v>
      </c>
      <c r="H131" s="103" t="s">
        <v>112</v>
      </c>
      <c r="I131" s="103" t="s">
        <v>13</v>
      </c>
      <c r="J131" s="103" t="s">
        <v>72</v>
      </c>
    </row>
    <row r="132" spans="1:10" x14ac:dyDescent="0.25">
      <c r="A132" s="103">
        <v>-753.23350000000005</v>
      </c>
      <c r="B132" s="103">
        <v>4</v>
      </c>
      <c r="C132" s="103">
        <v>1514.8209999999999</v>
      </c>
      <c r="D132" s="103">
        <v>1514.4670000000001</v>
      </c>
      <c r="E132" s="103">
        <v>0.69783039999999996</v>
      </c>
      <c r="F132" s="103">
        <v>-0.9899114</v>
      </c>
      <c r="G132" s="103" t="s">
        <v>10</v>
      </c>
      <c r="H132" s="103" t="s">
        <v>582</v>
      </c>
      <c r="I132" s="103" t="s">
        <v>13</v>
      </c>
      <c r="J132" s="103" t="s">
        <v>578</v>
      </c>
    </row>
    <row r="133" spans="1:10" x14ac:dyDescent="0.25">
      <c r="A133" s="103">
        <v>-637.78800000000001</v>
      </c>
      <c r="B133" s="103">
        <v>4</v>
      </c>
      <c r="C133" s="103">
        <v>1283.93</v>
      </c>
      <c r="D133" s="103">
        <v>1283.576</v>
      </c>
      <c r="E133" s="103">
        <v>0.99931809999999999</v>
      </c>
      <c r="F133" s="103">
        <v>-0.63363530000000001</v>
      </c>
      <c r="G133" s="103" t="s">
        <v>10</v>
      </c>
      <c r="H133" s="103" t="s">
        <v>604</v>
      </c>
      <c r="I133" s="103" t="s">
        <v>13</v>
      </c>
      <c r="J133" s="103" t="s">
        <v>602</v>
      </c>
    </row>
    <row r="134" spans="1:10" x14ac:dyDescent="0.25">
      <c r="A134" s="103">
        <v>-222.762</v>
      </c>
      <c r="B134" s="103">
        <v>6</v>
      </c>
      <c r="C134" s="103">
        <v>458.28070000000002</v>
      </c>
      <c r="D134" s="103">
        <v>457.52390000000003</v>
      </c>
      <c r="E134" s="103">
        <v>0.9958612</v>
      </c>
      <c r="F134" s="103">
        <v>0.43087199999999998</v>
      </c>
      <c r="G134" s="103" t="s">
        <v>10</v>
      </c>
      <c r="H134" s="103" t="s">
        <v>437</v>
      </c>
      <c r="I134" s="103" t="s">
        <v>14</v>
      </c>
      <c r="J134" s="103" t="s">
        <v>386</v>
      </c>
    </row>
    <row r="135" spans="1:10" x14ac:dyDescent="0.25">
      <c r="A135" s="103">
        <v>-242.68950000000001</v>
      </c>
      <c r="B135" s="103">
        <v>6</v>
      </c>
      <c r="C135" s="103">
        <v>498.13569999999999</v>
      </c>
      <c r="D135" s="103">
        <v>497.37900000000002</v>
      </c>
      <c r="E135" s="103">
        <v>0.99001530000000004</v>
      </c>
      <c r="F135" s="103">
        <v>0.33167150000000001</v>
      </c>
      <c r="G135" s="103" t="s">
        <v>10</v>
      </c>
      <c r="H135" s="103" t="s">
        <v>438</v>
      </c>
      <c r="I135" s="103" t="s">
        <v>14</v>
      </c>
      <c r="J135" s="103" t="s">
        <v>388</v>
      </c>
    </row>
    <row r="136" spans="1:10" x14ac:dyDescent="0.25">
      <c r="A136" s="103">
        <v>-252.83510000000001</v>
      </c>
      <c r="B136" s="103">
        <v>6</v>
      </c>
      <c r="C136" s="103">
        <v>518.42700000000002</v>
      </c>
      <c r="D136" s="103">
        <v>517.6703</v>
      </c>
      <c r="E136" s="103">
        <v>0.89513589999999998</v>
      </c>
      <c r="F136" s="103">
        <v>0.28116580000000002</v>
      </c>
      <c r="G136" s="103" t="s">
        <v>10</v>
      </c>
      <c r="H136" s="103" t="s">
        <v>439</v>
      </c>
      <c r="I136" s="103" t="s">
        <v>14</v>
      </c>
      <c r="J136" s="103" t="s">
        <v>390</v>
      </c>
    </row>
    <row r="137" spans="1:10" x14ac:dyDescent="0.25">
      <c r="A137" s="103">
        <v>-367.98989999999998</v>
      </c>
      <c r="B137" s="103">
        <v>6</v>
      </c>
      <c r="C137" s="103">
        <v>748.73659999999995</v>
      </c>
      <c r="D137" s="103">
        <v>747.97979999999995</v>
      </c>
      <c r="E137" s="103">
        <v>0.79899819999999999</v>
      </c>
      <c r="F137" s="103">
        <v>-0.29208190000000001</v>
      </c>
      <c r="G137" s="103" t="s">
        <v>10</v>
      </c>
      <c r="H137" s="103" t="s">
        <v>440</v>
      </c>
      <c r="I137" s="103" t="s">
        <v>14</v>
      </c>
      <c r="J137" s="103" t="s">
        <v>392</v>
      </c>
    </row>
    <row r="138" spans="1:10" x14ac:dyDescent="0.25">
      <c r="A138" s="103">
        <v>-311.32850000000002</v>
      </c>
      <c r="B138" s="103">
        <v>6</v>
      </c>
      <c r="C138" s="103">
        <v>635.41369999999995</v>
      </c>
      <c r="D138" s="103">
        <v>634.65689999999995</v>
      </c>
      <c r="E138" s="103">
        <v>0.96003130000000003</v>
      </c>
      <c r="F138" s="103">
        <v>-1.0017659999999999E-2</v>
      </c>
      <c r="G138" s="103" t="s">
        <v>10</v>
      </c>
      <c r="H138" s="103" t="s">
        <v>441</v>
      </c>
      <c r="I138" s="103" t="s">
        <v>14</v>
      </c>
      <c r="J138" s="103" t="s">
        <v>394</v>
      </c>
    </row>
    <row r="139" spans="1:10" x14ac:dyDescent="0.25">
      <c r="A139" s="103">
        <v>-256.47629999999998</v>
      </c>
      <c r="B139" s="103">
        <v>6</v>
      </c>
      <c r="C139" s="103">
        <v>525.70929999999998</v>
      </c>
      <c r="D139" s="103">
        <v>524.95259999999996</v>
      </c>
      <c r="E139" s="103">
        <v>0.96091260000000001</v>
      </c>
      <c r="F139" s="103">
        <v>0.26303989999999999</v>
      </c>
      <c r="G139" s="103" t="s">
        <v>10</v>
      </c>
      <c r="H139" s="103" t="s">
        <v>442</v>
      </c>
      <c r="I139" s="103" t="s">
        <v>14</v>
      </c>
      <c r="J139" s="103" t="s">
        <v>396</v>
      </c>
    </row>
    <row r="140" spans="1:10" x14ac:dyDescent="0.25">
      <c r="A140" s="103">
        <v>-246.0641</v>
      </c>
      <c r="B140" s="103">
        <v>6</v>
      </c>
      <c r="C140" s="103">
        <v>504.88499999999999</v>
      </c>
      <c r="D140" s="103">
        <v>504.12819999999999</v>
      </c>
      <c r="E140" s="103">
        <v>0.97010870000000005</v>
      </c>
      <c r="F140" s="103">
        <v>0.3148725</v>
      </c>
      <c r="G140" s="103" t="s">
        <v>10</v>
      </c>
      <c r="H140" s="103" t="s">
        <v>443</v>
      </c>
      <c r="I140" s="103" t="s">
        <v>14</v>
      </c>
      <c r="J140" s="103" t="s">
        <v>398</v>
      </c>
    </row>
    <row r="141" spans="1:10" x14ac:dyDescent="0.25">
      <c r="A141" s="103">
        <v>-280.2423</v>
      </c>
      <c r="B141" s="103">
        <v>6</v>
      </c>
      <c r="C141" s="103">
        <v>573.2414</v>
      </c>
      <c r="D141" s="103">
        <v>572.4846</v>
      </c>
      <c r="E141" s="103">
        <v>0.87281929999999996</v>
      </c>
      <c r="F141" s="103">
        <v>0.1447312</v>
      </c>
      <c r="G141" s="103" t="s">
        <v>10</v>
      </c>
      <c r="H141" s="103" t="s">
        <v>444</v>
      </c>
      <c r="I141" s="103" t="s">
        <v>14</v>
      </c>
      <c r="J141" s="103" t="s">
        <v>400</v>
      </c>
    </row>
    <row r="142" spans="1:10" x14ac:dyDescent="0.25">
      <c r="A142" s="103">
        <v>-257.2627</v>
      </c>
      <c r="B142" s="103">
        <v>6</v>
      </c>
      <c r="C142" s="103">
        <v>527.28219999999999</v>
      </c>
      <c r="D142" s="103">
        <v>526.52539999999999</v>
      </c>
      <c r="E142" s="103">
        <v>1.0018530000000001</v>
      </c>
      <c r="F142" s="103">
        <v>0.25912499999999999</v>
      </c>
      <c r="G142" s="103" t="s">
        <v>10</v>
      </c>
      <c r="H142" s="103" t="s">
        <v>445</v>
      </c>
      <c r="I142" s="103" t="s">
        <v>14</v>
      </c>
      <c r="J142" s="103" t="s">
        <v>402</v>
      </c>
    </row>
    <row r="143" spans="1:10" x14ac:dyDescent="0.25">
      <c r="A143" s="103">
        <v>-262.27319999999997</v>
      </c>
      <c r="B143" s="103">
        <v>6</v>
      </c>
      <c r="C143" s="103">
        <v>537.30319999999995</v>
      </c>
      <c r="D143" s="103">
        <v>536.54639999999995</v>
      </c>
      <c r="E143" s="103">
        <v>0.97375710000000004</v>
      </c>
      <c r="F143" s="103">
        <v>0.23418249999999999</v>
      </c>
      <c r="G143" s="103" t="s">
        <v>10</v>
      </c>
      <c r="H143" s="103" t="s">
        <v>446</v>
      </c>
      <c r="I143" s="103" t="s">
        <v>14</v>
      </c>
      <c r="J143" s="103" t="s">
        <v>404</v>
      </c>
    </row>
    <row r="144" spans="1:10" x14ac:dyDescent="0.25">
      <c r="A144" s="103">
        <v>-262.40460000000002</v>
      </c>
      <c r="B144" s="103">
        <v>6</v>
      </c>
      <c r="C144" s="103">
        <v>537.56590000000006</v>
      </c>
      <c r="D144" s="103">
        <v>536.80909999999994</v>
      </c>
      <c r="E144" s="103">
        <v>0.97589959999999998</v>
      </c>
      <c r="F144" s="103">
        <v>0.2335286</v>
      </c>
      <c r="G144" s="103" t="s">
        <v>10</v>
      </c>
      <c r="H144" s="103" t="s">
        <v>447</v>
      </c>
      <c r="I144" s="103" t="s">
        <v>14</v>
      </c>
      <c r="J144" s="103" t="s">
        <v>406</v>
      </c>
    </row>
    <row r="145" spans="1:10" x14ac:dyDescent="0.25">
      <c r="A145" s="103">
        <v>-255.43690000000001</v>
      </c>
      <c r="B145" s="103">
        <v>6</v>
      </c>
      <c r="C145" s="103">
        <v>523.63059999999996</v>
      </c>
      <c r="D145" s="103">
        <v>522.87390000000005</v>
      </c>
      <c r="E145" s="103">
        <v>0.96750049999999999</v>
      </c>
      <c r="F145" s="103">
        <v>0.26821390000000001</v>
      </c>
      <c r="G145" s="103" t="s">
        <v>10</v>
      </c>
      <c r="H145" s="103" t="s">
        <v>448</v>
      </c>
      <c r="I145" s="103" t="s">
        <v>14</v>
      </c>
      <c r="J145" s="103" t="s">
        <v>408</v>
      </c>
    </row>
    <row r="146" spans="1:10" x14ac:dyDescent="0.25">
      <c r="A146" s="103">
        <v>-262.24680000000001</v>
      </c>
      <c r="B146" s="103">
        <v>6</v>
      </c>
      <c r="C146" s="103">
        <v>537.25040000000001</v>
      </c>
      <c r="D146" s="103">
        <v>536.49360000000001</v>
      </c>
      <c r="E146" s="103">
        <v>0.95395810000000003</v>
      </c>
      <c r="F146" s="103">
        <v>0.23431389999999999</v>
      </c>
      <c r="G146" s="103" t="s">
        <v>10</v>
      </c>
      <c r="H146" s="103" t="s">
        <v>449</v>
      </c>
      <c r="I146" s="103" t="s">
        <v>14</v>
      </c>
      <c r="J146" s="103" t="s">
        <v>410</v>
      </c>
    </row>
    <row r="147" spans="1:10" x14ac:dyDescent="0.25">
      <c r="A147" s="103">
        <v>-242.571</v>
      </c>
      <c r="B147" s="103">
        <v>8</v>
      </c>
      <c r="C147" s="103">
        <v>502.46319999999997</v>
      </c>
      <c r="D147" s="103">
        <v>501.14210000000003</v>
      </c>
      <c r="E147" s="103">
        <v>0.99057459999999997</v>
      </c>
      <c r="F147" s="103">
        <v>0.33226109999999998</v>
      </c>
      <c r="G147" s="103" t="s">
        <v>10</v>
      </c>
      <c r="H147" s="103" t="s">
        <v>113</v>
      </c>
      <c r="I147" s="103" t="s">
        <v>14</v>
      </c>
      <c r="J147" s="103" t="s">
        <v>35</v>
      </c>
    </row>
    <row r="148" spans="1:10" x14ac:dyDescent="0.25">
      <c r="A148" s="103">
        <v>-222.74969999999999</v>
      </c>
      <c r="B148" s="103">
        <v>8</v>
      </c>
      <c r="C148" s="103">
        <v>462.82049999999998</v>
      </c>
      <c r="D148" s="103">
        <v>461.49939999999998</v>
      </c>
      <c r="E148" s="103">
        <v>1.0002139999999999</v>
      </c>
      <c r="F148" s="103">
        <v>0.43093310000000001</v>
      </c>
      <c r="G148" s="103" t="s">
        <v>10</v>
      </c>
      <c r="H148" s="103" t="s">
        <v>114</v>
      </c>
      <c r="I148" s="103" t="s">
        <v>14</v>
      </c>
      <c r="J148" s="103" t="s">
        <v>37</v>
      </c>
    </row>
    <row r="149" spans="1:10" x14ac:dyDescent="0.25">
      <c r="A149" s="103">
        <v>-222.7389</v>
      </c>
      <c r="B149" s="103">
        <v>8</v>
      </c>
      <c r="C149" s="103">
        <v>462.79880000000003</v>
      </c>
      <c r="D149" s="103">
        <v>461.47770000000003</v>
      </c>
      <c r="E149" s="103">
        <v>1.009226</v>
      </c>
      <c r="F149" s="103">
        <v>0.43098690000000001</v>
      </c>
      <c r="G149" s="103" t="s">
        <v>10</v>
      </c>
      <c r="H149" s="103" t="s">
        <v>115</v>
      </c>
      <c r="I149" s="103" t="s">
        <v>14</v>
      </c>
      <c r="J149" s="103" t="s">
        <v>39</v>
      </c>
    </row>
    <row r="150" spans="1:10" x14ac:dyDescent="0.25">
      <c r="A150" s="103">
        <v>-253.48670000000001</v>
      </c>
      <c r="B150" s="103">
        <v>8</v>
      </c>
      <c r="C150" s="103">
        <v>524.29449999999997</v>
      </c>
      <c r="D150" s="103">
        <v>522.97339999999997</v>
      </c>
      <c r="E150" s="103">
        <v>0.98760890000000001</v>
      </c>
      <c r="F150" s="103">
        <v>0.27792230000000001</v>
      </c>
      <c r="G150" s="103" t="s">
        <v>10</v>
      </c>
      <c r="H150" s="103" t="s">
        <v>322</v>
      </c>
      <c r="I150" s="103" t="s">
        <v>14</v>
      </c>
      <c r="J150" s="103" t="s">
        <v>295</v>
      </c>
    </row>
    <row r="151" spans="1:10" x14ac:dyDescent="0.25">
      <c r="A151" s="103">
        <v>-245.74780000000001</v>
      </c>
      <c r="B151" s="103">
        <v>8</v>
      </c>
      <c r="C151" s="103">
        <v>508.8168</v>
      </c>
      <c r="D151" s="103">
        <v>507.4957</v>
      </c>
      <c r="E151" s="103">
        <v>0.9775682</v>
      </c>
      <c r="F151" s="103">
        <v>0.31644679999999997</v>
      </c>
      <c r="G151" s="103" t="s">
        <v>10</v>
      </c>
      <c r="H151" s="103" t="s">
        <v>116</v>
      </c>
      <c r="I151" s="103" t="s">
        <v>14</v>
      </c>
      <c r="J151" s="103" t="s">
        <v>41</v>
      </c>
    </row>
    <row r="152" spans="1:10" x14ac:dyDescent="0.25">
      <c r="A152" s="103">
        <v>-255.9906</v>
      </c>
      <c r="B152" s="103">
        <v>8</v>
      </c>
      <c r="C152" s="103">
        <v>529.30229999999995</v>
      </c>
      <c r="D152" s="103">
        <v>527.98119999999994</v>
      </c>
      <c r="E152" s="103">
        <v>0.97047269999999997</v>
      </c>
      <c r="F152" s="103">
        <v>0.26545760000000002</v>
      </c>
      <c r="G152" s="103" t="s">
        <v>10</v>
      </c>
      <c r="H152" s="103" t="s">
        <v>323</v>
      </c>
      <c r="I152" s="103" t="s">
        <v>14</v>
      </c>
      <c r="J152" s="103" t="s">
        <v>297</v>
      </c>
    </row>
    <row r="153" spans="1:10" x14ac:dyDescent="0.25">
      <c r="A153" s="103">
        <v>-259.75400000000002</v>
      </c>
      <c r="B153" s="103">
        <v>8</v>
      </c>
      <c r="C153" s="103">
        <v>536.82910000000004</v>
      </c>
      <c r="D153" s="103">
        <v>535.50800000000004</v>
      </c>
      <c r="E153" s="103">
        <v>0.97736460000000003</v>
      </c>
      <c r="F153" s="103">
        <v>0.24672330000000001</v>
      </c>
      <c r="G153" s="103" t="s">
        <v>10</v>
      </c>
      <c r="H153" s="103" t="s">
        <v>324</v>
      </c>
      <c r="I153" s="103" t="s">
        <v>14</v>
      </c>
      <c r="J153" s="103" t="s">
        <v>299</v>
      </c>
    </row>
    <row r="154" spans="1:10" x14ac:dyDescent="0.25">
      <c r="A154" s="103">
        <v>-306.90179999999998</v>
      </c>
      <c r="B154" s="103">
        <v>8</v>
      </c>
      <c r="C154" s="103">
        <v>631.12469999999996</v>
      </c>
      <c r="D154" s="103">
        <v>629.80359999999996</v>
      </c>
      <c r="E154" s="103">
        <v>0.96890540000000003</v>
      </c>
      <c r="F154" s="103">
        <v>1.201866E-2</v>
      </c>
      <c r="G154" s="103" t="s">
        <v>10</v>
      </c>
      <c r="H154" s="103" t="s">
        <v>325</v>
      </c>
      <c r="I154" s="103" t="s">
        <v>14</v>
      </c>
      <c r="J154" s="103" t="s">
        <v>301</v>
      </c>
    </row>
    <row r="155" spans="1:10" x14ac:dyDescent="0.25">
      <c r="A155" s="103">
        <v>-254.99430000000001</v>
      </c>
      <c r="B155" s="103">
        <v>8</v>
      </c>
      <c r="C155" s="103">
        <v>527.30970000000002</v>
      </c>
      <c r="D155" s="103">
        <v>525.98860000000002</v>
      </c>
      <c r="E155" s="103">
        <v>0.9927378</v>
      </c>
      <c r="F155" s="103">
        <v>0.27041730000000003</v>
      </c>
      <c r="G155" s="103" t="s">
        <v>10</v>
      </c>
      <c r="H155" s="103" t="s">
        <v>326</v>
      </c>
      <c r="I155" s="103" t="s">
        <v>14</v>
      </c>
      <c r="J155" s="103" t="s">
        <v>303</v>
      </c>
    </row>
    <row r="156" spans="1:10" x14ac:dyDescent="0.25">
      <c r="A156" s="103">
        <v>-245.03899999999999</v>
      </c>
      <c r="B156" s="103">
        <v>8</v>
      </c>
      <c r="C156" s="103">
        <v>507.39909999999998</v>
      </c>
      <c r="D156" s="103">
        <v>506.07799999999997</v>
      </c>
      <c r="E156" s="103">
        <v>0.97974629999999996</v>
      </c>
      <c r="F156" s="103">
        <v>0.31997540000000002</v>
      </c>
      <c r="G156" s="103" t="s">
        <v>10</v>
      </c>
      <c r="H156" s="103" t="s">
        <v>117</v>
      </c>
      <c r="I156" s="103" t="s">
        <v>14</v>
      </c>
      <c r="J156" s="103" t="s">
        <v>43</v>
      </c>
    </row>
    <row r="157" spans="1:10" x14ac:dyDescent="0.25">
      <c r="A157" s="103">
        <v>-252.02770000000001</v>
      </c>
      <c r="B157" s="103">
        <v>8</v>
      </c>
      <c r="C157" s="103">
        <v>521.37649999999996</v>
      </c>
      <c r="D157" s="103">
        <v>520.05539999999996</v>
      </c>
      <c r="E157" s="103">
        <v>0.99721499999999996</v>
      </c>
      <c r="F157" s="103">
        <v>0.28518520000000003</v>
      </c>
      <c r="G157" s="103" t="s">
        <v>10</v>
      </c>
      <c r="H157" s="103" t="s">
        <v>327</v>
      </c>
      <c r="I157" s="103" t="s">
        <v>14</v>
      </c>
      <c r="J157" s="103" t="s">
        <v>305</v>
      </c>
    </row>
    <row r="158" spans="1:10" x14ac:dyDescent="0.25">
      <c r="A158" s="103">
        <v>-227.22890000000001</v>
      </c>
      <c r="B158" s="103">
        <v>8</v>
      </c>
      <c r="C158" s="103">
        <v>471.77890000000002</v>
      </c>
      <c r="D158" s="103">
        <v>470.45780000000002</v>
      </c>
      <c r="E158" s="103">
        <v>1.0007200000000001</v>
      </c>
      <c r="F158" s="103">
        <v>0.40863529999999998</v>
      </c>
      <c r="G158" s="103" t="s">
        <v>10</v>
      </c>
      <c r="H158" s="103" t="s">
        <v>118</v>
      </c>
      <c r="I158" s="103" t="s">
        <v>14</v>
      </c>
      <c r="J158" s="103" t="s">
        <v>45</v>
      </c>
    </row>
    <row r="159" spans="1:10" x14ac:dyDescent="0.25">
      <c r="A159" s="103">
        <v>-238.1551</v>
      </c>
      <c r="B159" s="103">
        <v>8</v>
      </c>
      <c r="C159" s="103">
        <v>493.63119999999998</v>
      </c>
      <c r="D159" s="103">
        <v>492.31009999999998</v>
      </c>
      <c r="E159" s="103">
        <v>1.0006269999999999</v>
      </c>
      <c r="F159" s="103">
        <v>0.35424420000000001</v>
      </c>
      <c r="G159" s="103" t="s">
        <v>10</v>
      </c>
      <c r="H159" s="103" t="s">
        <v>328</v>
      </c>
      <c r="I159" s="103" t="s">
        <v>14</v>
      </c>
      <c r="J159" s="103" t="s">
        <v>307</v>
      </c>
    </row>
    <row r="160" spans="1:10" x14ac:dyDescent="0.25">
      <c r="A160" s="103">
        <v>-2347.7950000000001</v>
      </c>
      <c r="B160" s="103">
        <v>2</v>
      </c>
      <c r="C160" s="103">
        <v>4699.6940000000004</v>
      </c>
      <c r="D160" s="103">
        <v>4699.5889999999999</v>
      </c>
      <c r="E160" s="103">
        <v>21.66667</v>
      </c>
      <c r="F160" s="103">
        <v>-10.14767</v>
      </c>
      <c r="G160" s="103" t="s">
        <v>10</v>
      </c>
      <c r="H160" s="103" t="s">
        <v>119</v>
      </c>
      <c r="I160" s="103" t="s">
        <v>14</v>
      </c>
      <c r="J160" s="103" t="s">
        <v>26</v>
      </c>
    </row>
    <row r="161" spans="1:10" x14ac:dyDescent="0.25">
      <c r="A161" s="103">
        <v>-226.03110000000001</v>
      </c>
      <c r="B161" s="103">
        <v>12</v>
      </c>
      <c r="C161" s="103">
        <v>479.03370000000001</v>
      </c>
      <c r="D161" s="103">
        <v>476.06229999999999</v>
      </c>
      <c r="E161" s="103">
        <v>1.0042789999999999</v>
      </c>
      <c r="F161" s="103">
        <v>0.41459770000000001</v>
      </c>
      <c r="G161" s="103" t="s">
        <v>10</v>
      </c>
      <c r="H161" s="103" t="s">
        <v>120</v>
      </c>
      <c r="I161" s="103" t="s">
        <v>14</v>
      </c>
      <c r="J161" s="103" t="s">
        <v>48</v>
      </c>
    </row>
    <row r="162" spans="1:10" x14ac:dyDescent="0.25">
      <c r="A162" s="103">
        <v>-222.7578</v>
      </c>
      <c r="B162" s="103">
        <v>10</v>
      </c>
      <c r="C162" s="103">
        <v>467.57159999999999</v>
      </c>
      <c r="D162" s="103">
        <v>465.51549999999997</v>
      </c>
      <c r="E162" s="103">
        <v>0.9999671</v>
      </c>
      <c r="F162" s="103">
        <v>0.43089290000000002</v>
      </c>
      <c r="G162" s="103" t="s">
        <v>10</v>
      </c>
      <c r="H162" s="103" t="s">
        <v>121</v>
      </c>
      <c r="I162" s="103" t="s">
        <v>14</v>
      </c>
      <c r="J162" s="103" t="s">
        <v>50</v>
      </c>
    </row>
    <row r="163" spans="1:10" x14ac:dyDescent="0.25">
      <c r="A163" s="103">
        <v>-244.9768</v>
      </c>
      <c r="B163" s="103">
        <v>10</v>
      </c>
      <c r="C163" s="103">
        <v>512.00980000000004</v>
      </c>
      <c r="D163" s="103">
        <v>509.95370000000003</v>
      </c>
      <c r="E163" s="103">
        <v>0.98202540000000005</v>
      </c>
      <c r="F163" s="103">
        <v>0.32028489999999998</v>
      </c>
      <c r="G163" s="103" t="s">
        <v>10</v>
      </c>
      <c r="H163" s="103" t="s">
        <v>122</v>
      </c>
      <c r="I163" s="103" t="s">
        <v>14</v>
      </c>
      <c r="J163" s="103" t="s">
        <v>52</v>
      </c>
    </row>
    <row r="164" spans="1:10" x14ac:dyDescent="0.25">
      <c r="A164" s="103">
        <v>-250.4186</v>
      </c>
      <c r="B164" s="103">
        <v>10</v>
      </c>
      <c r="C164" s="103">
        <v>522.89329999999995</v>
      </c>
      <c r="D164" s="103">
        <v>520.83730000000003</v>
      </c>
      <c r="E164" s="103">
        <v>1.018553</v>
      </c>
      <c r="F164" s="103">
        <v>0.29319529999999999</v>
      </c>
      <c r="G164" s="103" t="s">
        <v>10</v>
      </c>
      <c r="H164" s="103" t="s">
        <v>123</v>
      </c>
      <c r="I164" s="103" t="s">
        <v>14</v>
      </c>
      <c r="J164" s="103" t="s">
        <v>54</v>
      </c>
    </row>
    <row r="165" spans="1:10" x14ac:dyDescent="0.25">
      <c r="A165" s="103">
        <v>-227.24279999999999</v>
      </c>
      <c r="B165" s="103">
        <v>10</v>
      </c>
      <c r="C165" s="103">
        <v>476.54169999999999</v>
      </c>
      <c r="D165" s="103">
        <v>474.48559999999998</v>
      </c>
      <c r="E165" s="103">
        <v>1.0039800000000001</v>
      </c>
      <c r="F165" s="103">
        <v>0.40856599999999998</v>
      </c>
      <c r="G165" s="103" t="s">
        <v>10</v>
      </c>
      <c r="H165" s="103" t="s">
        <v>124</v>
      </c>
      <c r="I165" s="103" t="s">
        <v>14</v>
      </c>
      <c r="J165" s="103" t="s">
        <v>56</v>
      </c>
    </row>
    <row r="166" spans="1:10" x14ac:dyDescent="0.25">
      <c r="A166" s="103">
        <v>-238.18100000000001</v>
      </c>
      <c r="B166" s="103">
        <v>10</v>
      </c>
      <c r="C166" s="103">
        <v>498.41809999999998</v>
      </c>
      <c r="D166" s="103">
        <v>496.3621</v>
      </c>
      <c r="E166" s="103">
        <v>1.0035430000000001</v>
      </c>
      <c r="F166" s="103">
        <v>0.35411490000000001</v>
      </c>
      <c r="G166" s="103" t="s">
        <v>10</v>
      </c>
      <c r="H166" s="103" t="s">
        <v>125</v>
      </c>
      <c r="I166" s="103" t="s">
        <v>14</v>
      </c>
      <c r="J166" s="103" t="s">
        <v>58</v>
      </c>
    </row>
    <row r="167" spans="1:10" x14ac:dyDescent="0.25">
      <c r="A167" s="103">
        <v>-225.98609999999999</v>
      </c>
      <c r="B167" s="103">
        <v>10</v>
      </c>
      <c r="C167" s="103">
        <v>474.02820000000003</v>
      </c>
      <c r="D167" s="103">
        <v>471.97210000000001</v>
      </c>
      <c r="E167" s="103">
        <v>1.0021009999999999</v>
      </c>
      <c r="F167" s="103">
        <v>0.41482219999999997</v>
      </c>
      <c r="G167" s="103" t="s">
        <v>10</v>
      </c>
      <c r="H167" s="103" t="s">
        <v>126</v>
      </c>
      <c r="I167" s="103" t="s">
        <v>14</v>
      </c>
      <c r="J167" s="103" t="s">
        <v>60</v>
      </c>
    </row>
    <row r="168" spans="1:10" x14ac:dyDescent="0.25">
      <c r="A168" s="103">
        <v>-265.4203</v>
      </c>
      <c r="B168" s="103">
        <v>4</v>
      </c>
      <c r="C168" s="103">
        <v>539.19470000000001</v>
      </c>
      <c r="D168" s="103">
        <v>538.84069999999997</v>
      </c>
      <c r="E168" s="103">
        <v>0.80189180000000004</v>
      </c>
      <c r="F168" s="103">
        <v>0.21851590000000001</v>
      </c>
      <c r="G168" s="103" t="s">
        <v>10</v>
      </c>
      <c r="H168" s="103" t="s">
        <v>127</v>
      </c>
      <c r="I168" s="103" t="s">
        <v>14</v>
      </c>
      <c r="J168" s="103" t="s">
        <v>62</v>
      </c>
    </row>
    <row r="169" spans="1:10" x14ac:dyDescent="0.25">
      <c r="A169" s="103">
        <v>-355.04360000000003</v>
      </c>
      <c r="B169" s="103">
        <v>4</v>
      </c>
      <c r="C169" s="103">
        <v>718.44110000000001</v>
      </c>
      <c r="D169" s="103">
        <v>718.08709999999996</v>
      </c>
      <c r="E169" s="103">
        <v>0.76498900000000003</v>
      </c>
      <c r="F169" s="103">
        <v>-0.22763410000000001</v>
      </c>
      <c r="G169" s="103" t="s">
        <v>10</v>
      </c>
      <c r="H169" s="103" t="s">
        <v>128</v>
      </c>
      <c r="I169" s="103" t="s">
        <v>14</v>
      </c>
      <c r="J169" s="103" t="s">
        <v>64</v>
      </c>
    </row>
    <row r="170" spans="1:10" x14ac:dyDescent="0.25">
      <c r="A170" s="103">
        <v>-292.81560000000002</v>
      </c>
      <c r="B170" s="103">
        <v>4</v>
      </c>
      <c r="C170" s="103">
        <v>593.98509999999999</v>
      </c>
      <c r="D170" s="103">
        <v>593.63109999999995</v>
      </c>
      <c r="E170" s="103">
        <v>0.79873959999999999</v>
      </c>
      <c r="F170" s="103">
        <v>8.2140710000000006E-2</v>
      </c>
      <c r="G170" s="103" t="s">
        <v>10</v>
      </c>
      <c r="H170" s="103" t="s">
        <v>129</v>
      </c>
      <c r="I170" s="103" t="s">
        <v>14</v>
      </c>
      <c r="J170" s="103" t="s">
        <v>66</v>
      </c>
    </row>
    <row r="171" spans="1:10" x14ac:dyDescent="0.25">
      <c r="A171" s="103">
        <v>-264.47910000000002</v>
      </c>
      <c r="B171" s="103">
        <v>4</v>
      </c>
      <c r="C171" s="103">
        <v>537.31219999999996</v>
      </c>
      <c r="D171" s="103">
        <v>536.95820000000003</v>
      </c>
      <c r="E171" s="103">
        <v>0.95509029999999995</v>
      </c>
      <c r="F171" s="103">
        <v>0.22320129999999999</v>
      </c>
      <c r="G171" s="103" t="s">
        <v>10</v>
      </c>
      <c r="H171" s="103" t="s">
        <v>130</v>
      </c>
      <c r="I171" s="103" t="s">
        <v>14</v>
      </c>
      <c r="J171" s="103" t="s">
        <v>68</v>
      </c>
    </row>
    <row r="172" spans="1:10" x14ac:dyDescent="0.25">
      <c r="A172" s="103">
        <v>-322.6866</v>
      </c>
      <c r="B172" s="103">
        <v>4</v>
      </c>
      <c r="C172" s="103">
        <v>653.72720000000004</v>
      </c>
      <c r="D172" s="103">
        <v>653.37329999999997</v>
      </c>
      <c r="E172" s="103">
        <v>0.94853259999999995</v>
      </c>
      <c r="F172" s="103">
        <v>-6.655933E-2</v>
      </c>
      <c r="G172" s="103" t="s">
        <v>10</v>
      </c>
      <c r="H172" s="103" t="s">
        <v>583</v>
      </c>
      <c r="I172" s="103" t="s">
        <v>14</v>
      </c>
      <c r="J172" s="103" t="s">
        <v>576</v>
      </c>
    </row>
    <row r="173" spans="1:10" x14ac:dyDescent="0.25">
      <c r="A173" s="103">
        <v>-371.24700000000001</v>
      </c>
      <c r="B173" s="103">
        <v>4</v>
      </c>
      <c r="C173" s="103">
        <v>750.84799999999996</v>
      </c>
      <c r="D173" s="103">
        <v>750.49400000000003</v>
      </c>
      <c r="E173" s="103">
        <v>1.0044360000000001</v>
      </c>
      <c r="F173" s="103">
        <v>-0.30829580000000001</v>
      </c>
      <c r="G173" s="103" t="s">
        <v>10</v>
      </c>
      <c r="H173" s="103" t="s">
        <v>566</v>
      </c>
      <c r="I173" s="103" t="s">
        <v>14</v>
      </c>
      <c r="J173" s="103" t="s">
        <v>563</v>
      </c>
    </row>
    <row r="174" spans="1:10" x14ac:dyDescent="0.25">
      <c r="A174" s="103">
        <v>-265.01240000000001</v>
      </c>
      <c r="B174" s="103">
        <v>4</v>
      </c>
      <c r="C174" s="103">
        <v>538.37879999999996</v>
      </c>
      <c r="D174" s="103">
        <v>538.0249</v>
      </c>
      <c r="E174" s="103">
        <v>0.94398490000000002</v>
      </c>
      <c r="F174" s="103">
        <v>0.22054650000000001</v>
      </c>
      <c r="G174" s="103" t="s">
        <v>10</v>
      </c>
      <c r="H174" s="103" t="s">
        <v>131</v>
      </c>
      <c r="I174" s="103" t="s">
        <v>14</v>
      </c>
      <c r="J174" s="103" t="s">
        <v>70</v>
      </c>
    </row>
    <row r="175" spans="1:10" x14ac:dyDescent="0.25">
      <c r="A175" s="103">
        <v>-369.47969999999998</v>
      </c>
      <c r="B175" s="103">
        <v>4</v>
      </c>
      <c r="C175" s="103">
        <v>747.3134</v>
      </c>
      <c r="D175" s="103">
        <v>746.95939999999996</v>
      </c>
      <c r="E175" s="103">
        <v>0.96216869999999999</v>
      </c>
      <c r="F175" s="103">
        <v>-0.29949819999999999</v>
      </c>
      <c r="G175" s="103" t="s">
        <v>10</v>
      </c>
      <c r="H175" s="103" t="s">
        <v>132</v>
      </c>
      <c r="I175" s="103" t="s">
        <v>14</v>
      </c>
      <c r="J175" s="103" t="s">
        <v>72</v>
      </c>
    </row>
    <row r="176" spans="1:10" x14ac:dyDescent="0.25">
      <c r="A176" s="103">
        <v>-393.70530000000002</v>
      </c>
      <c r="B176" s="103">
        <v>4</v>
      </c>
      <c r="C176" s="103">
        <v>795.76469999999995</v>
      </c>
      <c r="D176" s="103">
        <v>795.41070000000002</v>
      </c>
      <c r="E176" s="103">
        <v>1.0136799999999999</v>
      </c>
      <c r="F176" s="103">
        <v>-0.42009489999999999</v>
      </c>
      <c r="G176" s="103" t="s">
        <v>10</v>
      </c>
      <c r="H176" s="103" t="s">
        <v>584</v>
      </c>
      <c r="I176" s="103" t="s">
        <v>14</v>
      </c>
      <c r="J176" s="103" t="s">
        <v>578</v>
      </c>
    </row>
    <row r="177" spans="1:10" x14ac:dyDescent="0.25">
      <c r="A177" s="103">
        <v>-299.73910000000001</v>
      </c>
      <c r="B177" s="103">
        <v>4</v>
      </c>
      <c r="C177" s="103">
        <v>607.83219999999994</v>
      </c>
      <c r="D177" s="103">
        <v>607.47820000000002</v>
      </c>
      <c r="E177" s="103">
        <v>1.000006</v>
      </c>
      <c r="F177" s="103">
        <v>4.7674950000000001E-2</v>
      </c>
      <c r="G177" s="103" t="s">
        <v>10</v>
      </c>
      <c r="H177" s="103" t="s">
        <v>605</v>
      </c>
      <c r="I177" s="103" t="s">
        <v>14</v>
      </c>
      <c r="J177" s="103" t="s">
        <v>602</v>
      </c>
    </row>
    <row r="178" spans="1:10" x14ac:dyDescent="0.25">
      <c r="A178" s="103">
        <v>-689.4941</v>
      </c>
      <c r="B178" s="103">
        <v>6</v>
      </c>
      <c r="C178" s="103">
        <v>1391.7449999999999</v>
      </c>
      <c r="D178" s="103">
        <v>1390.9880000000001</v>
      </c>
      <c r="E178" s="103">
        <v>0.98368040000000001</v>
      </c>
      <c r="F178" s="103">
        <v>1.6029999999999999E-2</v>
      </c>
      <c r="G178" s="103" t="s">
        <v>10</v>
      </c>
      <c r="H178" s="103" t="s">
        <v>450</v>
      </c>
      <c r="I178" s="103" t="s">
        <v>15</v>
      </c>
      <c r="J178" s="103" t="s">
        <v>386</v>
      </c>
    </row>
    <row r="179" spans="1:10" x14ac:dyDescent="0.25">
      <c r="A179" s="103">
        <v>-611.12390000000005</v>
      </c>
      <c r="B179" s="103">
        <v>6</v>
      </c>
      <c r="C179" s="103">
        <v>1235.0050000000001</v>
      </c>
      <c r="D179" s="103">
        <v>1234.248</v>
      </c>
      <c r="E179" s="103">
        <v>1.000353</v>
      </c>
      <c r="F179" s="103">
        <v>0.1487425</v>
      </c>
      <c r="G179" s="103" t="s">
        <v>10</v>
      </c>
      <c r="H179" s="103" t="s">
        <v>451</v>
      </c>
      <c r="I179" s="103" t="s">
        <v>15</v>
      </c>
      <c r="J179" s="103" t="s">
        <v>388</v>
      </c>
    </row>
    <row r="180" spans="1:10" x14ac:dyDescent="0.25">
      <c r="A180" s="103">
        <v>-778.81010000000003</v>
      </c>
      <c r="B180" s="103">
        <v>6</v>
      </c>
      <c r="C180" s="103">
        <v>1570.377</v>
      </c>
      <c r="D180" s="103">
        <v>1569.62</v>
      </c>
      <c r="E180" s="103">
        <v>0.93975390000000003</v>
      </c>
      <c r="F180" s="103">
        <v>-0.13521849999999999</v>
      </c>
      <c r="G180" s="103" t="s">
        <v>10</v>
      </c>
      <c r="H180" s="103" t="s">
        <v>452</v>
      </c>
      <c r="I180" s="103" t="s">
        <v>15</v>
      </c>
      <c r="J180" s="103" t="s">
        <v>390</v>
      </c>
    </row>
    <row r="181" spans="1:10" x14ac:dyDescent="0.25">
      <c r="A181" s="103">
        <v>-767.71339999999998</v>
      </c>
      <c r="B181" s="103">
        <v>6</v>
      </c>
      <c r="C181" s="103">
        <v>1548.184</v>
      </c>
      <c r="D181" s="103">
        <v>1547.4269999999999</v>
      </c>
      <c r="E181" s="103">
        <v>0.96196479999999995</v>
      </c>
      <c r="F181" s="103">
        <v>-0.1164273</v>
      </c>
      <c r="G181" s="103" t="s">
        <v>10</v>
      </c>
      <c r="H181" s="103" t="s">
        <v>453</v>
      </c>
      <c r="I181" s="103" t="s">
        <v>15</v>
      </c>
      <c r="J181" s="103" t="s">
        <v>392</v>
      </c>
    </row>
    <row r="182" spans="1:10" x14ac:dyDescent="0.25">
      <c r="A182" s="103">
        <v>-673.26080000000002</v>
      </c>
      <c r="B182" s="103">
        <v>6</v>
      </c>
      <c r="C182" s="103">
        <v>1359.278</v>
      </c>
      <c r="D182" s="103">
        <v>1358.5219999999999</v>
      </c>
      <c r="E182" s="103">
        <v>0.98736900000000005</v>
      </c>
      <c r="F182" s="103">
        <v>4.3519420000000003E-2</v>
      </c>
      <c r="G182" s="103" t="s">
        <v>10</v>
      </c>
      <c r="H182" s="103" t="s">
        <v>454</v>
      </c>
      <c r="I182" s="103" t="s">
        <v>15</v>
      </c>
      <c r="J182" s="103" t="s">
        <v>394</v>
      </c>
    </row>
    <row r="183" spans="1:10" x14ac:dyDescent="0.25">
      <c r="A183" s="103">
        <v>-590.68709999999999</v>
      </c>
      <c r="B183" s="103">
        <v>6</v>
      </c>
      <c r="C183" s="103">
        <v>1194.1310000000001</v>
      </c>
      <c r="D183" s="103">
        <v>1193.374</v>
      </c>
      <c r="E183" s="103">
        <v>1.0003869999999999</v>
      </c>
      <c r="F183" s="103">
        <v>0.1833504</v>
      </c>
      <c r="G183" s="103" t="s">
        <v>10</v>
      </c>
      <c r="H183" s="103" t="s">
        <v>455</v>
      </c>
      <c r="I183" s="103" t="s">
        <v>15</v>
      </c>
      <c r="J183" s="103" t="s">
        <v>396</v>
      </c>
    </row>
    <row r="184" spans="1:10" x14ac:dyDescent="0.25">
      <c r="A184" s="103">
        <v>-634.40970000000004</v>
      </c>
      <c r="B184" s="103">
        <v>6</v>
      </c>
      <c r="C184" s="103">
        <v>1281.576</v>
      </c>
      <c r="D184" s="103">
        <v>1280.819</v>
      </c>
      <c r="E184" s="103">
        <v>0.99687440000000005</v>
      </c>
      <c r="F184" s="103">
        <v>0.1093102</v>
      </c>
      <c r="G184" s="103" t="s">
        <v>10</v>
      </c>
      <c r="H184" s="103" t="s">
        <v>456</v>
      </c>
      <c r="I184" s="103" t="s">
        <v>15</v>
      </c>
      <c r="J184" s="103" t="s">
        <v>398</v>
      </c>
    </row>
    <row r="185" spans="1:10" x14ac:dyDescent="0.25">
      <c r="A185" s="103">
        <v>-722.28980000000001</v>
      </c>
      <c r="B185" s="103">
        <v>6</v>
      </c>
      <c r="C185" s="103">
        <v>1457.336</v>
      </c>
      <c r="D185" s="103">
        <v>1456.58</v>
      </c>
      <c r="E185" s="103">
        <v>0.95090050000000004</v>
      </c>
      <c r="F185" s="103">
        <v>-3.950654E-2</v>
      </c>
      <c r="G185" s="103" t="s">
        <v>10</v>
      </c>
      <c r="H185" s="103" t="s">
        <v>457</v>
      </c>
      <c r="I185" s="103" t="s">
        <v>15</v>
      </c>
      <c r="J185" s="103" t="s">
        <v>400</v>
      </c>
    </row>
    <row r="186" spans="1:10" x14ac:dyDescent="0.25">
      <c r="A186" s="103">
        <v>-682.67160000000001</v>
      </c>
      <c r="B186" s="103">
        <v>6</v>
      </c>
      <c r="C186" s="103">
        <v>1378.1</v>
      </c>
      <c r="D186" s="103">
        <v>1377.3430000000001</v>
      </c>
      <c r="E186" s="103">
        <v>0.9869561</v>
      </c>
      <c r="F186" s="103">
        <v>2.7583179999999999E-2</v>
      </c>
      <c r="G186" s="103" t="s">
        <v>10</v>
      </c>
      <c r="H186" s="103" t="s">
        <v>458</v>
      </c>
      <c r="I186" s="103" t="s">
        <v>15</v>
      </c>
      <c r="J186" s="103" t="s">
        <v>402</v>
      </c>
    </row>
    <row r="187" spans="1:10" x14ac:dyDescent="0.25">
      <c r="A187" s="103">
        <v>-679.10119999999995</v>
      </c>
      <c r="B187" s="103">
        <v>6</v>
      </c>
      <c r="C187" s="103">
        <v>1370.9590000000001</v>
      </c>
      <c r="D187" s="103">
        <v>1370.202</v>
      </c>
      <c r="E187" s="103">
        <v>0.98436959999999996</v>
      </c>
      <c r="F187" s="103">
        <v>3.3629270000000003E-2</v>
      </c>
      <c r="G187" s="103" t="s">
        <v>10</v>
      </c>
      <c r="H187" s="103" t="s">
        <v>459</v>
      </c>
      <c r="I187" s="103" t="s">
        <v>15</v>
      </c>
      <c r="J187" s="103" t="s">
        <v>404</v>
      </c>
    </row>
    <row r="188" spans="1:10" x14ac:dyDescent="0.25">
      <c r="A188" s="103">
        <v>-680.85080000000005</v>
      </c>
      <c r="B188" s="103">
        <v>6</v>
      </c>
      <c r="C188" s="103">
        <v>1374.4580000000001</v>
      </c>
      <c r="D188" s="103">
        <v>1373.702</v>
      </c>
      <c r="E188" s="103">
        <v>0.99086689999999999</v>
      </c>
      <c r="F188" s="103">
        <v>3.0666570000000001E-2</v>
      </c>
      <c r="G188" s="103" t="s">
        <v>10</v>
      </c>
      <c r="H188" s="103" t="s">
        <v>460</v>
      </c>
      <c r="I188" s="103" t="s">
        <v>15</v>
      </c>
      <c r="J188" s="103" t="s">
        <v>406</v>
      </c>
    </row>
    <row r="189" spans="1:10" x14ac:dyDescent="0.25">
      <c r="A189" s="103">
        <v>-669.99429999999995</v>
      </c>
      <c r="B189" s="103">
        <v>6</v>
      </c>
      <c r="C189" s="103">
        <v>1352.7449999999999</v>
      </c>
      <c r="D189" s="103">
        <v>1351.989</v>
      </c>
      <c r="E189" s="103">
        <v>0.99160599999999999</v>
      </c>
      <c r="F189" s="103">
        <v>4.9051079999999997E-2</v>
      </c>
      <c r="G189" s="103" t="s">
        <v>10</v>
      </c>
      <c r="H189" s="103" t="s">
        <v>461</v>
      </c>
      <c r="I189" s="103" t="s">
        <v>15</v>
      </c>
      <c r="J189" s="103" t="s">
        <v>408</v>
      </c>
    </row>
    <row r="190" spans="1:10" x14ac:dyDescent="0.25">
      <c r="A190" s="103">
        <v>-675.85450000000003</v>
      </c>
      <c r="B190" s="103">
        <v>6</v>
      </c>
      <c r="C190" s="103">
        <v>1364.4659999999999</v>
      </c>
      <c r="D190" s="103">
        <v>1363.7090000000001</v>
      </c>
      <c r="E190" s="103">
        <v>0.98896399999999995</v>
      </c>
      <c r="F190" s="103">
        <v>3.9127290000000002E-2</v>
      </c>
      <c r="G190" s="103" t="s">
        <v>10</v>
      </c>
      <c r="H190" s="103" t="s">
        <v>462</v>
      </c>
      <c r="I190" s="103" t="s">
        <v>15</v>
      </c>
      <c r="J190" s="103" t="s">
        <v>410</v>
      </c>
    </row>
    <row r="191" spans="1:10" x14ac:dyDescent="0.25">
      <c r="A191" s="103">
        <v>-603.7817</v>
      </c>
      <c r="B191" s="103">
        <v>8</v>
      </c>
      <c r="C191" s="103">
        <v>1224.884</v>
      </c>
      <c r="D191" s="103">
        <v>1223.5630000000001</v>
      </c>
      <c r="E191" s="103">
        <v>0.99869649999999999</v>
      </c>
      <c r="F191" s="103">
        <v>0.16117600000000001</v>
      </c>
      <c r="G191" s="103" t="s">
        <v>10</v>
      </c>
      <c r="H191" s="103" t="s">
        <v>133</v>
      </c>
      <c r="I191" s="103" t="s">
        <v>15</v>
      </c>
      <c r="J191" s="103" t="s">
        <v>35</v>
      </c>
    </row>
    <row r="192" spans="1:10" x14ac:dyDescent="0.25">
      <c r="A192" s="103">
        <v>-656.6463</v>
      </c>
      <c r="B192" s="103">
        <v>8</v>
      </c>
      <c r="C192" s="103">
        <v>1330.614</v>
      </c>
      <c r="D192" s="103">
        <v>1329.2929999999999</v>
      </c>
      <c r="E192" s="103">
        <v>0.98821769999999998</v>
      </c>
      <c r="F192" s="103">
        <v>7.1654659999999995E-2</v>
      </c>
      <c r="G192" s="103" t="s">
        <v>10</v>
      </c>
      <c r="H192" s="103" t="s">
        <v>134</v>
      </c>
      <c r="I192" s="103" t="s">
        <v>15</v>
      </c>
      <c r="J192" s="103" t="s">
        <v>37</v>
      </c>
    </row>
    <row r="193" spans="1:10" x14ac:dyDescent="0.25">
      <c r="A193" s="103">
        <v>-607.68489999999997</v>
      </c>
      <c r="B193" s="103">
        <v>8</v>
      </c>
      <c r="C193" s="103">
        <v>1232.691</v>
      </c>
      <c r="D193" s="103">
        <v>1231.3699999999999</v>
      </c>
      <c r="E193" s="103">
        <v>1.0003439999999999</v>
      </c>
      <c r="F193" s="103">
        <v>0.15456629999999999</v>
      </c>
      <c r="G193" s="103" t="s">
        <v>10</v>
      </c>
      <c r="H193" s="103" t="s">
        <v>135</v>
      </c>
      <c r="I193" s="103" t="s">
        <v>15</v>
      </c>
      <c r="J193" s="103" t="s">
        <v>39</v>
      </c>
    </row>
    <row r="194" spans="1:10" x14ac:dyDescent="0.25">
      <c r="A194" s="103">
        <v>-664.23569999999995</v>
      </c>
      <c r="B194" s="103">
        <v>8</v>
      </c>
      <c r="C194" s="103">
        <v>1345.7919999999999</v>
      </c>
      <c r="D194" s="103">
        <v>1344.471</v>
      </c>
      <c r="E194" s="103">
        <v>0.99193739999999997</v>
      </c>
      <c r="F194" s="103">
        <v>5.8802689999999998E-2</v>
      </c>
      <c r="G194" s="103" t="s">
        <v>10</v>
      </c>
      <c r="H194" s="103" t="s">
        <v>329</v>
      </c>
      <c r="I194" s="103" t="s">
        <v>15</v>
      </c>
      <c r="J194" s="103" t="s">
        <v>295</v>
      </c>
    </row>
    <row r="195" spans="1:10" x14ac:dyDescent="0.25">
      <c r="A195" s="103">
        <v>-618.69920000000002</v>
      </c>
      <c r="B195" s="103">
        <v>8</v>
      </c>
      <c r="C195" s="103">
        <v>1254.7190000000001</v>
      </c>
      <c r="D195" s="103">
        <v>1253.3979999999999</v>
      </c>
      <c r="E195" s="103">
        <v>0.99775630000000004</v>
      </c>
      <c r="F195" s="103">
        <v>0.13591449999999999</v>
      </c>
      <c r="G195" s="103" t="s">
        <v>10</v>
      </c>
      <c r="H195" s="103" t="s">
        <v>136</v>
      </c>
      <c r="I195" s="103" t="s">
        <v>15</v>
      </c>
      <c r="J195" s="103" t="s">
        <v>41</v>
      </c>
    </row>
    <row r="196" spans="1:10" x14ac:dyDescent="0.25">
      <c r="A196" s="103">
        <v>-583.07669999999996</v>
      </c>
      <c r="B196" s="103">
        <v>8</v>
      </c>
      <c r="C196" s="103">
        <v>1183.4739999999999</v>
      </c>
      <c r="D196" s="103">
        <v>1182.153</v>
      </c>
      <c r="E196" s="103">
        <v>1.0004679999999999</v>
      </c>
      <c r="F196" s="103">
        <v>0.19623789999999999</v>
      </c>
      <c r="G196" s="103" t="s">
        <v>10</v>
      </c>
      <c r="H196" s="103" t="s">
        <v>330</v>
      </c>
      <c r="I196" s="103" t="s">
        <v>15</v>
      </c>
      <c r="J196" s="103" t="s">
        <v>297</v>
      </c>
    </row>
    <row r="197" spans="1:10" x14ac:dyDescent="0.25">
      <c r="A197" s="103">
        <v>-668.44200000000001</v>
      </c>
      <c r="B197" s="103">
        <v>8</v>
      </c>
      <c r="C197" s="103">
        <v>1354.2049999999999</v>
      </c>
      <c r="D197" s="103">
        <v>1352.884</v>
      </c>
      <c r="E197" s="103">
        <v>0.99192519999999995</v>
      </c>
      <c r="F197" s="103">
        <v>5.1679639999999999E-2</v>
      </c>
      <c r="G197" s="103" t="s">
        <v>10</v>
      </c>
      <c r="H197" s="103" t="s">
        <v>331</v>
      </c>
      <c r="I197" s="103" t="s">
        <v>15</v>
      </c>
      <c r="J197" s="103" t="s">
        <v>299</v>
      </c>
    </row>
    <row r="198" spans="1:10" x14ac:dyDescent="0.25">
      <c r="A198" s="103">
        <v>-712.75279999999998</v>
      </c>
      <c r="B198" s="103">
        <v>8</v>
      </c>
      <c r="C198" s="103">
        <v>1442.827</v>
      </c>
      <c r="D198" s="103">
        <v>1441.5060000000001</v>
      </c>
      <c r="E198" s="103">
        <v>0.99476509999999996</v>
      </c>
      <c r="F198" s="103">
        <v>-2.335653E-2</v>
      </c>
      <c r="G198" s="103" t="s">
        <v>10</v>
      </c>
      <c r="H198" s="103" t="s">
        <v>332</v>
      </c>
      <c r="I198" s="103" t="s">
        <v>15</v>
      </c>
      <c r="J198" s="103" t="s">
        <v>301</v>
      </c>
    </row>
    <row r="199" spans="1:10" x14ac:dyDescent="0.25">
      <c r="A199" s="103">
        <v>-674.66669999999999</v>
      </c>
      <c r="B199" s="103">
        <v>8</v>
      </c>
      <c r="C199" s="103">
        <v>1366.654</v>
      </c>
      <c r="D199" s="103">
        <v>1365.3330000000001</v>
      </c>
      <c r="E199" s="103">
        <v>0.98662280000000002</v>
      </c>
      <c r="F199" s="103">
        <v>4.113882E-2</v>
      </c>
      <c r="G199" s="103" t="s">
        <v>10</v>
      </c>
      <c r="H199" s="103" t="s">
        <v>333</v>
      </c>
      <c r="I199" s="103" t="s">
        <v>15</v>
      </c>
      <c r="J199" s="103" t="s">
        <v>303</v>
      </c>
    </row>
    <row r="200" spans="1:10" x14ac:dyDescent="0.25">
      <c r="A200" s="103">
        <v>-589.13019999999995</v>
      </c>
      <c r="B200" s="103">
        <v>8</v>
      </c>
      <c r="C200" s="103">
        <v>1195.5809999999999</v>
      </c>
      <c r="D200" s="103">
        <v>1194.26</v>
      </c>
      <c r="E200" s="103">
        <v>1.000928</v>
      </c>
      <c r="F200" s="103">
        <v>0.18598690000000001</v>
      </c>
      <c r="G200" s="103" t="s">
        <v>10</v>
      </c>
      <c r="H200" s="103" t="s">
        <v>137</v>
      </c>
      <c r="I200" s="103" t="s">
        <v>15</v>
      </c>
      <c r="J200" s="103" t="s">
        <v>43</v>
      </c>
    </row>
    <row r="201" spans="1:10" x14ac:dyDescent="0.25">
      <c r="A201" s="103">
        <v>-666.6635</v>
      </c>
      <c r="B201" s="103">
        <v>8</v>
      </c>
      <c r="C201" s="103">
        <v>1350.6479999999999</v>
      </c>
      <c r="D201" s="103">
        <v>1349.327</v>
      </c>
      <c r="E201" s="103">
        <v>0.99359900000000001</v>
      </c>
      <c r="F201" s="103">
        <v>5.4691429999999999E-2</v>
      </c>
      <c r="G201" s="103" t="s">
        <v>10</v>
      </c>
      <c r="H201" s="103" t="s">
        <v>334</v>
      </c>
      <c r="I201" s="103" t="s">
        <v>15</v>
      </c>
      <c r="J201" s="103" t="s">
        <v>305</v>
      </c>
    </row>
    <row r="202" spans="1:10" x14ac:dyDescent="0.25">
      <c r="A202" s="103">
        <v>-633.41430000000003</v>
      </c>
      <c r="B202" s="103">
        <v>8</v>
      </c>
      <c r="C202" s="103">
        <v>1284.1500000000001</v>
      </c>
      <c r="D202" s="103">
        <v>1282.829</v>
      </c>
      <c r="E202" s="103">
        <v>0.99799070000000001</v>
      </c>
      <c r="F202" s="103">
        <v>0.11099580000000001</v>
      </c>
      <c r="G202" s="103" t="s">
        <v>10</v>
      </c>
      <c r="H202" s="103" t="s">
        <v>138</v>
      </c>
      <c r="I202" s="103" t="s">
        <v>15</v>
      </c>
      <c r="J202" s="103" t="s">
        <v>45</v>
      </c>
    </row>
    <row r="203" spans="1:10" x14ac:dyDescent="0.25">
      <c r="A203" s="103">
        <v>-590.12819999999999</v>
      </c>
      <c r="B203" s="103">
        <v>8</v>
      </c>
      <c r="C203" s="103">
        <v>1197.578</v>
      </c>
      <c r="D203" s="103">
        <v>1196.2560000000001</v>
      </c>
      <c r="E203" s="103">
        <v>0.99989050000000002</v>
      </c>
      <c r="F203" s="103">
        <v>0.18429680000000001</v>
      </c>
      <c r="G203" s="103" t="s">
        <v>10</v>
      </c>
      <c r="H203" s="103" t="s">
        <v>335</v>
      </c>
      <c r="I203" s="103" t="s">
        <v>15</v>
      </c>
      <c r="J203" s="103" t="s">
        <v>307</v>
      </c>
    </row>
    <row r="204" spans="1:10" x14ac:dyDescent="0.25">
      <c r="A204" s="103">
        <v>-1864.1949999999999</v>
      </c>
      <c r="B204" s="103">
        <v>2</v>
      </c>
      <c r="C204" s="103">
        <v>3732.4940000000001</v>
      </c>
      <c r="D204" s="103">
        <v>3732.3890000000001</v>
      </c>
      <c r="E204" s="103">
        <v>86.785709999999995</v>
      </c>
      <c r="F204" s="103">
        <v>-1.973217</v>
      </c>
      <c r="G204" s="103" t="s">
        <v>10</v>
      </c>
      <c r="H204" s="103" t="s">
        <v>139</v>
      </c>
      <c r="I204" s="103" t="s">
        <v>15</v>
      </c>
      <c r="J204" s="103" t="s">
        <v>26</v>
      </c>
    </row>
    <row r="205" spans="1:10" x14ac:dyDescent="0.25">
      <c r="A205" s="103">
        <v>-581.91729999999995</v>
      </c>
      <c r="B205" s="103">
        <v>12</v>
      </c>
      <c r="C205" s="103">
        <v>1190.806</v>
      </c>
      <c r="D205" s="103">
        <v>1187.835</v>
      </c>
      <c r="E205" s="103">
        <v>1.001039</v>
      </c>
      <c r="F205" s="103">
        <v>0.19820119999999999</v>
      </c>
      <c r="G205" s="103" t="s">
        <v>10</v>
      </c>
      <c r="H205" s="103" t="s">
        <v>140</v>
      </c>
      <c r="I205" s="103" t="s">
        <v>15</v>
      </c>
      <c r="J205" s="103" t="s">
        <v>48</v>
      </c>
    </row>
    <row r="206" spans="1:10" x14ac:dyDescent="0.25">
      <c r="A206" s="103">
        <v>-601.04549999999995</v>
      </c>
      <c r="B206" s="103">
        <v>10</v>
      </c>
      <c r="C206" s="103">
        <v>1224.1469999999999</v>
      </c>
      <c r="D206" s="103">
        <v>1222.0909999999999</v>
      </c>
      <c r="E206" s="103">
        <v>1.0015480000000001</v>
      </c>
      <c r="F206" s="103">
        <v>0.1658095</v>
      </c>
      <c r="G206" s="103" t="s">
        <v>10</v>
      </c>
      <c r="H206" s="103" t="s">
        <v>141</v>
      </c>
      <c r="I206" s="103" t="s">
        <v>15</v>
      </c>
      <c r="J206" s="103" t="s">
        <v>50</v>
      </c>
    </row>
    <row r="207" spans="1:10" x14ac:dyDescent="0.25">
      <c r="A207" s="103">
        <v>-582.05600000000004</v>
      </c>
      <c r="B207" s="103">
        <v>10</v>
      </c>
      <c r="C207" s="103">
        <v>1186.1679999999999</v>
      </c>
      <c r="D207" s="103">
        <v>1184.1120000000001</v>
      </c>
      <c r="E207" s="103">
        <v>0.99775930000000002</v>
      </c>
      <c r="F207" s="103">
        <v>0.19796639999999999</v>
      </c>
      <c r="G207" s="103" t="s">
        <v>10</v>
      </c>
      <c r="H207" s="103" t="s">
        <v>142</v>
      </c>
      <c r="I207" s="103" t="s">
        <v>15</v>
      </c>
      <c r="J207" s="103" t="s">
        <v>52</v>
      </c>
    </row>
    <row r="208" spans="1:10" x14ac:dyDescent="0.25">
      <c r="A208" s="103">
        <v>-659.53250000000003</v>
      </c>
      <c r="B208" s="103">
        <v>10</v>
      </c>
      <c r="C208" s="103">
        <v>1341.1210000000001</v>
      </c>
      <c r="D208" s="103">
        <v>1339.0650000000001</v>
      </c>
      <c r="E208" s="103">
        <v>0.99377260000000001</v>
      </c>
      <c r="F208" s="103">
        <v>6.676704E-2</v>
      </c>
      <c r="G208" s="103" t="s">
        <v>10</v>
      </c>
      <c r="H208" s="103" t="s">
        <v>143</v>
      </c>
      <c r="I208" s="103" t="s">
        <v>15</v>
      </c>
      <c r="J208" s="103" t="s">
        <v>54</v>
      </c>
    </row>
    <row r="209" spans="1:10" x14ac:dyDescent="0.25">
      <c r="A209" s="103">
        <v>-617.49429999999995</v>
      </c>
      <c r="B209" s="103">
        <v>10</v>
      </c>
      <c r="C209" s="103">
        <v>1257.0450000000001</v>
      </c>
      <c r="D209" s="103">
        <v>1254.989</v>
      </c>
      <c r="E209" s="103">
        <v>0.99835030000000002</v>
      </c>
      <c r="F209" s="103">
        <v>0.13795489999999999</v>
      </c>
      <c r="G209" s="103" t="s">
        <v>10</v>
      </c>
      <c r="H209" s="103" t="s">
        <v>144</v>
      </c>
      <c r="I209" s="103" t="s">
        <v>15</v>
      </c>
      <c r="J209" s="103" t="s">
        <v>56</v>
      </c>
    </row>
    <row r="210" spans="1:10" x14ac:dyDescent="0.25">
      <c r="A210" s="103">
        <v>-582.78179999999998</v>
      </c>
      <c r="B210" s="103">
        <v>10</v>
      </c>
      <c r="C210" s="103">
        <v>1187.6199999999999</v>
      </c>
      <c r="D210" s="103">
        <v>1185.5640000000001</v>
      </c>
      <c r="E210" s="103">
        <v>1.0018009999999999</v>
      </c>
      <c r="F210" s="103">
        <v>0.1967372</v>
      </c>
      <c r="G210" s="103" t="s">
        <v>10</v>
      </c>
      <c r="H210" s="103" t="s">
        <v>145</v>
      </c>
      <c r="I210" s="103" t="s">
        <v>15</v>
      </c>
      <c r="J210" s="103" t="s">
        <v>58</v>
      </c>
    </row>
    <row r="211" spans="1:10" x14ac:dyDescent="0.25">
      <c r="A211" s="103">
        <v>-588.34469999999999</v>
      </c>
      <c r="B211" s="103">
        <v>10</v>
      </c>
      <c r="C211" s="103">
        <v>1198.7460000000001</v>
      </c>
      <c r="D211" s="103">
        <v>1196.6890000000001</v>
      </c>
      <c r="E211" s="103">
        <v>0.99899099999999996</v>
      </c>
      <c r="F211" s="103">
        <v>0.18731700000000001</v>
      </c>
      <c r="G211" s="103" t="s">
        <v>10</v>
      </c>
      <c r="H211" s="103" t="s">
        <v>146</v>
      </c>
      <c r="I211" s="103" t="s">
        <v>15</v>
      </c>
      <c r="J211" s="103" t="s">
        <v>60</v>
      </c>
    </row>
    <row r="212" spans="1:10" x14ac:dyDescent="0.25">
      <c r="A212" s="103">
        <v>-1100.6859999999999</v>
      </c>
      <c r="B212" s="103">
        <v>4</v>
      </c>
      <c r="C212" s="103">
        <v>2209.7249999999999</v>
      </c>
      <c r="D212" s="103">
        <v>2209.3710000000001</v>
      </c>
      <c r="E212" s="103">
        <v>0.86048559999999996</v>
      </c>
      <c r="F212" s="103">
        <v>-0.68028489999999997</v>
      </c>
      <c r="G212" s="103" t="s">
        <v>10</v>
      </c>
      <c r="H212" s="103" t="s">
        <v>147</v>
      </c>
      <c r="I212" s="103" t="s">
        <v>15</v>
      </c>
      <c r="J212" s="103" t="s">
        <v>62</v>
      </c>
    </row>
    <row r="213" spans="1:10" x14ac:dyDescent="0.25">
      <c r="A213" s="103">
        <v>-796.30079999999998</v>
      </c>
      <c r="B213" s="103">
        <v>4</v>
      </c>
      <c r="C213" s="103">
        <v>1600.9559999999999</v>
      </c>
      <c r="D213" s="103">
        <v>1600.6020000000001</v>
      </c>
      <c r="E213" s="103">
        <v>0.95919080000000001</v>
      </c>
      <c r="F213" s="103">
        <v>-0.16483729999999999</v>
      </c>
      <c r="G213" s="103" t="s">
        <v>10</v>
      </c>
      <c r="H213" s="103" t="s">
        <v>148</v>
      </c>
      <c r="I213" s="103" t="s">
        <v>15</v>
      </c>
      <c r="J213" s="103" t="s">
        <v>64</v>
      </c>
    </row>
    <row r="214" spans="1:10" x14ac:dyDescent="0.25">
      <c r="A214" s="103">
        <v>-917.60260000000005</v>
      </c>
      <c r="B214" s="103">
        <v>4</v>
      </c>
      <c r="C214" s="103">
        <v>1843.559</v>
      </c>
      <c r="D214" s="103">
        <v>1843.2049999999999</v>
      </c>
      <c r="E214" s="103">
        <v>0.9010918</v>
      </c>
      <c r="F214" s="103">
        <v>-0.37025069999999999</v>
      </c>
      <c r="G214" s="103" t="s">
        <v>10</v>
      </c>
      <c r="H214" s="103" t="s">
        <v>149</v>
      </c>
      <c r="I214" s="103" t="s">
        <v>15</v>
      </c>
      <c r="J214" s="103" t="s">
        <v>66</v>
      </c>
    </row>
    <row r="215" spans="1:10" x14ac:dyDescent="0.25">
      <c r="A215" s="103">
        <v>-685.99540000000002</v>
      </c>
      <c r="B215" s="103">
        <v>4</v>
      </c>
      <c r="C215" s="103">
        <v>1380.345</v>
      </c>
      <c r="D215" s="103">
        <v>1379.991</v>
      </c>
      <c r="E215" s="103">
        <v>0.98379019999999995</v>
      </c>
      <c r="F215" s="103">
        <v>2.1954609999999999E-2</v>
      </c>
      <c r="G215" s="103" t="s">
        <v>10</v>
      </c>
      <c r="H215" s="103" t="s">
        <v>150</v>
      </c>
      <c r="I215" s="103" t="s">
        <v>15</v>
      </c>
      <c r="J215" s="103" t="s">
        <v>68</v>
      </c>
    </row>
    <row r="216" spans="1:10" x14ac:dyDescent="0.25">
      <c r="A216" s="103">
        <v>-726.68359999999996</v>
      </c>
      <c r="B216" s="103">
        <v>4</v>
      </c>
      <c r="C216" s="103">
        <v>1461.721</v>
      </c>
      <c r="D216" s="103">
        <v>1461.367</v>
      </c>
      <c r="E216" s="103">
        <v>0.99548599999999998</v>
      </c>
      <c r="F216" s="103">
        <v>-4.6946979999999999E-2</v>
      </c>
      <c r="G216" s="103" t="s">
        <v>10</v>
      </c>
      <c r="H216" s="103" t="s">
        <v>585</v>
      </c>
      <c r="I216" s="103" t="s">
        <v>15</v>
      </c>
      <c r="J216" s="103" t="s">
        <v>576</v>
      </c>
    </row>
    <row r="217" spans="1:10" x14ac:dyDescent="0.25">
      <c r="A217" s="103">
        <v>-1142.8109999999999</v>
      </c>
      <c r="B217" s="103">
        <v>4</v>
      </c>
      <c r="C217" s="103">
        <v>2293.9749999999999</v>
      </c>
      <c r="D217" s="103">
        <v>2293.6210000000001</v>
      </c>
      <c r="E217" s="103">
        <v>0.8409799</v>
      </c>
      <c r="F217" s="103">
        <v>-0.75161940000000005</v>
      </c>
      <c r="G217" s="103" t="s">
        <v>10</v>
      </c>
      <c r="H217" s="103" t="s">
        <v>567</v>
      </c>
      <c r="I217" s="103" t="s">
        <v>15</v>
      </c>
      <c r="J217" s="103" t="s">
        <v>563</v>
      </c>
    </row>
    <row r="218" spans="1:10" x14ac:dyDescent="0.25">
      <c r="A218" s="103">
        <v>-697.505</v>
      </c>
      <c r="B218" s="103">
        <v>4</v>
      </c>
      <c r="C218" s="103">
        <v>1403.364</v>
      </c>
      <c r="D218" s="103">
        <v>1403.01</v>
      </c>
      <c r="E218" s="103">
        <v>0.9821396</v>
      </c>
      <c r="F218" s="103">
        <v>2.4641540000000001E-3</v>
      </c>
      <c r="G218" s="103" t="s">
        <v>10</v>
      </c>
      <c r="H218" s="103" t="s">
        <v>151</v>
      </c>
      <c r="I218" s="103" t="s">
        <v>15</v>
      </c>
      <c r="J218" s="103" t="s">
        <v>70</v>
      </c>
    </row>
    <row r="219" spans="1:10" x14ac:dyDescent="0.25">
      <c r="A219" s="103">
        <v>-1057.3489999999999</v>
      </c>
      <c r="B219" s="103">
        <v>4</v>
      </c>
      <c r="C219" s="103">
        <v>2123.0520000000001</v>
      </c>
      <c r="D219" s="103">
        <v>2122.6979999999999</v>
      </c>
      <c r="E219" s="103">
        <v>0.86707310000000004</v>
      </c>
      <c r="F219" s="103">
        <v>-0.6068981</v>
      </c>
      <c r="G219" s="103" t="s">
        <v>10</v>
      </c>
      <c r="H219" s="103" t="s">
        <v>152</v>
      </c>
      <c r="I219" s="103" t="s">
        <v>15</v>
      </c>
      <c r="J219" s="103" t="s">
        <v>72</v>
      </c>
    </row>
    <row r="220" spans="1:10" x14ac:dyDescent="0.25">
      <c r="A220" s="103">
        <v>-1206.3340000000001</v>
      </c>
      <c r="B220" s="103">
        <v>4</v>
      </c>
      <c r="C220" s="103">
        <v>2421.0219999999999</v>
      </c>
      <c r="D220" s="103">
        <v>2420.6680000000001</v>
      </c>
      <c r="E220" s="103">
        <v>0.84198019999999996</v>
      </c>
      <c r="F220" s="103">
        <v>-0.85919020000000002</v>
      </c>
      <c r="G220" s="103" t="s">
        <v>10</v>
      </c>
      <c r="H220" s="103" t="s">
        <v>586</v>
      </c>
      <c r="I220" s="103" t="s">
        <v>15</v>
      </c>
      <c r="J220" s="103" t="s">
        <v>578</v>
      </c>
    </row>
    <row r="221" spans="1:10" x14ac:dyDescent="0.25">
      <c r="A221" s="103">
        <v>-917.77689999999996</v>
      </c>
      <c r="B221" s="103">
        <v>4</v>
      </c>
      <c r="C221" s="103">
        <v>1843.9079999999999</v>
      </c>
      <c r="D221" s="103">
        <v>1843.5540000000001</v>
      </c>
      <c r="E221" s="103">
        <v>0.91270759999999995</v>
      </c>
      <c r="F221" s="103">
        <v>-0.37054579999999998</v>
      </c>
      <c r="G221" s="103" t="s">
        <v>10</v>
      </c>
      <c r="H221" s="103" t="s">
        <v>606</v>
      </c>
      <c r="I221" s="103" t="s">
        <v>15</v>
      </c>
      <c r="J221" s="103" t="s">
        <v>602</v>
      </c>
    </row>
    <row r="222" spans="1:10" x14ac:dyDescent="0.25">
      <c r="A222" s="103">
        <v>-742.95809999999994</v>
      </c>
      <c r="B222" s="103">
        <v>6</v>
      </c>
      <c r="C222" s="103">
        <v>1498.673</v>
      </c>
      <c r="D222" s="103">
        <v>1497.9159999999999</v>
      </c>
      <c r="E222" s="103">
        <v>0.95259079999999996</v>
      </c>
      <c r="F222" s="103">
        <v>-0.1424829</v>
      </c>
      <c r="G222" s="103" t="s">
        <v>10</v>
      </c>
      <c r="H222" s="103" t="s">
        <v>463</v>
      </c>
      <c r="I222" s="103" t="s">
        <v>16</v>
      </c>
      <c r="J222" s="103" t="s">
        <v>386</v>
      </c>
    </row>
    <row r="223" spans="1:10" x14ac:dyDescent="0.25">
      <c r="A223" s="103">
        <v>-619.56399999999996</v>
      </c>
      <c r="B223" s="103">
        <v>6</v>
      </c>
      <c r="C223" s="103">
        <v>1251.885</v>
      </c>
      <c r="D223" s="103">
        <v>1251.1279999999999</v>
      </c>
      <c r="E223" s="103">
        <v>0.98575539999999995</v>
      </c>
      <c r="F223" s="103">
        <v>7.9692830000000006E-2</v>
      </c>
      <c r="G223" s="103" t="s">
        <v>10</v>
      </c>
      <c r="H223" s="103" t="s">
        <v>464</v>
      </c>
      <c r="I223" s="103" t="s">
        <v>16</v>
      </c>
      <c r="J223" s="103" t="s">
        <v>388</v>
      </c>
    </row>
    <row r="224" spans="1:10" x14ac:dyDescent="0.25">
      <c r="A224" s="103">
        <v>-977.56</v>
      </c>
      <c r="B224" s="103">
        <v>6</v>
      </c>
      <c r="C224" s="103">
        <v>1967.877</v>
      </c>
      <c r="D224" s="103">
        <v>1967.12</v>
      </c>
      <c r="E224" s="103">
        <v>0.8811175</v>
      </c>
      <c r="F224" s="103">
        <v>-0.56489219999999996</v>
      </c>
      <c r="G224" s="103" t="s">
        <v>10</v>
      </c>
      <c r="H224" s="103" t="s">
        <v>465</v>
      </c>
      <c r="I224" s="103" t="s">
        <v>16</v>
      </c>
      <c r="J224" s="103" t="s">
        <v>390</v>
      </c>
    </row>
    <row r="225" spans="1:10" x14ac:dyDescent="0.25">
      <c r="A225" s="103">
        <v>-880.0213</v>
      </c>
      <c r="B225" s="103">
        <v>6</v>
      </c>
      <c r="C225" s="103">
        <v>1772.799</v>
      </c>
      <c r="D225" s="103">
        <v>1772.0429999999999</v>
      </c>
      <c r="E225" s="103">
        <v>0.91400349999999997</v>
      </c>
      <c r="F225" s="103">
        <v>-0.38927020000000001</v>
      </c>
      <c r="G225" s="103" t="s">
        <v>10</v>
      </c>
      <c r="H225" s="103" t="s">
        <v>466</v>
      </c>
      <c r="I225" s="103" t="s">
        <v>16</v>
      </c>
      <c r="J225" s="103" t="s">
        <v>392</v>
      </c>
    </row>
    <row r="226" spans="1:10" x14ac:dyDescent="0.25">
      <c r="A226" s="103">
        <v>-696.45989999999995</v>
      </c>
      <c r="B226" s="103">
        <v>6</v>
      </c>
      <c r="C226" s="103">
        <v>1405.6769999999999</v>
      </c>
      <c r="D226" s="103">
        <v>1404.92</v>
      </c>
      <c r="E226" s="103">
        <v>0.98777490000000001</v>
      </c>
      <c r="F226" s="103">
        <v>-5.8761180000000003E-2</v>
      </c>
      <c r="G226" s="103" t="s">
        <v>10</v>
      </c>
      <c r="H226" s="103" t="s">
        <v>467</v>
      </c>
      <c r="I226" s="103" t="s">
        <v>16</v>
      </c>
      <c r="J226" s="103" t="s">
        <v>394</v>
      </c>
    </row>
    <row r="227" spans="1:10" x14ac:dyDescent="0.25">
      <c r="A227" s="103">
        <v>-695.33230000000003</v>
      </c>
      <c r="B227" s="103">
        <v>6</v>
      </c>
      <c r="C227" s="103">
        <v>1403.421</v>
      </c>
      <c r="D227" s="103">
        <v>1402.665</v>
      </c>
      <c r="E227" s="103">
        <v>0.98514610000000002</v>
      </c>
      <c r="F227" s="103">
        <v>-5.6730860000000001E-2</v>
      </c>
      <c r="G227" s="103" t="s">
        <v>10</v>
      </c>
      <c r="H227" s="103" t="s">
        <v>468</v>
      </c>
      <c r="I227" s="103" t="s">
        <v>16</v>
      </c>
      <c r="J227" s="103" t="s">
        <v>396</v>
      </c>
    </row>
    <row r="228" spans="1:10" x14ac:dyDescent="0.25">
      <c r="A228" s="103">
        <v>-691.95690000000002</v>
      </c>
      <c r="B228" s="103">
        <v>6</v>
      </c>
      <c r="C228" s="103">
        <v>1396.671</v>
      </c>
      <c r="D228" s="103">
        <v>1395.914</v>
      </c>
      <c r="E228" s="103">
        <v>0.98766469999999995</v>
      </c>
      <c r="F228" s="103">
        <v>-5.065327E-2</v>
      </c>
      <c r="G228" s="103" t="s">
        <v>10</v>
      </c>
      <c r="H228" s="103" t="s">
        <v>469</v>
      </c>
      <c r="I228" s="103" t="s">
        <v>16</v>
      </c>
      <c r="J228" s="103" t="s">
        <v>398</v>
      </c>
    </row>
    <row r="229" spans="1:10" x14ac:dyDescent="0.25">
      <c r="A229" s="103">
        <v>-708.50350000000003</v>
      </c>
      <c r="B229" s="103">
        <v>6</v>
      </c>
      <c r="C229" s="103">
        <v>1429.7639999999999</v>
      </c>
      <c r="D229" s="103">
        <v>1429.0070000000001</v>
      </c>
      <c r="E229" s="103">
        <v>0.98815660000000005</v>
      </c>
      <c r="F229" s="103">
        <v>-8.0446130000000005E-2</v>
      </c>
      <c r="G229" s="103" t="s">
        <v>10</v>
      </c>
      <c r="H229" s="103" t="s">
        <v>470</v>
      </c>
      <c r="I229" s="103" t="s">
        <v>16</v>
      </c>
      <c r="J229" s="103" t="s">
        <v>400</v>
      </c>
    </row>
    <row r="230" spans="1:10" x14ac:dyDescent="0.25">
      <c r="A230" s="103">
        <v>-713.93539999999996</v>
      </c>
      <c r="B230" s="103">
        <v>6</v>
      </c>
      <c r="C230" s="103">
        <v>1440.6279999999999</v>
      </c>
      <c r="D230" s="103">
        <v>1439.8710000000001</v>
      </c>
      <c r="E230" s="103">
        <v>0.95619480000000001</v>
      </c>
      <c r="F230" s="103">
        <v>-9.0226390000000004E-2</v>
      </c>
      <c r="G230" s="103" t="s">
        <v>10</v>
      </c>
      <c r="H230" s="103" t="s">
        <v>471</v>
      </c>
      <c r="I230" s="103" t="s">
        <v>16</v>
      </c>
      <c r="J230" s="103" t="s">
        <v>402</v>
      </c>
    </row>
    <row r="231" spans="1:10" x14ac:dyDescent="0.25">
      <c r="A231" s="103">
        <v>-717.27009999999996</v>
      </c>
      <c r="B231" s="103">
        <v>6</v>
      </c>
      <c r="C231" s="103">
        <v>1447.297</v>
      </c>
      <c r="D231" s="103">
        <v>1446.54</v>
      </c>
      <c r="E231" s="103">
        <v>0.96201789999999998</v>
      </c>
      <c r="F231" s="103">
        <v>-9.6230560000000007E-2</v>
      </c>
      <c r="G231" s="103" t="s">
        <v>10</v>
      </c>
      <c r="H231" s="103" t="s">
        <v>472</v>
      </c>
      <c r="I231" s="103" t="s">
        <v>16</v>
      </c>
      <c r="J231" s="103" t="s">
        <v>404</v>
      </c>
    </row>
    <row r="232" spans="1:10" x14ac:dyDescent="0.25">
      <c r="A232" s="103">
        <v>-686.72590000000002</v>
      </c>
      <c r="B232" s="103">
        <v>6</v>
      </c>
      <c r="C232" s="103">
        <v>1386.2090000000001</v>
      </c>
      <c r="D232" s="103">
        <v>1385.452</v>
      </c>
      <c r="E232" s="103">
        <v>0.96836679999999997</v>
      </c>
      <c r="F232" s="103">
        <v>-4.1234739999999999E-2</v>
      </c>
      <c r="G232" s="103" t="s">
        <v>10</v>
      </c>
      <c r="H232" s="103" t="s">
        <v>473</v>
      </c>
      <c r="I232" s="103" t="s">
        <v>16</v>
      </c>
      <c r="J232" s="103" t="s">
        <v>406</v>
      </c>
    </row>
    <row r="233" spans="1:10" x14ac:dyDescent="0.25">
      <c r="A233" s="103">
        <v>-702.79169999999999</v>
      </c>
      <c r="B233" s="103">
        <v>6</v>
      </c>
      <c r="C233" s="103">
        <v>1418.34</v>
      </c>
      <c r="D233" s="103">
        <v>1417.5830000000001</v>
      </c>
      <c r="E233" s="103">
        <v>0.97921800000000003</v>
      </c>
      <c r="F233" s="103">
        <v>-7.0161699999999994E-2</v>
      </c>
      <c r="G233" s="103" t="s">
        <v>10</v>
      </c>
      <c r="H233" s="103" t="s">
        <v>474</v>
      </c>
      <c r="I233" s="103" t="s">
        <v>16</v>
      </c>
      <c r="J233" s="103" t="s">
        <v>408</v>
      </c>
    </row>
    <row r="234" spans="1:10" x14ac:dyDescent="0.25">
      <c r="A234" s="103">
        <v>-1287.796</v>
      </c>
      <c r="B234" s="103">
        <v>6</v>
      </c>
      <c r="C234" s="103">
        <v>2588.348</v>
      </c>
      <c r="D234" s="103">
        <v>2587.5909999999999</v>
      </c>
      <c r="E234" s="103">
        <v>0.78438649999999999</v>
      </c>
      <c r="F234" s="103">
        <v>-1.123483</v>
      </c>
      <c r="G234" s="103" t="s">
        <v>10</v>
      </c>
      <c r="H234" s="103" t="s">
        <v>475</v>
      </c>
      <c r="I234" s="103" t="s">
        <v>16</v>
      </c>
      <c r="J234" s="103" t="s">
        <v>410</v>
      </c>
    </row>
    <row r="235" spans="1:10" x14ac:dyDescent="0.25">
      <c r="A235" s="103">
        <v>-617.76530000000002</v>
      </c>
      <c r="B235" s="103">
        <v>8</v>
      </c>
      <c r="C235" s="103">
        <v>1252.8520000000001</v>
      </c>
      <c r="D235" s="103">
        <v>1251.5309999999999</v>
      </c>
      <c r="E235" s="103">
        <v>0.98830010000000001</v>
      </c>
      <c r="F235" s="103">
        <v>8.2931519999999995E-2</v>
      </c>
      <c r="G235" s="103" t="s">
        <v>10</v>
      </c>
      <c r="H235" s="103" t="s">
        <v>153</v>
      </c>
      <c r="I235" s="103" t="s">
        <v>16</v>
      </c>
      <c r="J235" s="103" t="s">
        <v>35</v>
      </c>
    </row>
    <row r="236" spans="1:10" x14ac:dyDescent="0.25">
      <c r="A236" s="103">
        <v>-727.03949999999998</v>
      </c>
      <c r="B236" s="103">
        <v>8</v>
      </c>
      <c r="C236" s="103">
        <v>1471.4</v>
      </c>
      <c r="D236" s="103">
        <v>1470.079</v>
      </c>
      <c r="E236" s="103">
        <v>0.95766200000000001</v>
      </c>
      <c r="F236" s="103">
        <v>-0.1138208</v>
      </c>
      <c r="G236" s="103" t="s">
        <v>10</v>
      </c>
      <c r="H236" s="103" t="s">
        <v>154</v>
      </c>
      <c r="I236" s="103" t="s">
        <v>16</v>
      </c>
      <c r="J236" s="103" t="s">
        <v>37</v>
      </c>
    </row>
    <row r="237" spans="1:10" x14ac:dyDescent="0.25">
      <c r="A237" s="103">
        <v>-617.13850000000002</v>
      </c>
      <c r="B237" s="103">
        <v>8</v>
      </c>
      <c r="C237" s="103">
        <v>1251.598</v>
      </c>
      <c r="D237" s="103">
        <v>1250.277</v>
      </c>
      <c r="E237" s="103">
        <v>0.98655680000000001</v>
      </c>
      <c r="F237" s="103">
        <v>8.4060060000000006E-2</v>
      </c>
      <c r="G237" s="103" t="s">
        <v>10</v>
      </c>
      <c r="H237" s="103" t="s">
        <v>155</v>
      </c>
      <c r="I237" s="103" t="s">
        <v>16</v>
      </c>
      <c r="J237" s="103" t="s">
        <v>39</v>
      </c>
    </row>
    <row r="238" spans="1:10" x14ac:dyDescent="0.25">
      <c r="A238" s="103">
        <v>-695.43520000000001</v>
      </c>
      <c r="B238" s="103">
        <v>8</v>
      </c>
      <c r="C238" s="103">
        <v>1408.191</v>
      </c>
      <c r="D238" s="103">
        <v>1406.87</v>
      </c>
      <c r="E238" s="103">
        <v>0.97391070000000002</v>
      </c>
      <c r="F238" s="103">
        <v>-5.6916029999999999E-2</v>
      </c>
      <c r="G238" s="103" t="s">
        <v>10</v>
      </c>
      <c r="H238" s="103" t="s">
        <v>336</v>
      </c>
      <c r="I238" s="103" t="s">
        <v>16</v>
      </c>
      <c r="J238" s="103" t="s">
        <v>295</v>
      </c>
    </row>
    <row r="239" spans="1:10" x14ac:dyDescent="0.25">
      <c r="A239" s="103">
        <v>-688.72199999999998</v>
      </c>
      <c r="B239" s="103">
        <v>8</v>
      </c>
      <c r="C239" s="103">
        <v>1394.7650000000001</v>
      </c>
      <c r="D239" s="103">
        <v>1393.444</v>
      </c>
      <c r="E239" s="103">
        <v>0.99174070000000003</v>
      </c>
      <c r="F239" s="103">
        <v>-4.4828659999999999E-2</v>
      </c>
      <c r="G239" s="103" t="s">
        <v>10</v>
      </c>
      <c r="H239" s="103" t="s">
        <v>156</v>
      </c>
      <c r="I239" s="103" t="s">
        <v>16</v>
      </c>
      <c r="J239" s="103" t="s">
        <v>41</v>
      </c>
    </row>
    <row r="240" spans="1:10" x14ac:dyDescent="0.25">
      <c r="A240" s="103">
        <v>-585.13139999999999</v>
      </c>
      <c r="B240" s="103">
        <v>8</v>
      </c>
      <c r="C240" s="103">
        <v>1187.5840000000001</v>
      </c>
      <c r="D240" s="103">
        <v>1186.2629999999999</v>
      </c>
      <c r="E240" s="103">
        <v>0.99210259999999995</v>
      </c>
      <c r="F240" s="103">
        <v>0.14168990000000001</v>
      </c>
      <c r="G240" s="103" t="s">
        <v>10</v>
      </c>
      <c r="H240" s="103" t="s">
        <v>337</v>
      </c>
      <c r="I240" s="103" t="s">
        <v>16</v>
      </c>
      <c r="J240" s="103" t="s">
        <v>297</v>
      </c>
    </row>
    <row r="241" spans="1:10" x14ac:dyDescent="0.25">
      <c r="A241" s="103">
        <v>-681.23649999999998</v>
      </c>
      <c r="B241" s="103">
        <v>8</v>
      </c>
      <c r="C241" s="103">
        <v>1379.7940000000001</v>
      </c>
      <c r="D241" s="103">
        <v>1378.473</v>
      </c>
      <c r="E241" s="103">
        <v>0.972244</v>
      </c>
      <c r="F241" s="103">
        <v>-3.135081E-2</v>
      </c>
      <c r="G241" s="103" t="s">
        <v>10</v>
      </c>
      <c r="H241" s="103" t="s">
        <v>338</v>
      </c>
      <c r="I241" s="103" t="s">
        <v>16</v>
      </c>
      <c r="J241" s="103" t="s">
        <v>299</v>
      </c>
    </row>
    <row r="242" spans="1:10" x14ac:dyDescent="0.25">
      <c r="A242" s="103">
        <v>-693.173</v>
      </c>
      <c r="B242" s="103">
        <v>8</v>
      </c>
      <c r="C242" s="103">
        <v>1403.6669999999999</v>
      </c>
      <c r="D242" s="103">
        <v>1402.346</v>
      </c>
      <c r="E242" s="103">
        <v>0.98693419999999998</v>
      </c>
      <c r="F242" s="103">
        <v>-5.2842989999999999E-2</v>
      </c>
      <c r="G242" s="103" t="s">
        <v>10</v>
      </c>
      <c r="H242" s="103" t="s">
        <v>339</v>
      </c>
      <c r="I242" s="103" t="s">
        <v>16</v>
      </c>
      <c r="J242" s="103" t="s">
        <v>301</v>
      </c>
    </row>
    <row r="243" spans="1:10" x14ac:dyDescent="0.25">
      <c r="A243" s="103">
        <v>-694.16060000000004</v>
      </c>
      <c r="B243" s="103">
        <v>8</v>
      </c>
      <c r="C243" s="103">
        <v>1405.6420000000001</v>
      </c>
      <c r="D243" s="103">
        <v>1404.3209999999999</v>
      </c>
      <c r="E243" s="103">
        <v>0.96549410000000002</v>
      </c>
      <c r="F243" s="103">
        <v>-5.4621059999999999E-2</v>
      </c>
      <c r="G243" s="103" t="s">
        <v>10</v>
      </c>
      <c r="H243" s="103" t="s">
        <v>340</v>
      </c>
      <c r="I243" s="103" t="s">
        <v>16</v>
      </c>
      <c r="J243" s="103" t="s">
        <v>303</v>
      </c>
    </row>
    <row r="244" spans="1:10" x14ac:dyDescent="0.25">
      <c r="A244" s="103">
        <v>-581.21699999999998</v>
      </c>
      <c r="B244" s="103">
        <v>8</v>
      </c>
      <c r="C244" s="103">
        <v>1179.7550000000001</v>
      </c>
      <c r="D244" s="103">
        <v>1178.434</v>
      </c>
      <c r="E244" s="103">
        <v>0.99779039999999997</v>
      </c>
      <c r="F244" s="103">
        <v>0.14873800000000001</v>
      </c>
      <c r="G244" s="103" t="s">
        <v>10</v>
      </c>
      <c r="H244" s="103" t="s">
        <v>157</v>
      </c>
      <c r="I244" s="103" t="s">
        <v>16</v>
      </c>
      <c r="J244" s="103" t="s">
        <v>43</v>
      </c>
    </row>
    <row r="245" spans="1:10" x14ac:dyDescent="0.25">
      <c r="A245" s="103">
        <v>-670.62729999999999</v>
      </c>
      <c r="B245" s="103">
        <v>8</v>
      </c>
      <c r="C245" s="103">
        <v>1358.576</v>
      </c>
      <c r="D245" s="103">
        <v>1357.2550000000001</v>
      </c>
      <c r="E245" s="103">
        <v>0.98406059999999995</v>
      </c>
      <c r="F245" s="103">
        <v>-1.22486E-2</v>
      </c>
      <c r="G245" s="103" t="s">
        <v>10</v>
      </c>
      <c r="H245" s="103" t="s">
        <v>341</v>
      </c>
      <c r="I245" s="103" t="s">
        <v>16</v>
      </c>
      <c r="J245" s="103" t="s">
        <v>305</v>
      </c>
    </row>
    <row r="246" spans="1:10" x14ac:dyDescent="0.25">
      <c r="A246" s="103">
        <v>-668.15959999999995</v>
      </c>
      <c r="B246" s="103">
        <v>8</v>
      </c>
      <c r="C246" s="103">
        <v>1353.64</v>
      </c>
      <c r="D246" s="103">
        <v>1352.319</v>
      </c>
      <c r="E246" s="103">
        <v>0.99365300000000001</v>
      </c>
      <c r="F246" s="103">
        <v>-7.8053799999999998E-3</v>
      </c>
      <c r="G246" s="103" t="s">
        <v>10</v>
      </c>
      <c r="H246" s="103" t="s">
        <v>158</v>
      </c>
      <c r="I246" s="103" t="s">
        <v>16</v>
      </c>
      <c r="J246" s="103" t="s">
        <v>45</v>
      </c>
    </row>
    <row r="247" spans="1:10" x14ac:dyDescent="0.25">
      <c r="A247" s="103">
        <v>-579.11500000000001</v>
      </c>
      <c r="B247" s="103">
        <v>8</v>
      </c>
      <c r="C247" s="103">
        <v>1175.5509999999999</v>
      </c>
      <c r="D247" s="103">
        <v>1174.23</v>
      </c>
      <c r="E247" s="103">
        <v>0.99095920000000004</v>
      </c>
      <c r="F247" s="103">
        <v>0.15252270000000001</v>
      </c>
      <c r="G247" s="103" t="s">
        <v>10</v>
      </c>
      <c r="H247" s="103" t="s">
        <v>342</v>
      </c>
      <c r="I247" s="103" t="s">
        <v>16</v>
      </c>
      <c r="J247" s="103" t="s">
        <v>307</v>
      </c>
    </row>
    <row r="248" spans="1:10" x14ac:dyDescent="0.25">
      <c r="A248" s="103">
        <v>-3806.4749999999999</v>
      </c>
      <c r="B248" s="103">
        <v>2</v>
      </c>
      <c r="C248" s="103">
        <v>7617.0540000000001</v>
      </c>
      <c r="D248" s="103">
        <v>7616.9489999999996</v>
      </c>
      <c r="E248" s="103">
        <v>58.19444</v>
      </c>
      <c r="F248" s="103">
        <v>-5.6584580000000004</v>
      </c>
      <c r="G248" s="103" t="s">
        <v>10</v>
      </c>
      <c r="H248" s="103" t="s">
        <v>159</v>
      </c>
      <c r="I248" s="103" t="s">
        <v>16</v>
      </c>
      <c r="J248" s="103" t="s">
        <v>26</v>
      </c>
    </row>
    <row r="249" spans="1:10" x14ac:dyDescent="0.25">
      <c r="A249" s="103">
        <v>-576.87509999999997</v>
      </c>
      <c r="B249" s="103">
        <v>12</v>
      </c>
      <c r="C249" s="103">
        <v>1180.722</v>
      </c>
      <c r="D249" s="103">
        <v>1177.75</v>
      </c>
      <c r="E249" s="103">
        <v>0.99620909999999996</v>
      </c>
      <c r="F249" s="103">
        <v>0.15655579999999999</v>
      </c>
      <c r="G249" s="103" t="s">
        <v>10</v>
      </c>
      <c r="H249" s="103" t="s">
        <v>160</v>
      </c>
      <c r="I249" s="103" t="s">
        <v>16</v>
      </c>
      <c r="J249" s="103" t="s">
        <v>48</v>
      </c>
    </row>
    <row r="250" spans="1:10" x14ac:dyDescent="0.25">
      <c r="A250" s="103">
        <v>-615.57150000000001</v>
      </c>
      <c r="B250" s="103">
        <v>10</v>
      </c>
      <c r="C250" s="103">
        <v>1253.1990000000001</v>
      </c>
      <c r="D250" s="103">
        <v>1251.143</v>
      </c>
      <c r="E250" s="103">
        <v>0.9875739</v>
      </c>
      <c r="F250" s="103">
        <v>8.68815E-2</v>
      </c>
      <c r="G250" s="103" t="s">
        <v>10</v>
      </c>
      <c r="H250" s="103" t="s">
        <v>161</v>
      </c>
      <c r="I250" s="103" t="s">
        <v>16</v>
      </c>
      <c r="J250" s="103" t="s">
        <v>50</v>
      </c>
    </row>
    <row r="251" spans="1:10" x14ac:dyDescent="0.25">
      <c r="A251" s="103">
        <v>-685.51750000000004</v>
      </c>
      <c r="B251" s="103">
        <v>10</v>
      </c>
      <c r="C251" s="103">
        <v>1393.0909999999999</v>
      </c>
      <c r="D251" s="103">
        <v>1391.0350000000001</v>
      </c>
      <c r="E251" s="103">
        <v>0.99559640000000005</v>
      </c>
      <c r="F251" s="103">
        <v>-3.9058830000000003E-2</v>
      </c>
      <c r="G251" s="103" t="s">
        <v>10</v>
      </c>
      <c r="H251" s="103" t="s">
        <v>162</v>
      </c>
      <c r="I251" s="103" t="s">
        <v>16</v>
      </c>
      <c r="J251" s="103" t="s">
        <v>52</v>
      </c>
    </row>
    <row r="252" spans="1:10" x14ac:dyDescent="0.25">
      <c r="A252" s="103">
        <v>-666.43449999999996</v>
      </c>
      <c r="B252" s="103">
        <v>10</v>
      </c>
      <c r="C252" s="103">
        <v>1354.925</v>
      </c>
      <c r="D252" s="103">
        <v>1352.8689999999999</v>
      </c>
      <c r="E252" s="103">
        <v>0.97831029999999997</v>
      </c>
      <c r="F252" s="103">
        <v>-4.699234E-3</v>
      </c>
      <c r="G252" s="103" t="s">
        <v>10</v>
      </c>
      <c r="H252" s="103" t="s">
        <v>163</v>
      </c>
      <c r="I252" s="103" t="s">
        <v>16</v>
      </c>
      <c r="J252" s="103" t="s">
        <v>54</v>
      </c>
    </row>
    <row r="253" spans="1:10" x14ac:dyDescent="0.25">
      <c r="A253" s="103">
        <v>-667.55050000000006</v>
      </c>
      <c r="B253" s="103">
        <v>10</v>
      </c>
      <c r="C253" s="103">
        <v>1357.1569999999999</v>
      </c>
      <c r="D253" s="103">
        <v>1355.1010000000001</v>
      </c>
      <c r="E253" s="103">
        <v>0.99277340000000003</v>
      </c>
      <c r="F253" s="103">
        <v>-6.7085759999999999E-3</v>
      </c>
      <c r="G253" s="103" t="s">
        <v>10</v>
      </c>
      <c r="H253" s="103" t="s">
        <v>164</v>
      </c>
      <c r="I253" s="103" t="s">
        <v>16</v>
      </c>
      <c r="J253" s="103" t="s">
        <v>56</v>
      </c>
    </row>
    <row r="254" spans="1:10" x14ac:dyDescent="0.25">
      <c r="A254" s="103">
        <v>-673.80830000000003</v>
      </c>
      <c r="B254" s="103">
        <v>10</v>
      </c>
      <c r="C254" s="103">
        <v>1369.673</v>
      </c>
      <c r="D254" s="103">
        <v>1367.617</v>
      </c>
      <c r="E254" s="103">
        <v>0.99337030000000004</v>
      </c>
      <c r="F254" s="103">
        <v>-1.7975999999999999E-2</v>
      </c>
      <c r="G254" s="103" t="s">
        <v>10</v>
      </c>
      <c r="H254" s="103" t="s">
        <v>165</v>
      </c>
      <c r="I254" s="103" t="s">
        <v>16</v>
      </c>
      <c r="J254" s="103" t="s">
        <v>58</v>
      </c>
    </row>
    <row r="255" spans="1:10" x14ac:dyDescent="0.25">
      <c r="A255" s="103">
        <v>-576.83789999999999</v>
      </c>
      <c r="B255" s="103">
        <v>10</v>
      </c>
      <c r="C255" s="103">
        <v>1175.732</v>
      </c>
      <c r="D255" s="103">
        <v>1173.6759999999999</v>
      </c>
      <c r="E255" s="103">
        <v>0.99497829999999998</v>
      </c>
      <c r="F255" s="103">
        <v>0.1566227</v>
      </c>
      <c r="G255" s="103" t="s">
        <v>10</v>
      </c>
      <c r="H255" s="103" t="s">
        <v>166</v>
      </c>
      <c r="I255" s="103" t="s">
        <v>16</v>
      </c>
      <c r="J255" s="103" t="s">
        <v>60</v>
      </c>
    </row>
    <row r="256" spans="1:10" x14ac:dyDescent="0.25">
      <c r="A256" s="103">
        <v>-1668.146</v>
      </c>
      <c r="B256" s="103">
        <v>4</v>
      </c>
      <c r="C256" s="103">
        <v>3344.6460000000002</v>
      </c>
      <c r="D256" s="103">
        <v>3344.2919999999999</v>
      </c>
      <c r="E256" s="103">
        <v>0.67895110000000003</v>
      </c>
      <c r="F256" s="103">
        <v>-1.8083180000000001</v>
      </c>
      <c r="G256" s="103" t="s">
        <v>10</v>
      </c>
      <c r="H256" s="103" t="s">
        <v>167</v>
      </c>
      <c r="I256" s="103" t="s">
        <v>16</v>
      </c>
      <c r="J256" s="103" t="s">
        <v>62</v>
      </c>
    </row>
    <row r="257" spans="1:10" x14ac:dyDescent="0.25">
      <c r="A257" s="103">
        <v>-1709.1220000000001</v>
      </c>
      <c r="B257" s="103">
        <v>4</v>
      </c>
      <c r="C257" s="103">
        <v>3426.5970000000002</v>
      </c>
      <c r="D257" s="103">
        <v>3426.2429999999999</v>
      </c>
      <c r="E257" s="103">
        <v>0.68909980000000004</v>
      </c>
      <c r="F257" s="103">
        <v>-1.882096</v>
      </c>
      <c r="G257" s="103" t="s">
        <v>10</v>
      </c>
      <c r="H257" s="103" t="s">
        <v>168</v>
      </c>
      <c r="I257" s="103" t="s">
        <v>16</v>
      </c>
      <c r="J257" s="103" t="s">
        <v>64</v>
      </c>
    </row>
    <row r="258" spans="1:10" x14ac:dyDescent="0.25">
      <c r="A258" s="103">
        <v>-1073.895</v>
      </c>
      <c r="B258" s="103">
        <v>4</v>
      </c>
      <c r="C258" s="103">
        <v>2156.1439999999998</v>
      </c>
      <c r="D258" s="103">
        <v>2155.79</v>
      </c>
      <c r="E258" s="103">
        <v>0.794242</v>
      </c>
      <c r="F258" s="103">
        <v>-0.73834690000000003</v>
      </c>
      <c r="G258" s="103" t="s">
        <v>10</v>
      </c>
      <c r="H258" s="103" t="s">
        <v>169</v>
      </c>
      <c r="I258" s="103" t="s">
        <v>16</v>
      </c>
      <c r="J258" s="103" t="s">
        <v>66</v>
      </c>
    </row>
    <row r="259" spans="1:10" x14ac:dyDescent="0.25">
      <c r="A259" s="103">
        <v>-748.39099999999996</v>
      </c>
      <c r="B259" s="103">
        <v>4</v>
      </c>
      <c r="C259" s="103">
        <v>1505.136</v>
      </c>
      <c r="D259" s="103">
        <v>1504.7819999999999</v>
      </c>
      <c r="E259" s="103">
        <v>0.95125689999999996</v>
      </c>
      <c r="F259" s="103">
        <v>-0.15226500000000001</v>
      </c>
      <c r="G259" s="103" t="s">
        <v>10</v>
      </c>
      <c r="H259" s="103" t="s">
        <v>170</v>
      </c>
      <c r="I259" s="103" t="s">
        <v>16</v>
      </c>
      <c r="J259" s="103" t="s">
        <v>68</v>
      </c>
    </row>
    <row r="260" spans="1:10" x14ac:dyDescent="0.25">
      <c r="A260" s="103">
        <v>-696.66120000000001</v>
      </c>
      <c r="B260" s="103">
        <v>4</v>
      </c>
      <c r="C260" s="103">
        <v>1401.6759999999999</v>
      </c>
      <c r="D260" s="103">
        <v>1401.3219999999999</v>
      </c>
      <c r="E260" s="103">
        <v>0.99404650000000006</v>
      </c>
      <c r="F260" s="103">
        <v>-5.9123519999999999E-2</v>
      </c>
      <c r="G260" s="103" t="s">
        <v>10</v>
      </c>
      <c r="H260" s="103" t="s">
        <v>587</v>
      </c>
      <c r="I260" s="103" t="s">
        <v>16</v>
      </c>
      <c r="J260" s="103" t="s">
        <v>576</v>
      </c>
    </row>
    <row r="261" spans="1:10" x14ac:dyDescent="0.25">
      <c r="A261" s="103">
        <v>-1492.0070000000001</v>
      </c>
      <c r="B261" s="103">
        <v>4</v>
      </c>
      <c r="C261" s="103">
        <v>2992.3679999999999</v>
      </c>
      <c r="D261" s="103">
        <v>2992.0140000000001</v>
      </c>
      <c r="E261" s="103">
        <v>0.74048890000000001</v>
      </c>
      <c r="F261" s="103">
        <v>-1.4911730000000001</v>
      </c>
      <c r="G261" s="103" t="s">
        <v>10</v>
      </c>
      <c r="H261" s="103" t="s">
        <v>568</v>
      </c>
      <c r="I261" s="103" t="s">
        <v>16</v>
      </c>
      <c r="J261" s="103" t="s">
        <v>563</v>
      </c>
    </row>
    <row r="262" spans="1:10" x14ac:dyDescent="0.25">
      <c r="A262" s="103">
        <v>-774.67229999999995</v>
      </c>
      <c r="B262" s="103">
        <v>4</v>
      </c>
      <c r="C262" s="103">
        <v>1557.6990000000001</v>
      </c>
      <c r="D262" s="103">
        <v>1557.345</v>
      </c>
      <c r="E262" s="103">
        <v>0.93885430000000003</v>
      </c>
      <c r="F262" s="103">
        <v>-0.1995855</v>
      </c>
      <c r="G262" s="103" t="s">
        <v>10</v>
      </c>
      <c r="H262" s="103" t="s">
        <v>171</v>
      </c>
      <c r="I262" s="103" t="s">
        <v>16</v>
      </c>
      <c r="J262" s="103" t="s">
        <v>70</v>
      </c>
    </row>
    <row r="263" spans="1:10" x14ac:dyDescent="0.25">
      <c r="A263" s="103">
        <v>-1802.645</v>
      </c>
      <c r="B263" s="103">
        <v>4</v>
      </c>
      <c r="C263" s="103">
        <v>3613.6439999999998</v>
      </c>
      <c r="D263" s="103">
        <v>3613.29</v>
      </c>
      <c r="E263" s="103">
        <v>0.66892339999999995</v>
      </c>
      <c r="F263" s="103">
        <v>-2.0504880000000001</v>
      </c>
      <c r="G263" s="103" t="s">
        <v>10</v>
      </c>
      <c r="H263" s="103" t="s">
        <v>172</v>
      </c>
      <c r="I263" s="103" t="s">
        <v>16</v>
      </c>
      <c r="J263" s="103" t="s">
        <v>72</v>
      </c>
    </row>
    <row r="264" spans="1:10" x14ac:dyDescent="0.25">
      <c r="A264" s="103">
        <v>-1166.5889999999999</v>
      </c>
      <c r="B264" s="103">
        <v>4</v>
      </c>
      <c r="C264" s="103">
        <v>2341.5329999999999</v>
      </c>
      <c r="D264" s="103">
        <v>2341.1790000000001</v>
      </c>
      <c r="E264" s="103">
        <v>0.78369180000000005</v>
      </c>
      <c r="F264" s="103">
        <v>-0.90524669999999996</v>
      </c>
      <c r="G264" s="103" t="s">
        <v>10</v>
      </c>
      <c r="H264" s="103" t="s">
        <v>588</v>
      </c>
      <c r="I264" s="103" t="s">
        <v>16</v>
      </c>
      <c r="J264" s="103" t="s">
        <v>578</v>
      </c>
    </row>
    <row r="265" spans="1:10" x14ac:dyDescent="0.25">
      <c r="A265" s="103">
        <v>-1869.5170000000001</v>
      </c>
      <c r="B265" s="103">
        <v>4</v>
      </c>
      <c r="C265" s="103">
        <v>3747.3870000000002</v>
      </c>
      <c r="D265" s="103">
        <v>3747.0329999999999</v>
      </c>
      <c r="E265" s="103">
        <v>0.66517090000000001</v>
      </c>
      <c r="F265" s="103">
        <v>-2.170893</v>
      </c>
      <c r="G265" s="103" t="s">
        <v>10</v>
      </c>
      <c r="H265" s="103" t="s">
        <v>607</v>
      </c>
      <c r="I265" s="103" t="s">
        <v>16</v>
      </c>
      <c r="J265" s="103" t="s">
        <v>602</v>
      </c>
    </row>
    <row r="266" spans="1:10" x14ac:dyDescent="0.25">
      <c r="A266" s="103">
        <v>-652.21950000000004</v>
      </c>
      <c r="B266" s="103">
        <v>6</v>
      </c>
      <c r="C266" s="103">
        <v>1317.1959999999999</v>
      </c>
      <c r="D266" s="103">
        <v>1316.4390000000001</v>
      </c>
      <c r="E266" s="103">
        <v>0.97514500000000004</v>
      </c>
      <c r="F266" s="103">
        <v>0.17562320000000001</v>
      </c>
      <c r="G266" s="103" t="s">
        <v>10</v>
      </c>
      <c r="H266" s="103" t="s">
        <v>476</v>
      </c>
      <c r="I266" s="103" t="s">
        <v>17</v>
      </c>
      <c r="J266" s="103" t="s">
        <v>386</v>
      </c>
    </row>
    <row r="267" spans="1:10" x14ac:dyDescent="0.25">
      <c r="A267" s="103">
        <v>-514.85609999999997</v>
      </c>
      <c r="B267" s="103">
        <v>6</v>
      </c>
      <c r="C267" s="103">
        <v>1042.4690000000001</v>
      </c>
      <c r="D267" s="103">
        <v>1041.712</v>
      </c>
      <c r="E267" s="103">
        <v>0.99989660000000002</v>
      </c>
      <c r="F267" s="103">
        <v>0.38386599999999999</v>
      </c>
      <c r="G267" s="103" t="s">
        <v>10</v>
      </c>
      <c r="H267" s="103" t="s">
        <v>477</v>
      </c>
      <c r="I267" s="103" t="s">
        <v>17</v>
      </c>
      <c r="J267" s="103" t="s">
        <v>388</v>
      </c>
    </row>
    <row r="268" spans="1:10" x14ac:dyDescent="0.25">
      <c r="A268" s="103">
        <v>-671.12570000000005</v>
      </c>
      <c r="B268" s="103">
        <v>6</v>
      </c>
      <c r="C268" s="103">
        <v>1355.008</v>
      </c>
      <c r="D268" s="103">
        <v>1354.251</v>
      </c>
      <c r="E268" s="103">
        <v>0.97178010000000004</v>
      </c>
      <c r="F268" s="103">
        <v>0.14696149999999999</v>
      </c>
      <c r="G268" s="103" t="s">
        <v>10</v>
      </c>
      <c r="H268" s="103" t="s">
        <v>478</v>
      </c>
      <c r="I268" s="103" t="s">
        <v>17</v>
      </c>
      <c r="J268" s="103" t="s">
        <v>390</v>
      </c>
    </row>
    <row r="269" spans="1:10" x14ac:dyDescent="0.25">
      <c r="A269" s="103">
        <v>-700.67750000000001</v>
      </c>
      <c r="B269" s="103">
        <v>6</v>
      </c>
      <c r="C269" s="103">
        <v>1414.1120000000001</v>
      </c>
      <c r="D269" s="103">
        <v>1413.355</v>
      </c>
      <c r="E269" s="103">
        <v>0.97991439999999996</v>
      </c>
      <c r="F269" s="103">
        <v>0.102161</v>
      </c>
      <c r="G269" s="103" t="s">
        <v>10</v>
      </c>
      <c r="H269" s="103" t="s">
        <v>479</v>
      </c>
      <c r="I269" s="103" t="s">
        <v>17</v>
      </c>
      <c r="J269" s="103" t="s">
        <v>392</v>
      </c>
    </row>
    <row r="270" spans="1:10" x14ac:dyDescent="0.25">
      <c r="A270" s="103">
        <v>-709.52750000000003</v>
      </c>
      <c r="B270" s="103">
        <v>6</v>
      </c>
      <c r="C270" s="103">
        <v>1431.8119999999999</v>
      </c>
      <c r="D270" s="103">
        <v>1431.0550000000001</v>
      </c>
      <c r="E270" s="103">
        <v>0.99903319999999995</v>
      </c>
      <c r="F270" s="103">
        <v>8.8744459999999997E-2</v>
      </c>
      <c r="G270" s="103" t="s">
        <v>10</v>
      </c>
      <c r="H270" s="103" t="s">
        <v>480</v>
      </c>
      <c r="I270" s="103" t="s">
        <v>17</v>
      </c>
      <c r="J270" s="103" t="s">
        <v>394</v>
      </c>
    </row>
    <row r="271" spans="1:10" x14ac:dyDescent="0.25">
      <c r="A271" s="103">
        <v>-504.5806</v>
      </c>
      <c r="B271" s="103">
        <v>6</v>
      </c>
      <c r="C271" s="103">
        <v>1021.918</v>
      </c>
      <c r="D271" s="103">
        <v>1021.1609999999999</v>
      </c>
      <c r="E271" s="103">
        <v>0.99985559999999996</v>
      </c>
      <c r="F271" s="103">
        <v>0.39944350000000001</v>
      </c>
      <c r="G271" s="103" t="s">
        <v>10</v>
      </c>
      <c r="H271" s="103" t="s">
        <v>481</v>
      </c>
      <c r="I271" s="103" t="s">
        <v>17</v>
      </c>
      <c r="J271" s="103" t="s">
        <v>396</v>
      </c>
    </row>
    <row r="272" spans="1:10" x14ac:dyDescent="0.25">
      <c r="A272" s="103">
        <v>-578.87919999999997</v>
      </c>
      <c r="B272" s="103">
        <v>6</v>
      </c>
      <c r="C272" s="103">
        <v>1170.5150000000001</v>
      </c>
      <c r="D272" s="103">
        <v>1169.758</v>
      </c>
      <c r="E272" s="103">
        <v>0.99843950000000004</v>
      </c>
      <c r="F272" s="103">
        <v>0.28680699999999998</v>
      </c>
      <c r="G272" s="103" t="s">
        <v>10</v>
      </c>
      <c r="H272" s="103" t="s">
        <v>482</v>
      </c>
      <c r="I272" s="103" t="s">
        <v>17</v>
      </c>
      <c r="J272" s="103" t="s">
        <v>398</v>
      </c>
    </row>
    <row r="273" spans="1:10" x14ac:dyDescent="0.25">
      <c r="A273" s="103">
        <v>-698.37189999999998</v>
      </c>
      <c r="B273" s="103">
        <v>6</v>
      </c>
      <c r="C273" s="103">
        <v>1409.5</v>
      </c>
      <c r="D273" s="103">
        <v>1408.7439999999999</v>
      </c>
      <c r="E273" s="103">
        <v>0.99852890000000005</v>
      </c>
      <c r="F273" s="103">
        <v>0.10565629999999999</v>
      </c>
      <c r="G273" s="103" t="s">
        <v>10</v>
      </c>
      <c r="H273" s="103" t="s">
        <v>483</v>
      </c>
      <c r="I273" s="103" t="s">
        <v>17</v>
      </c>
      <c r="J273" s="103" t="s">
        <v>400</v>
      </c>
    </row>
    <row r="274" spans="1:10" x14ac:dyDescent="0.25">
      <c r="A274" s="103">
        <v>-515.52099999999996</v>
      </c>
      <c r="B274" s="103">
        <v>6</v>
      </c>
      <c r="C274" s="103">
        <v>1043.799</v>
      </c>
      <c r="D274" s="103">
        <v>1043.0419999999999</v>
      </c>
      <c r="E274" s="103">
        <v>0.99978160000000005</v>
      </c>
      <c r="F274" s="103">
        <v>0.38285799999999998</v>
      </c>
      <c r="G274" s="103" t="s">
        <v>10</v>
      </c>
      <c r="H274" s="103" t="s">
        <v>484</v>
      </c>
      <c r="I274" s="103" t="s">
        <v>17</v>
      </c>
      <c r="J274" s="103" t="s">
        <v>402</v>
      </c>
    </row>
    <row r="275" spans="1:10" x14ac:dyDescent="0.25">
      <c r="A275" s="103">
        <v>-513.06719999999996</v>
      </c>
      <c r="B275" s="103">
        <v>6</v>
      </c>
      <c r="C275" s="103">
        <v>1038.8910000000001</v>
      </c>
      <c r="D275" s="103">
        <v>1038.134</v>
      </c>
      <c r="E275" s="103">
        <v>0.9998032</v>
      </c>
      <c r="F275" s="103">
        <v>0.38657789999999997</v>
      </c>
      <c r="G275" s="103" t="s">
        <v>10</v>
      </c>
      <c r="H275" s="103" t="s">
        <v>485</v>
      </c>
      <c r="I275" s="103" t="s">
        <v>17</v>
      </c>
      <c r="J275" s="103" t="s">
        <v>404</v>
      </c>
    </row>
    <row r="276" spans="1:10" x14ac:dyDescent="0.25">
      <c r="A276" s="103">
        <v>-618.97379999999998</v>
      </c>
      <c r="B276" s="103">
        <v>6</v>
      </c>
      <c r="C276" s="103">
        <v>1250.704</v>
      </c>
      <c r="D276" s="103">
        <v>1249.9480000000001</v>
      </c>
      <c r="E276" s="103">
        <v>0.99427019999999999</v>
      </c>
      <c r="F276" s="103">
        <v>0.22602369999999999</v>
      </c>
      <c r="G276" s="103" t="s">
        <v>10</v>
      </c>
      <c r="H276" s="103" t="s">
        <v>486</v>
      </c>
      <c r="I276" s="103" t="s">
        <v>17</v>
      </c>
      <c r="J276" s="103" t="s">
        <v>406</v>
      </c>
    </row>
    <row r="277" spans="1:10" x14ac:dyDescent="0.25">
      <c r="A277" s="103">
        <v>-510.99709999999999</v>
      </c>
      <c r="B277" s="103">
        <v>6</v>
      </c>
      <c r="C277" s="103">
        <v>1034.751</v>
      </c>
      <c r="D277" s="103">
        <v>1033.9939999999999</v>
      </c>
      <c r="E277" s="103">
        <v>0.99971549999999998</v>
      </c>
      <c r="F277" s="103">
        <v>0.38971620000000001</v>
      </c>
      <c r="G277" s="103" t="s">
        <v>10</v>
      </c>
      <c r="H277" s="103" t="s">
        <v>487</v>
      </c>
      <c r="I277" s="103" t="s">
        <v>17</v>
      </c>
      <c r="J277" s="103" t="s">
        <v>408</v>
      </c>
    </row>
    <row r="278" spans="1:10" x14ac:dyDescent="0.25">
      <c r="A278" s="103">
        <v>-606.49490000000003</v>
      </c>
      <c r="B278" s="103">
        <v>6</v>
      </c>
      <c r="C278" s="103">
        <v>1225.7470000000001</v>
      </c>
      <c r="D278" s="103">
        <v>1224.99</v>
      </c>
      <c r="E278" s="103">
        <v>0.99574819999999997</v>
      </c>
      <c r="F278" s="103">
        <v>0.24494160000000001</v>
      </c>
      <c r="G278" s="103" t="s">
        <v>10</v>
      </c>
      <c r="H278" s="103" t="s">
        <v>488</v>
      </c>
      <c r="I278" s="103" t="s">
        <v>17</v>
      </c>
      <c r="J278" s="103" t="s">
        <v>410</v>
      </c>
    </row>
    <row r="279" spans="1:10" x14ac:dyDescent="0.25">
      <c r="A279" s="103">
        <v>-507.8913</v>
      </c>
      <c r="B279" s="103">
        <v>8</v>
      </c>
      <c r="C279" s="103">
        <v>1033.104</v>
      </c>
      <c r="D279" s="103">
        <v>1031.7829999999999</v>
      </c>
      <c r="E279" s="103">
        <v>1.0034959999999999</v>
      </c>
      <c r="F279" s="103">
        <v>0.39442460000000001</v>
      </c>
      <c r="G279" s="103" t="s">
        <v>10</v>
      </c>
      <c r="H279" s="103" t="s">
        <v>173</v>
      </c>
      <c r="I279" s="103" t="s">
        <v>17</v>
      </c>
      <c r="J279" s="103" t="s">
        <v>35</v>
      </c>
    </row>
    <row r="280" spans="1:10" x14ac:dyDescent="0.25">
      <c r="A280" s="103">
        <v>-611.17449999999997</v>
      </c>
      <c r="B280" s="103">
        <v>8</v>
      </c>
      <c r="C280" s="103">
        <v>1239.67</v>
      </c>
      <c r="D280" s="103">
        <v>1238.3489999999999</v>
      </c>
      <c r="E280" s="103">
        <v>0.98145340000000003</v>
      </c>
      <c r="F280" s="103">
        <v>0.23784739999999999</v>
      </c>
      <c r="G280" s="103" t="s">
        <v>10</v>
      </c>
      <c r="H280" s="103" t="s">
        <v>174</v>
      </c>
      <c r="I280" s="103" t="s">
        <v>17</v>
      </c>
      <c r="J280" s="103" t="s">
        <v>37</v>
      </c>
    </row>
    <row r="281" spans="1:10" x14ac:dyDescent="0.25">
      <c r="A281" s="103">
        <v>-508.959</v>
      </c>
      <c r="B281" s="103">
        <v>8</v>
      </c>
      <c r="C281" s="103">
        <v>1035.239</v>
      </c>
      <c r="D281" s="103">
        <v>1033.9179999999999</v>
      </c>
      <c r="E281" s="103">
        <v>0.99991160000000001</v>
      </c>
      <c r="F281" s="103">
        <v>0.39280589999999999</v>
      </c>
      <c r="G281" s="103" t="s">
        <v>10</v>
      </c>
      <c r="H281" s="103" t="s">
        <v>175</v>
      </c>
      <c r="I281" s="103" t="s">
        <v>17</v>
      </c>
      <c r="J281" s="103" t="s">
        <v>39</v>
      </c>
    </row>
    <row r="282" spans="1:10" x14ac:dyDescent="0.25">
      <c r="A282" s="103">
        <v>-505.11279999999999</v>
      </c>
      <c r="B282" s="103">
        <v>8</v>
      </c>
      <c r="C282" s="103">
        <v>1027.547</v>
      </c>
      <c r="D282" s="103">
        <v>1026.2260000000001</v>
      </c>
      <c r="E282" s="103">
        <v>1.0009269999999999</v>
      </c>
      <c r="F282" s="103">
        <v>0.39863670000000001</v>
      </c>
      <c r="G282" s="103" t="s">
        <v>10</v>
      </c>
      <c r="H282" s="103" t="s">
        <v>343</v>
      </c>
      <c r="I282" s="103" t="s">
        <v>17</v>
      </c>
      <c r="J282" s="103" t="s">
        <v>295</v>
      </c>
    </row>
    <row r="283" spans="1:10" x14ac:dyDescent="0.25">
      <c r="A283" s="103">
        <v>-567.20680000000004</v>
      </c>
      <c r="B283" s="103">
        <v>8</v>
      </c>
      <c r="C283" s="103">
        <v>1151.7349999999999</v>
      </c>
      <c r="D283" s="103">
        <v>1150.414</v>
      </c>
      <c r="E283" s="103">
        <v>0.99914250000000004</v>
      </c>
      <c r="F283" s="103">
        <v>0.3045023</v>
      </c>
      <c r="G283" s="103" t="s">
        <v>10</v>
      </c>
      <c r="H283" s="103" t="s">
        <v>176</v>
      </c>
      <c r="I283" s="103" t="s">
        <v>17</v>
      </c>
      <c r="J283" s="103" t="s">
        <v>41</v>
      </c>
    </row>
    <row r="284" spans="1:10" x14ac:dyDescent="0.25">
      <c r="A284" s="103">
        <v>-495.0573</v>
      </c>
      <c r="B284" s="103">
        <v>8</v>
      </c>
      <c r="C284" s="103">
        <v>1007.436</v>
      </c>
      <c r="D284" s="103">
        <v>1006.115</v>
      </c>
      <c r="E284" s="103">
        <v>0.99955340000000004</v>
      </c>
      <c r="F284" s="103">
        <v>0.4138809</v>
      </c>
      <c r="G284" s="103" t="s">
        <v>10</v>
      </c>
      <c r="H284" s="103" t="s">
        <v>344</v>
      </c>
      <c r="I284" s="103" t="s">
        <v>17</v>
      </c>
      <c r="J284" s="103" t="s">
        <v>297</v>
      </c>
    </row>
    <row r="285" spans="1:10" x14ac:dyDescent="0.25">
      <c r="A285" s="103">
        <v>-601.88689999999997</v>
      </c>
      <c r="B285" s="103">
        <v>8</v>
      </c>
      <c r="C285" s="103">
        <v>1221.095</v>
      </c>
      <c r="D285" s="103">
        <v>1219.7739999999999</v>
      </c>
      <c r="E285" s="103">
        <v>0.9941449</v>
      </c>
      <c r="F285" s="103">
        <v>0.25192740000000002</v>
      </c>
      <c r="G285" s="103" t="s">
        <v>10</v>
      </c>
      <c r="H285" s="103" t="s">
        <v>345</v>
      </c>
      <c r="I285" s="103" t="s">
        <v>17</v>
      </c>
      <c r="J285" s="103" t="s">
        <v>299</v>
      </c>
    </row>
    <row r="286" spans="1:10" x14ac:dyDescent="0.25">
      <c r="A286" s="103">
        <v>-677.58299999999997</v>
      </c>
      <c r="B286" s="103">
        <v>8</v>
      </c>
      <c r="C286" s="103">
        <v>1372.4870000000001</v>
      </c>
      <c r="D286" s="103">
        <v>1371.1659999999999</v>
      </c>
      <c r="E286" s="103">
        <v>0.99873869999999998</v>
      </c>
      <c r="F286" s="103">
        <v>0.13717219999999999</v>
      </c>
      <c r="G286" s="103" t="s">
        <v>10</v>
      </c>
      <c r="H286" s="103" t="s">
        <v>346</v>
      </c>
      <c r="I286" s="103" t="s">
        <v>17</v>
      </c>
      <c r="J286" s="103" t="s">
        <v>301</v>
      </c>
    </row>
    <row r="287" spans="1:10" x14ac:dyDescent="0.25">
      <c r="A287" s="103">
        <v>-510.44490000000002</v>
      </c>
      <c r="B287" s="103">
        <v>8</v>
      </c>
      <c r="C287" s="103">
        <v>1038.211</v>
      </c>
      <c r="D287" s="103">
        <v>1036.8900000000001</v>
      </c>
      <c r="E287" s="103">
        <v>1.0015080000000001</v>
      </c>
      <c r="F287" s="103">
        <v>0.39055329999999999</v>
      </c>
      <c r="G287" s="103" t="s">
        <v>10</v>
      </c>
      <c r="H287" s="103" t="s">
        <v>347</v>
      </c>
      <c r="I287" s="103" t="s">
        <v>17</v>
      </c>
      <c r="J287" s="103" t="s">
        <v>303</v>
      </c>
    </row>
    <row r="288" spans="1:10" x14ac:dyDescent="0.25">
      <c r="A288" s="103">
        <v>-496.28789999999998</v>
      </c>
      <c r="B288" s="103">
        <v>8</v>
      </c>
      <c r="C288" s="103">
        <v>1009.897</v>
      </c>
      <c r="D288" s="103">
        <v>1008.576</v>
      </c>
      <c r="E288" s="103">
        <v>1.000284</v>
      </c>
      <c r="F288" s="103">
        <v>0.41201529999999997</v>
      </c>
      <c r="G288" s="103" t="s">
        <v>10</v>
      </c>
      <c r="H288" s="103" t="s">
        <v>177</v>
      </c>
      <c r="I288" s="103" t="s">
        <v>17</v>
      </c>
      <c r="J288" s="103" t="s">
        <v>43</v>
      </c>
    </row>
    <row r="289" spans="1:10" x14ac:dyDescent="0.25">
      <c r="A289" s="103">
        <v>-509.44650000000001</v>
      </c>
      <c r="B289" s="103">
        <v>8</v>
      </c>
      <c r="C289" s="103">
        <v>1036.2139999999999</v>
      </c>
      <c r="D289" s="103">
        <v>1034.893</v>
      </c>
      <c r="E289" s="103">
        <v>0.99995310000000004</v>
      </c>
      <c r="F289" s="103">
        <v>0.3920669</v>
      </c>
      <c r="G289" s="103" t="s">
        <v>10</v>
      </c>
      <c r="H289" s="103" t="s">
        <v>348</v>
      </c>
      <c r="I289" s="103" t="s">
        <v>17</v>
      </c>
      <c r="J289" s="103" t="s">
        <v>305</v>
      </c>
    </row>
    <row r="290" spans="1:10" x14ac:dyDescent="0.25">
      <c r="A290" s="103">
        <v>-578.21900000000005</v>
      </c>
      <c r="B290" s="103">
        <v>8</v>
      </c>
      <c r="C290" s="103">
        <v>1173.759</v>
      </c>
      <c r="D290" s="103">
        <v>1172.4380000000001</v>
      </c>
      <c r="E290" s="103">
        <v>0.99869839999999999</v>
      </c>
      <c r="F290" s="103">
        <v>0.28780800000000001</v>
      </c>
      <c r="G290" s="103" t="s">
        <v>10</v>
      </c>
      <c r="H290" s="103" t="s">
        <v>178</v>
      </c>
      <c r="I290" s="103" t="s">
        <v>17</v>
      </c>
      <c r="J290" s="103" t="s">
        <v>45</v>
      </c>
    </row>
    <row r="291" spans="1:10" x14ac:dyDescent="0.25">
      <c r="A291" s="103">
        <v>-499.00119999999998</v>
      </c>
      <c r="B291" s="103">
        <v>8</v>
      </c>
      <c r="C291" s="103">
        <v>1015.323</v>
      </c>
      <c r="D291" s="103">
        <v>1014.002</v>
      </c>
      <c r="E291" s="103">
        <v>0.99919340000000001</v>
      </c>
      <c r="F291" s="103">
        <v>0.40790189999999998</v>
      </c>
      <c r="G291" s="103" t="s">
        <v>10</v>
      </c>
      <c r="H291" s="103" t="s">
        <v>349</v>
      </c>
      <c r="I291" s="103" t="s">
        <v>17</v>
      </c>
      <c r="J291" s="103" t="s">
        <v>307</v>
      </c>
    </row>
    <row r="292" spans="1:10" x14ac:dyDescent="0.25">
      <c r="A292" s="103">
        <v>-2139.9349999999999</v>
      </c>
      <c r="B292" s="103">
        <v>2</v>
      </c>
      <c r="C292" s="103">
        <v>4283.9740000000002</v>
      </c>
      <c r="D292" s="103">
        <v>4283.8689999999997</v>
      </c>
      <c r="E292" s="103">
        <v>82.4375</v>
      </c>
      <c r="F292" s="103">
        <v>-2.0797509999999999</v>
      </c>
      <c r="G292" s="103" t="s">
        <v>10</v>
      </c>
      <c r="H292" s="103" t="s">
        <v>179</v>
      </c>
      <c r="I292" s="103" t="s">
        <v>17</v>
      </c>
      <c r="J292" s="103" t="s">
        <v>26</v>
      </c>
    </row>
    <row r="293" spans="1:10" x14ac:dyDescent="0.25">
      <c r="A293" s="103">
        <v>-485.49290000000002</v>
      </c>
      <c r="B293" s="103">
        <v>12</v>
      </c>
      <c r="C293" s="103">
        <v>997.95730000000003</v>
      </c>
      <c r="D293" s="103">
        <v>994.98590000000002</v>
      </c>
      <c r="E293" s="103">
        <v>0.99981889999999995</v>
      </c>
      <c r="F293" s="103">
        <v>0.42838039999999999</v>
      </c>
      <c r="G293" s="103" t="s">
        <v>10</v>
      </c>
      <c r="H293" s="103" t="s">
        <v>180</v>
      </c>
      <c r="I293" s="103" t="s">
        <v>17</v>
      </c>
      <c r="J293" s="103" t="s">
        <v>48</v>
      </c>
    </row>
    <row r="294" spans="1:10" x14ac:dyDescent="0.25">
      <c r="A294" s="103">
        <v>-503.78280000000001</v>
      </c>
      <c r="B294" s="103">
        <v>10</v>
      </c>
      <c r="C294" s="103">
        <v>1029.6220000000001</v>
      </c>
      <c r="D294" s="103">
        <v>1027.566</v>
      </c>
      <c r="E294" s="103">
        <v>1.000299</v>
      </c>
      <c r="F294" s="103">
        <v>0.40065299999999998</v>
      </c>
      <c r="G294" s="103" t="s">
        <v>10</v>
      </c>
      <c r="H294" s="103" t="s">
        <v>181</v>
      </c>
      <c r="I294" s="103" t="s">
        <v>17</v>
      </c>
      <c r="J294" s="103" t="s">
        <v>50</v>
      </c>
    </row>
    <row r="295" spans="1:10" x14ac:dyDescent="0.25">
      <c r="A295" s="103">
        <v>-487.9794</v>
      </c>
      <c r="B295" s="103">
        <v>10</v>
      </c>
      <c r="C295" s="103">
        <v>998.01490000000001</v>
      </c>
      <c r="D295" s="103">
        <v>995.9588</v>
      </c>
      <c r="E295" s="103">
        <v>0.99966999999999995</v>
      </c>
      <c r="F295" s="103">
        <v>0.42461100000000002</v>
      </c>
      <c r="G295" s="103" t="s">
        <v>10</v>
      </c>
      <c r="H295" s="103" t="s">
        <v>182</v>
      </c>
      <c r="I295" s="103" t="s">
        <v>17</v>
      </c>
      <c r="J295" s="103" t="s">
        <v>52</v>
      </c>
    </row>
    <row r="296" spans="1:10" x14ac:dyDescent="0.25">
      <c r="A296" s="103">
        <v>-504.45699999999999</v>
      </c>
      <c r="B296" s="103">
        <v>10</v>
      </c>
      <c r="C296" s="103">
        <v>1030.97</v>
      </c>
      <c r="D296" s="103">
        <v>1028.914</v>
      </c>
      <c r="E296" s="103">
        <v>0.99899470000000001</v>
      </c>
      <c r="F296" s="103">
        <v>0.39963090000000001</v>
      </c>
      <c r="G296" s="103" t="s">
        <v>10</v>
      </c>
      <c r="H296" s="103" t="s">
        <v>183</v>
      </c>
      <c r="I296" s="103" t="s">
        <v>17</v>
      </c>
      <c r="J296" s="103" t="s">
        <v>54</v>
      </c>
    </row>
    <row r="297" spans="1:10" x14ac:dyDescent="0.25">
      <c r="A297" s="103">
        <v>-577.50969999999995</v>
      </c>
      <c r="B297" s="103">
        <v>10</v>
      </c>
      <c r="C297" s="103">
        <v>1177.075</v>
      </c>
      <c r="D297" s="103">
        <v>1175.019</v>
      </c>
      <c r="E297" s="103">
        <v>0.99519290000000005</v>
      </c>
      <c r="F297" s="103">
        <v>0.28888320000000001</v>
      </c>
      <c r="G297" s="103" t="s">
        <v>10</v>
      </c>
      <c r="H297" s="103" t="s">
        <v>184</v>
      </c>
      <c r="I297" s="103" t="s">
        <v>17</v>
      </c>
      <c r="J297" s="103" t="s">
        <v>56</v>
      </c>
    </row>
    <row r="298" spans="1:10" x14ac:dyDescent="0.25">
      <c r="A298" s="103">
        <v>-491.2328</v>
      </c>
      <c r="B298" s="103">
        <v>10</v>
      </c>
      <c r="C298" s="103">
        <v>1004.522</v>
      </c>
      <c r="D298" s="103">
        <v>1002.466</v>
      </c>
      <c r="E298" s="103">
        <v>1.0015229999999999</v>
      </c>
      <c r="F298" s="103">
        <v>0.41967890000000002</v>
      </c>
      <c r="G298" s="103" t="s">
        <v>10</v>
      </c>
      <c r="H298" s="103" t="s">
        <v>185</v>
      </c>
      <c r="I298" s="103" t="s">
        <v>17</v>
      </c>
      <c r="J298" s="103" t="s">
        <v>58</v>
      </c>
    </row>
    <row r="299" spans="1:10" x14ac:dyDescent="0.25">
      <c r="A299" s="103">
        <v>-492.59820000000002</v>
      </c>
      <c r="B299" s="103">
        <v>10</v>
      </c>
      <c r="C299" s="103">
        <v>1007.253</v>
      </c>
      <c r="D299" s="103">
        <v>1005.196</v>
      </c>
      <c r="E299" s="103">
        <v>1.0006660000000001</v>
      </c>
      <c r="F299" s="103">
        <v>0.4176088</v>
      </c>
      <c r="G299" s="103" t="s">
        <v>10</v>
      </c>
      <c r="H299" s="103" t="s">
        <v>186</v>
      </c>
      <c r="I299" s="103" t="s">
        <v>17</v>
      </c>
      <c r="J299" s="103" t="s">
        <v>60</v>
      </c>
    </row>
    <row r="300" spans="1:10" x14ac:dyDescent="0.25">
      <c r="A300" s="103">
        <v>-898.59270000000004</v>
      </c>
      <c r="B300" s="103">
        <v>4</v>
      </c>
      <c r="C300" s="103">
        <v>1805.539</v>
      </c>
      <c r="D300" s="103">
        <v>1805.1849999999999</v>
      </c>
      <c r="E300" s="103">
        <v>0.86920509999999995</v>
      </c>
      <c r="F300" s="103">
        <v>-0.1978782</v>
      </c>
      <c r="G300" s="103" t="s">
        <v>10</v>
      </c>
      <c r="H300" s="103" t="s">
        <v>187</v>
      </c>
      <c r="I300" s="103" t="s">
        <v>17</v>
      </c>
      <c r="J300" s="103" t="s">
        <v>62</v>
      </c>
    </row>
    <row r="301" spans="1:10" x14ac:dyDescent="0.25">
      <c r="A301" s="103">
        <v>-741.22699999999998</v>
      </c>
      <c r="B301" s="103">
        <v>4</v>
      </c>
      <c r="C301" s="103">
        <v>1490.808</v>
      </c>
      <c r="D301" s="103">
        <v>1490.454</v>
      </c>
      <c r="E301" s="103">
        <v>0.9757074</v>
      </c>
      <c r="F301" s="103">
        <v>4.0688099999999998E-2</v>
      </c>
      <c r="G301" s="103" t="s">
        <v>10</v>
      </c>
      <c r="H301" s="103" t="s">
        <v>188</v>
      </c>
      <c r="I301" s="103" t="s">
        <v>17</v>
      </c>
      <c r="J301" s="103" t="s">
        <v>64</v>
      </c>
    </row>
    <row r="302" spans="1:10" x14ac:dyDescent="0.25">
      <c r="A302" s="103">
        <v>-777.68190000000004</v>
      </c>
      <c r="B302" s="103">
        <v>4</v>
      </c>
      <c r="C302" s="103">
        <v>1563.7180000000001</v>
      </c>
      <c r="D302" s="103">
        <v>1563.364</v>
      </c>
      <c r="E302" s="103">
        <v>0.97431140000000005</v>
      </c>
      <c r="F302" s="103">
        <v>-1.457757E-2</v>
      </c>
      <c r="G302" s="103" t="s">
        <v>10</v>
      </c>
      <c r="H302" s="103" t="s">
        <v>189</v>
      </c>
      <c r="I302" s="103" t="s">
        <v>17</v>
      </c>
      <c r="J302" s="103" t="s">
        <v>66</v>
      </c>
    </row>
    <row r="303" spans="1:10" x14ac:dyDescent="0.25">
      <c r="A303" s="103">
        <v>-519.27350000000001</v>
      </c>
      <c r="B303" s="103">
        <v>4</v>
      </c>
      <c r="C303" s="103">
        <v>1046.9010000000001</v>
      </c>
      <c r="D303" s="103">
        <v>1046.547</v>
      </c>
      <c r="E303" s="103">
        <v>1.000116</v>
      </c>
      <c r="F303" s="103">
        <v>0.37716919999999998</v>
      </c>
      <c r="G303" s="103" t="s">
        <v>10</v>
      </c>
      <c r="H303" s="103" t="s">
        <v>190</v>
      </c>
      <c r="I303" s="103" t="s">
        <v>17</v>
      </c>
      <c r="J303" s="103" t="s">
        <v>68</v>
      </c>
    </row>
    <row r="304" spans="1:10" x14ac:dyDescent="0.25">
      <c r="A304" s="103">
        <v>-756.4402</v>
      </c>
      <c r="B304" s="103">
        <v>4</v>
      </c>
      <c r="C304" s="103">
        <v>1521.2339999999999</v>
      </c>
      <c r="D304" s="103">
        <v>1520.88</v>
      </c>
      <c r="E304" s="103">
        <v>0.99932200000000004</v>
      </c>
      <c r="F304" s="103">
        <v>1.7624879999999999E-2</v>
      </c>
      <c r="G304" s="103" t="s">
        <v>10</v>
      </c>
      <c r="H304" s="103" t="s">
        <v>589</v>
      </c>
      <c r="I304" s="103" t="s">
        <v>17</v>
      </c>
      <c r="J304" s="103" t="s">
        <v>576</v>
      </c>
    </row>
    <row r="305" spans="1:10" x14ac:dyDescent="0.25">
      <c r="A305" s="103">
        <v>-1351.7639999999999</v>
      </c>
      <c r="B305" s="103">
        <v>4</v>
      </c>
      <c r="C305" s="103">
        <v>2711.8829999999998</v>
      </c>
      <c r="D305" s="103">
        <v>2711.529</v>
      </c>
      <c r="E305" s="103">
        <v>0.81013570000000001</v>
      </c>
      <c r="F305" s="103">
        <v>-0.88488560000000005</v>
      </c>
      <c r="G305" s="103" t="s">
        <v>10</v>
      </c>
      <c r="H305" s="103" t="s">
        <v>569</v>
      </c>
      <c r="I305" s="103" t="s">
        <v>17</v>
      </c>
      <c r="J305" s="103" t="s">
        <v>563</v>
      </c>
    </row>
    <row r="306" spans="1:10" x14ac:dyDescent="0.25">
      <c r="A306" s="103">
        <v>-626.49680000000001</v>
      </c>
      <c r="B306" s="103">
        <v>4</v>
      </c>
      <c r="C306" s="103">
        <v>1261.348</v>
      </c>
      <c r="D306" s="103">
        <v>1260.9939999999999</v>
      </c>
      <c r="E306" s="103">
        <v>0.99591110000000005</v>
      </c>
      <c r="F306" s="103">
        <v>0.2146189</v>
      </c>
      <c r="G306" s="103" t="s">
        <v>10</v>
      </c>
      <c r="H306" s="103" t="s">
        <v>191</v>
      </c>
      <c r="I306" s="103" t="s">
        <v>17</v>
      </c>
      <c r="J306" s="103" t="s">
        <v>70</v>
      </c>
    </row>
    <row r="307" spans="1:10" x14ac:dyDescent="0.25">
      <c r="A307" s="103">
        <v>-1064.422</v>
      </c>
      <c r="B307" s="103">
        <v>4</v>
      </c>
      <c r="C307" s="103">
        <v>2137.1979999999999</v>
      </c>
      <c r="D307" s="103">
        <v>2136.8440000000001</v>
      </c>
      <c r="E307" s="103">
        <v>0.85818870000000003</v>
      </c>
      <c r="F307" s="103">
        <v>-0.44927470000000003</v>
      </c>
      <c r="G307" s="103" t="s">
        <v>10</v>
      </c>
      <c r="H307" s="103" t="s">
        <v>192</v>
      </c>
      <c r="I307" s="103" t="s">
        <v>17</v>
      </c>
      <c r="J307" s="103" t="s">
        <v>72</v>
      </c>
    </row>
    <row r="308" spans="1:10" x14ac:dyDescent="0.25">
      <c r="A308" s="103">
        <v>-1275.9090000000001</v>
      </c>
      <c r="B308" s="103">
        <v>4</v>
      </c>
      <c r="C308" s="103">
        <v>2560.1709999999998</v>
      </c>
      <c r="D308" s="103">
        <v>2559.817</v>
      </c>
      <c r="E308" s="103">
        <v>0.82529050000000004</v>
      </c>
      <c r="F308" s="103">
        <v>-0.76988829999999997</v>
      </c>
      <c r="G308" s="103" t="s">
        <v>10</v>
      </c>
      <c r="H308" s="103" t="s">
        <v>590</v>
      </c>
      <c r="I308" s="103" t="s">
        <v>17</v>
      </c>
      <c r="J308" s="103" t="s">
        <v>578</v>
      </c>
    </row>
    <row r="309" spans="1:10" x14ac:dyDescent="0.25">
      <c r="A309" s="103">
        <v>-696.65959999999995</v>
      </c>
      <c r="B309" s="103">
        <v>4</v>
      </c>
      <c r="C309" s="103">
        <v>1401.673</v>
      </c>
      <c r="D309" s="103">
        <v>1401.319</v>
      </c>
      <c r="E309" s="103">
        <v>0.94203840000000005</v>
      </c>
      <c r="F309" s="103">
        <v>0.1082521</v>
      </c>
      <c r="G309" s="103" t="s">
        <v>10</v>
      </c>
      <c r="H309" s="103" t="s">
        <v>608</v>
      </c>
      <c r="I309" s="103" t="s">
        <v>17</v>
      </c>
      <c r="J309" s="103" t="s">
        <v>602</v>
      </c>
    </row>
    <row r="310" spans="1:10" x14ac:dyDescent="0.25">
      <c r="A310" s="103">
        <v>-1207.8040000000001</v>
      </c>
      <c r="B310" s="103">
        <v>6</v>
      </c>
      <c r="C310" s="103">
        <v>2428.3649999999998</v>
      </c>
      <c r="D310" s="103">
        <v>2427.6080000000002</v>
      </c>
      <c r="E310" s="103">
        <v>0.99250899999999997</v>
      </c>
      <c r="F310" s="103">
        <v>4.8740840000000001E-2</v>
      </c>
      <c r="G310" s="103" t="s">
        <v>10</v>
      </c>
      <c r="H310" s="103" t="s">
        <v>489</v>
      </c>
      <c r="I310" s="103" t="s">
        <v>18</v>
      </c>
      <c r="J310" s="103" t="s">
        <v>386</v>
      </c>
    </row>
    <row r="311" spans="1:10" x14ac:dyDescent="0.25">
      <c r="A311" s="103">
        <v>-1024.1479999999999</v>
      </c>
      <c r="B311" s="103">
        <v>6</v>
      </c>
      <c r="C311" s="103">
        <v>2061.0520000000001</v>
      </c>
      <c r="D311" s="103">
        <v>2060.2950000000001</v>
      </c>
      <c r="E311" s="103">
        <v>0.99984949999999995</v>
      </c>
      <c r="F311" s="103">
        <v>0.20765459999999999</v>
      </c>
      <c r="G311" s="103" t="s">
        <v>10</v>
      </c>
      <c r="H311" s="103" t="s">
        <v>490</v>
      </c>
      <c r="I311" s="103" t="s">
        <v>18</v>
      </c>
      <c r="J311" s="103" t="s">
        <v>388</v>
      </c>
    </row>
    <row r="312" spans="1:10" x14ac:dyDescent="0.25">
      <c r="A312" s="103">
        <v>-1246.027</v>
      </c>
      <c r="B312" s="103">
        <v>6</v>
      </c>
      <c r="C312" s="103">
        <v>2504.8119999999999</v>
      </c>
      <c r="D312" s="103">
        <v>2504.0549999999998</v>
      </c>
      <c r="E312" s="103">
        <v>0.9703233</v>
      </c>
      <c r="F312" s="103">
        <v>1.5667150000000001E-2</v>
      </c>
      <c r="G312" s="103" t="s">
        <v>10</v>
      </c>
      <c r="H312" s="103" t="s">
        <v>491</v>
      </c>
      <c r="I312" s="103" t="s">
        <v>18</v>
      </c>
      <c r="J312" s="103" t="s">
        <v>390</v>
      </c>
    </row>
    <row r="313" spans="1:10" x14ac:dyDescent="0.25">
      <c r="A313" s="103">
        <v>-1359.2260000000001</v>
      </c>
      <c r="B313" s="103">
        <v>6</v>
      </c>
      <c r="C313" s="103">
        <v>2731.2089999999998</v>
      </c>
      <c r="D313" s="103">
        <v>2730.4520000000002</v>
      </c>
      <c r="E313" s="103">
        <v>0.97425320000000004</v>
      </c>
      <c r="F313" s="103">
        <v>-8.2281199999999999E-2</v>
      </c>
      <c r="G313" s="103" t="s">
        <v>10</v>
      </c>
      <c r="H313" s="103" t="s">
        <v>492</v>
      </c>
      <c r="I313" s="103" t="s">
        <v>18</v>
      </c>
      <c r="J313" s="103" t="s">
        <v>392</v>
      </c>
    </row>
    <row r="314" spans="1:10" x14ac:dyDescent="0.25">
      <c r="A314" s="103">
        <v>-1325.5989999999999</v>
      </c>
      <c r="B314" s="103">
        <v>6</v>
      </c>
      <c r="C314" s="103">
        <v>2663.9560000000001</v>
      </c>
      <c r="D314" s="103">
        <v>2663.1990000000001</v>
      </c>
      <c r="E314" s="103">
        <v>0.995425</v>
      </c>
      <c r="F314" s="103">
        <v>-5.3184759999999998E-2</v>
      </c>
      <c r="G314" s="103" t="s">
        <v>10</v>
      </c>
      <c r="H314" s="103" t="s">
        <v>493</v>
      </c>
      <c r="I314" s="103" t="s">
        <v>18</v>
      </c>
      <c r="J314" s="103" t="s">
        <v>394</v>
      </c>
    </row>
    <row r="315" spans="1:10" x14ac:dyDescent="0.25">
      <c r="A315" s="103">
        <v>-1011.013</v>
      </c>
      <c r="B315" s="103">
        <v>6</v>
      </c>
      <c r="C315" s="103">
        <v>2034.7829999999999</v>
      </c>
      <c r="D315" s="103">
        <v>2034.0260000000001</v>
      </c>
      <c r="E315" s="103">
        <v>1.0000359999999999</v>
      </c>
      <c r="F315" s="103">
        <v>0.21901970000000001</v>
      </c>
      <c r="G315" s="103" t="s">
        <v>10</v>
      </c>
      <c r="H315" s="103" t="s">
        <v>494</v>
      </c>
      <c r="I315" s="103" t="s">
        <v>18</v>
      </c>
      <c r="J315" s="103" t="s">
        <v>396</v>
      </c>
    </row>
    <row r="316" spans="1:10" x14ac:dyDescent="0.25">
      <c r="A316" s="103">
        <v>-1145.451</v>
      </c>
      <c r="B316" s="103">
        <v>6</v>
      </c>
      <c r="C316" s="103">
        <v>2303.6579999999999</v>
      </c>
      <c r="D316" s="103">
        <v>2302.9009999999998</v>
      </c>
      <c r="E316" s="103">
        <v>0.99888460000000001</v>
      </c>
      <c r="F316" s="103">
        <v>0.10269399999999999</v>
      </c>
      <c r="G316" s="103" t="s">
        <v>10</v>
      </c>
      <c r="H316" s="103" t="s">
        <v>495</v>
      </c>
      <c r="I316" s="103" t="s">
        <v>18</v>
      </c>
      <c r="J316" s="103" t="s">
        <v>398</v>
      </c>
    </row>
    <row r="317" spans="1:10" x14ac:dyDescent="0.25">
      <c r="A317" s="103">
        <v>-1306.085</v>
      </c>
      <c r="B317" s="103">
        <v>6</v>
      </c>
      <c r="C317" s="103">
        <v>2624.9270000000001</v>
      </c>
      <c r="D317" s="103">
        <v>2624.1709999999998</v>
      </c>
      <c r="E317" s="103">
        <v>0.99512719999999999</v>
      </c>
      <c r="F317" s="103">
        <v>-3.6299629999999999E-2</v>
      </c>
      <c r="G317" s="103" t="s">
        <v>10</v>
      </c>
      <c r="H317" s="103" t="s">
        <v>496</v>
      </c>
      <c r="I317" s="103" t="s">
        <v>18</v>
      </c>
      <c r="J317" s="103" t="s">
        <v>400</v>
      </c>
    </row>
    <row r="318" spans="1:10" x14ac:dyDescent="0.25">
      <c r="A318" s="103">
        <v>-1195.0809999999999</v>
      </c>
      <c r="B318" s="103">
        <v>6</v>
      </c>
      <c r="C318" s="103">
        <v>2402.9180000000001</v>
      </c>
      <c r="D318" s="103">
        <v>2402.1610000000001</v>
      </c>
      <c r="E318" s="103">
        <v>0.99596260000000003</v>
      </c>
      <c r="F318" s="103">
        <v>5.9750280000000003E-2</v>
      </c>
      <c r="G318" s="103" t="s">
        <v>10</v>
      </c>
      <c r="H318" s="103" t="s">
        <v>497</v>
      </c>
      <c r="I318" s="103" t="s">
        <v>18</v>
      </c>
      <c r="J318" s="103" t="s">
        <v>402</v>
      </c>
    </row>
    <row r="319" spans="1:10" x14ac:dyDescent="0.25">
      <c r="A319" s="103">
        <v>-1200.1400000000001</v>
      </c>
      <c r="B319" s="103">
        <v>6</v>
      </c>
      <c r="C319" s="103">
        <v>2413.0369999999998</v>
      </c>
      <c r="D319" s="103">
        <v>2412.2809999999999</v>
      </c>
      <c r="E319" s="103">
        <v>0.99506410000000001</v>
      </c>
      <c r="F319" s="103">
        <v>5.5372190000000002E-2</v>
      </c>
      <c r="G319" s="103" t="s">
        <v>10</v>
      </c>
      <c r="H319" s="103" t="s">
        <v>498</v>
      </c>
      <c r="I319" s="103" t="s">
        <v>18</v>
      </c>
      <c r="J319" s="103" t="s">
        <v>404</v>
      </c>
    </row>
    <row r="320" spans="1:10" x14ac:dyDescent="0.25">
      <c r="A320" s="103">
        <v>-1248.8489999999999</v>
      </c>
      <c r="B320" s="103">
        <v>6</v>
      </c>
      <c r="C320" s="103">
        <v>2510.4540000000002</v>
      </c>
      <c r="D320" s="103">
        <v>2509.6979999999999</v>
      </c>
      <c r="E320" s="103">
        <v>0.99382130000000002</v>
      </c>
      <c r="F320" s="103">
        <v>1.3225840000000001E-2</v>
      </c>
      <c r="G320" s="103" t="s">
        <v>10</v>
      </c>
      <c r="H320" s="103" t="s">
        <v>499</v>
      </c>
      <c r="I320" s="103" t="s">
        <v>18</v>
      </c>
      <c r="J320" s="103" t="s">
        <v>406</v>
      </c>
    </row>
    <row r="321" spans="1:10" x14ac:dyDescent="0.25">
      <c r="A321" s="103">
        <v>-1205.568</v>
      </c>
      <c r="B321" s="103">
        <v>6</v>
      </c>
      <c r="C321" s="103">
        <v>2423.8919999999998</v>
      </c>
      <c r="D321" s="103">
        <v>2423.136</v>
      </c>
      <c r="E321" s="103">
        <v>0.99869609999999998</v>
      </c>
      <c r="F321" s="103">
        <v>5.0675860000000003E-2</v>
      </c>
      <c r="G321" s="103" t="s">
        <v>10</v>
      </c>
      <c r="H321" s="103" t="s">
        <v>500</v>
      </c>
      <c r="I321" s="103" t="s">
        <v>18</v>
      </c>
      <c r="J321" s="103" t="s">
        <v>408</v>
      </c>
    </row>
    <row r="322" spans="1:10" x14ac:dyDescent="0.25">
      <c r="A322" s="103">
        <v>-1256.2570000000001</v>
      </c>
      <c r="B322" s="103">
        <v>6</v>
      </c>
      <c r="C322" s="103">
        <v>2525.27</v>
      </c>
      <c r="D322" s="103">
        <v>2524.5129999999999</v>
      </c>
      <c r="E322" s="103">
        <v>0.99117560000000005</v>
      </c>
      <c r="F322" s="103">
        <v>6.8159190000000001E-3</v>
      </c>
      <c r="G322" s="103" t="s">
        <v>10</v>
      </c>
      <c r="H322" s="103" t="s">
        <v>501</v>
      </c>
      <c r="I322" s="103" t="s">
        <v>18</v>
      </c>
      <c r="J322" s="103" t="s">
        <v>410</v>
      </c>
    </row>
    <row r="323" spans="1:10" x14ac:dyDescent="0.25">
      <c r="A323" s="103">
        <v>-1019.722</v>
      </c>
      <c r="B323" s="103">
        <v>8</v>
      </c>
      <c r="C323" s="103">
        <v>2056.7649999999999</v>
      </c>
      <c r="D323" s="103">
        <v>2055.444</v>
      </c>
      <c r="E323" s="103">
        <v>1.0005809999999999</v>
      </c>
      <c r="F323" s="103">
        <v>0.21148420000000001</v>
      </c>
      <c r="G323" s="103" t="s">
        <v>10</v>
      </c>
      <c r="H323" s="103" t="s">
        <v>193</v>
      </c>
      <c r="I323" s="103" t="s">
        <v>18</v>
      </c>
      <c r="J323" s="103" t="s">
        <v>35</v>
      </c>
    </row>
    <row r="324" spans="1:10" x14ac:dyDescent="0.25">
      <c r="A324" s="103">
        <v>-1167.4380000000001</v>
      </c>
      <c r="B324" s="103">
        <v>8</v>
      </c>
      <c r="C324" s="103">
        <v>2352.1970000000001</v>
      </c>
      <c r="D324" s="103">
        <v>2350.8760000000002</v>
      </c>
      <c r="E324" s="103">
        <v>0.99389939999999999</v>
      </c>
      <c r="F324" s="103">
        <v>8.3668850000000003E-2</v>
      </c>
      <c r="G324" s="103" t="s">
        <v>10</v>
      </c>
      <c r="H324" s="103" t="s">
        <v>194</v>
      </c>
      <c r="I324" s="103" t="s">
        <v>18</v>
      </c>
      <c r="J324" s="103" t="s">
        <v>37</v>
      </c>
    </row>
    <row r="325" spans="1:10" x14ac:dyDescent="0.25">
      <c r="A325" s="103">
        <v>-1023.253</v>
      </c>
      <c r="B325" s="103">
        <v>8</v>
      </c>
      <c r="C325" s="103">
        <v>2063.828</v>
      </c>
      <c r="D325" s="103">
        <v>2062.5070000000001</v>
      </c>
      <c r="E325" s="103">
        <v>0.99932889999999996</v>
      </c>
      <c r="F325" s="103">
        <v>0.20842849999999999</v>
      </c>
      <c r="G325" s="103" t="s">
        <v>10</v>
      </c>
      <c r="H325" s="103" t="s">
        <v>195</v>
      </c>
      <c r="I325" s="103" t="s">
        <v>18</v>
      </c>
      <c r="J325" s="103" t="s">
        <v>39</v>
      </c>
    </row>
    <row r="326" spans="1:10" x14ac:dyDescent="0.25">
      <c r="A326" s="103">
        <v>-1194.299</v>
      </c>
      <c r="B326" s="103">
        <v>8</v>
      </c>
      <c r="C326" s="103">
        <v>2405.92</v>
      </c>
      <c r="D326" s="103">
        <v>2404.5990000000002</v>
      </c>
      <c r="E326" s="103">
        <v>0.99871719999999997</v>
      </c>
      <c r="F326" s="103">
        <v>6.0426260000000002E-2</v>
      </c>
      <c r="G326" s="103" t="s">
        <v>10</v>
      </c>
      <c r="H326" s="103" t="s">
        <v>350</v>
      </c>
      <c r="I326" s="103" t="s">
        <v>18</v>
      </c>
      <c r="J326" s="103" t="s">
        <v>295</v>
      </c>
    </row>
    <row r="327" spans="1:10" x14ac:dyDescent="0.25">
      <c r="A327" s="103">
        <v>-1125.5999999999999</v>
      </c>
      <c r="B327" s="103">
        <v>8</v>
      </c>
      <c r="C327" s="103">
        <v>2268.5210000000002</v>
      </c>
      <c r="D327" s="103">
        <v>2267.1990000000001</v>
      </c>
      <c r="E327" s="103">
        <v>0.9990947</v>
      </c>
      <c r="F327" s="103">
        <v>0.1198705</v>
      </c>
      <c r="G327" s="103" t="s">
        <v>10</v>
      </c>
      <c r="H327" s="103" t="s">
        <v>196</v>
      </c>
      <c r="I327" s="103" t="s">
        <v>18</v>
      </c>
      <c r="J327" s="103" t="s">
        <v>41</v>
      </c>
    </row>
    <row r="328" spans="1:10" x14ac:dyDescent="0.25">
      <c r="A328" s="103">
        <v>-1007.165</v>
      </c>
      <c r="B328" s="103">
        <v>8</v>
      </c>
      <c r="C328" s="103">
        <v>2031.65</v>
      </c>
      <c r="D328" s="103">
        <v>2030.329</v>
      </c>
      <c r="E328" s="103">
        <v>0.99997320000000001</v>
      </c>
      <c r="F328" s="103">
        <v>0.22234970000000001</v>
      </c>
      <c r="G328" s="103" t="s">
        <v>10</v>
      </c>
      <c r="H328" s="103" t="s">
        <v>351</v>
      </c>
      <c r="I328" s="103" t="s">
        <v>18</v>
      </c>
      <c r="J328" s="103" t="s">
        <v>297</v>
      </c>
    </row>
    <row r="329" spans="1:10" x14ac:dyDescent="0.25">
      <c r="A329" s="103">
        <v>-1227.307</v>
      </c>
      <c r="B329" s="103">
        <v>8</v>
      </c>
      <c r="C329" s="103">
        <v>2471.9340000000002</v>
      </c>
      <c r="D329" s="103">
        <v>2470.6129999999998</v>
      </c>
      <c r="E329" s="103">
        <v>0.99415169999999997</v>
      </c>
      <c r="F329" s="103">
        <v>3.1865850000000001E-2</v>
      </c>
      <c r="G329" s="103" t="s">
        <v>10</v>
      </c>
      <c r="H329" s="103" t="s">
        <v>352</v>
      </c>
      <c r="I329" s="103" t="s">
        <v>18</v>
      </c>
      <c r="J329" s="103" t="s">
        <v>299</v>
      </c>
    </row>
    <row r="330" spans="1:10" x14ac:dyDescent="0.25">
      <c r="A330" s="103">
        <v>-1130.9190000000001</v>
      </c>
      <c r="B330" s="103">
        <v>8</v>
      </c>
      <c r="C330" s="103">
        <v>2279.16</v>
      </c>
      <c r="D330" s="103">
        <v>2277.8389999999999</v>
      </c>
      <c r="E330" s="103">
        <v>0.99303430000000004</v>
      </c>
      <c r="F330" s="103">
        <v>0.11526740000000001</v>
      </c>
      <c r="G330" s="103" t="s">
        <v>10</v>
      </c>
      <c r="H330" s="103" t="s">
        <v>353</v>
      </c>
      <c r="I330" s="103" t="s">
        <v>18</v>
      </c>
      <c r="J330" s="103" t="s">
        <v>301</v>
      </c>
    </row>
    <row r="331" spans="1:10" x14ac:dyDescent="0.25">
      <c r="A331" s="103">
        <v>-1181.577</v>
      </c>
      <c r="B331" s="103">
        <v>8</v>
      </c>
      <c r="C331" s="103">
        <v>2380.4749999999999</v>
      </c>
      <c r="D331" s="103">
        <v>2379.1529999999998</v>
      </c>
      <c r="E331" s="103">
        <v>0.99719709999999995</v>
      </c>
      <c r="F331" s="103">
        <v>7.1434839999999999E-2</v>
      </c>
      <c r="G331" s="103" t="s">
        <v>10</v>
      </c>
      <c r="H331" s="103" t="s">
        <v>354</v>
      </c>
      <c r="I331" s="103" t="s">
        <v>18</v>
      </c>
      <c r="J331" s="103" t="s">
        <v>303</v>
      </c>
    </row>
    <row r="332" spans="1:10" x14ac:dyDescent="0.25">
      <c r="A332" s="103">
        <v>-990.83280000000002</v>
      </c>
      <c r="B332" s="103">
        <v>8</v>
      </c>
      <c r="C332" s="103">
        <v>1998.9870000000001</v>
      </c>
      <c r="D332" s="103">
        <v>1997.6659999999999</v>
      </c>
      <c r="E332" s="103">
        <v>0.99981609999999999</v>
      </c>
      <c r="F332" s="103">
        <v>0.2364812</v>
      </c>
      <c r="G332" s="103" t="s">
        <v>10</v>
      </c>
      <c r="H332" s="103" t="s">
        <v>197</v>
      </c>
      <c r="I332" s="103" t="s">
        <v>18</v>
      </c>
      <c r="J332" s="103" t="s">
        <v>43</v>
      </c>
    </row>
    <row r="333" spans="1:10" x14ac:dyDescent="0.25">
      <c r="A333" s="103">
        <v>-1192.819</v>
      </c>
      <c r="B333" s="103">
        <v>8</v>
      </c>
      <c r="C333" s="103">
        <v>2402.9589999999998</v>
      </c>
      <c r="D333" s="103">
        <v>2401.6379999999999</v>
      </c>
      <c r="E333" s="103">
        <v>0.99829599999999996</v>
      </c>
      <c r="F333" s="103">
        <v>6.1707239999999997E-2</v>
      </c>
      <c r="G333" s="103" t="s">
        <v>10</v>
      </c>
      <c r="H333" s="103" t="s">
        <v>355</v>
      </c>
      <c r="I333" s="103" t="s">
        <v>18</v>
      </c>
      <c r="J333" s="103" t="s">
        <v>305</v>
      </c>
    </row>
    <row r="334" spans="1:10" x14ac:dyDescent="0.25">
      <c r="A334" s="103">
        <v>-1135.6079999999999</v>
      </c>
      <c r="B334" s="103">
        <v>8</v>
      </c>
      <c r="C334" s="103">
        <v>2288.538</v>
      </c>
      <c r="D334" s="103">
        <v>2287.2170000000001</v>
      </c>
      <c r="E334" s="103">
        <v>0.99954960000000004</v>
      </c>
      <c r="F334" s="103">
        <v>0.11121010000000001</v>
      </c>
      <c r="G334" s="103" t="s">
        <v>10</v>
      </c>
      <c r="H334" s="103" t="s">
        <v>198</v>
      </c>
      <c r="I334" s="103" t="s">
        <v>18</v>
      </c>
      <c r="J334" s="103" t="s">
        <v>45</v>
      </c>
    </row>
    <row r="335" spans="1:10" x14ac:dyDescent="0.25">
      <c r="A335" s="103">
        <v>-1006.18</v>
      </c>
      <c r="B335" s="103">
        <v>8</v>
      </c>
      <c r="C335" s="103">
        <v>2029.68</v>
      </c>
      <c r="D335" s="103">
        <v>2028.3589999999999</v>
      </c>
      <c r="E335" s="103">
        <v>1.0003580000000001</v>
      </c>
      <c r="F335" s="103">
        <v>0.22320200000000001</v>
      </c>
      <c r="G335" s="103" t="s">
        <v>10</v>
      </c>
      <c r="H335" s="103" t="s">
        <v>356</v>
      </c>
      <c r="I335" s="103" t="s">
        <v>18</v>
      </c>
      <c r="J335" s="103" t="s">
        <v>307</v>
      </c>
    </row>
    <row r="336" spans="1:10" x14ac:dyDescent="0.25">
      <c r="A336" s="103">
        <v>-2361.9349999999999</v>
      </c>
      <c r="B336" s="103">
        <v>2</v>
      </c>
      <c r="C336" s="103">
        <v>4727.9740000000002</v>
      </c>
      <c r="D336" s="103">
        <v>4727.8689999999997</v>
      </c>
      <c r="E336" s="103">
        <v>96.791669999999996</v>
      </c>
      <c r="F336" s="103">
        <v>-0.94990189999999997</v>
      </c>
      <c r="G336" s="103" t="s">
        <v>10</v>
      </c>
      <c r="H336" s="103" t="s">
        <v>199</v>
      </c>
      <c r="I336" s="103" t="s">
        <v>18</v>
      </c>
      <c r="J336" s="103" t="s">
        <v>26</v>
      </c>
    </row>
    <row r="337" spans="1:10" x14ac:dyDescent="0.25">
      <c r="A337" s="103">
        <v>-983.27229999999997</v>
      </c>
      <c r="B337" s="103">
        <v>12</v>
      </c>
      <c r="C337" s="103">
        <v>1993.5160000000001</v>
      </c>
      <c r="D337" s="103">
        <v>1990.5450000000001</v>
      </c>
      <c r="E337" s="103">
        <v>1.0006740000000001</v>
      </c>
      <c r="F337" s="103">
        <v>0.24302309999999999</v>
      </c>
      <c r="G337" s="103" t="s">
        <v>10</v>
      </c>
      <c r="H337" s="103" t="s">
        <v>200</v>
      </c>
      <c r="I337" s="103" t="s">
        <v>18</v>
      </c>
      <c r="J337" s="103" t="s">
        <v>48</v>
      </c>
    </row>
    <row r="338" spans="1:10" x14ac:dyDescent="0.25">
      <c r="A338" s="103">
        <v>-1019.103</v>
      </c>
      <c r="B338" s="103">
        <v>10</v>
      </c>
      <c r="C338" s="103">
        <v>2060.2620000000002</v>
      </c>
      <c r="D338" s="103">
        <v>2058.2060000000001</v>
      </c>
      <c r="E338" s="103">
        <v>0.99958429999999998</v>
      </c>
      <c r="F338" s="103">
        <v>0.2120195</v>
      </c>
      <c r="G338" s="103" t="s">
        <v>10</v>
      </c>
      <c r="H338" s="103" t="s">
        <v>201</v>
      </c>
      <c r="I338" s="103" t="s">
        <v>18</v>
      </c>
      <c r="J338" s="103" t="s">
        <v>50</v>
      </c>
    </row>
    <row r="339" spans="1:10" x14ac:dyDescent="0.25">
      <c r="A339" s="103">
        <v>-986.75170000000003</v>
      </c>
      <c r="B339" s="103">
        <v>10</v>
      </c>
      <c r="C339" s="103">
        <v>1995.559</v>
      </c>
      <c r="D339" s="103">
        <v>1993.5029999999999</v>
      </c>
      <c r="E339" s="103">
        <v>1.000041</v>
      </c>
      <c r="F339" s="103">
        <v>0.24001249999999999</v>
      </c>
      <c r="G339" s="103" t="s">
        <v>10</v>
      </c>
      <c r="H339" s="103" t="s">
        <v>202</v>
      </c>
      <c r="I339" s="103" t="s">
        <v>18</v>
      </c>
      <c r="J339" s="103" t="s">
        <v>52</v>
      </c>
    </row>
    <row r="340" spans="1:10" x14ac:dyDescent="0.25">
      <c r="A340" s="103">
        <v>-1180.501</v>
      </c>
      <c r="B340" s="103">
        <v>10</v>
      </c>
      <c r="C340" s="103">
        <v>2383.058</v>
      </c>
      <c r="D340" s="103">
        <v>2381.002</v>
      </c>
      <c r="E340" s="103">
        <v>1.000014</v>
      </c>
      <c r="F340" s="103">
        <v>7.2365799999999994E-2</v>
      </c>
      <c r="G340" s="103" t="s">
        <v>10</v>
      </c>
      <c r="H340" s="103" t="s">
        <v>203</v>
      </c>
      <c r="I340" s="103" t="s">
        <v>18</v>
      </c>
      <c r="J340" s="103" t="s">
        <v>54</v>
      </c>
    </row>
    <row r="341" spans="1:10" x14ac:dyDescent="0.25">
      <c r="A341" s="103">
        <v>-1113.653</v>
      </c>
      <c r="B341" s="103">
        <v>10</v>
      </c>
      <c r="C341" s="103">
        <v>2249.3620000000001</v>
      </c>
      <c r="D341" s="103">
        <v>2247.3049999999998</v>
      </c>
      <c r="E341" s="103">
        <v>1.000335</v>
      </c>
      <c r="F341" s="103">
        <v>0.13020789999999999</v>
      </c>
      <c r="G341" s="103" t="s">
        <v>10</v>
      </c>
      <c r="H341" s="103" t="s">
        <v>204</v>
      </c>
      <c r="I341" s="103" t="s">
        <v>18</v>
      </c>
      <c r="J341" s="103" t="s">
        <v>56</v>
      </c>
    </row>
    <row r="342" spans="1:10" x14ac:dyDescent="0.25">
      <c r="A342" s="103">
        <v>-1001.102</v>
      </c>
      <c r="B342" s="103">
        <v>10</v>
      </c>
      <c r="C342" s="103">
        <v>2024.259</v>
      </c>
      <c r="D342" s="103">
        <v>2022.203</v>
      </c>
      <c r="E342" s="103">
        <v>1.000488</v>
      </c>
      <c r="F342" s="103">
        <v>0.22759589999999999</v>
      </c>
      <c r="G342" s="103" t="s">
        <v>10</v>
      </c>
      <c r="H342" s="103" t="s">
        <v>205</v>
      </c>
      <c r="I342" s="103" t="s">
        <v>18</v>
      </c>
      <c r="J342" s="103" t="s">
        <v>58</v>
      </c>
    </row>
    <row r="343" spans="1:10" x14ac:dyDescent="0.25">
      <c r="A343" s="103">
        <v>-988.03290000000004</v>
      </c>
      <c r="B343" s="103">
        <v>10</v>
      </c>
      <c r="C343" s="103">
        <v>1998.1220000000001</v>
      </c>
      <c r="D343" s="103">
        <v>1996.066</v>
      </c>
      <c r="E343" s="103">
        <v>1.000297</v>
      </c>
      <c r="F343" s="103">
        <v>0.2389038</v>
      </c>
      <c r="G343" s="103" t="s">
        <v>10</v>
      </c>
      <c r="H343" s="103" t="s">
        <v>206</v>
      </c>
      <c r="I343" s="103" t="s">
        <v>18</v>
      </c>
      <c r="J343" s="103" t="s">
        <v>60</v>
      </c>
    </row>
    <row r="344" spans="1:10" x14ac:dyDescent="0.25">
      <c r="A344" s="103">
        <v>-1489.415</v>
      </c>
      <c r="B344" s="103">
        <v>4</v>
      </c>
      <c r="C344" s="103">
        <v>2987.1840000000002</v>
      </c>
      <c r="D344" s="103">
        <v>2986.83</v>
      </c>
      <c r="E344" s="103">
        <v>0.92452529999999999</v>
      </c>
      <c r="F344" s="103">
        <v>-0.19493050000000001</v>
      </c>
      <c r="G344" s="103" t="s">
        <v>10</v>
      </c>
      <c r="H344" s="103" t="s">
        <v>207</v>
      </c>
      <c r="I344" s="103" t="s">
        <v>18</v>
      </c>
      <c r="J344" s="103" t="s">
        <v>62</v>
      </c>
    </row>
    <row r="345" spans="1:10" x14ac:dyDescent="0.25">
      <c r="A345" s="103">
        <v>-1407.5260000000001</v>
      </c>
      <c r="B345" s="103">
        <v>4</v>
      </c>
      <c r="C345" s="103">
        <v>2823.4050000000002</v>
      </c>
      <c r="D345" s="103">
        <v>2823.0509999999999</v>
      </c>
      <c r="E345" s="103">
        <v>0.97031250000000002</v>
      </c>
      <c r="F345" s="103">
        <v>-0.1240735</v>
      </c>
      <c r="G345" s="103" t="s">
        <v>10</v>
      </c>
      <c r="H345" s="103" t="s">
        <v>208</v>
      </c>
      <c r="I345" s="103" t="s">
        <v>18</v>
      </c>
      <c r="J345" s="103" t="s">
        <v>64</v>
      </c>
    </row>
    <row r="346" spans="1:10" x14ac:dyDescent="0.25">
      <c r="A346" s="103">
        <v>-1332.086</v>
      </c>
      <c r="B346" s="103">
        <v>4</v>
      </c>
      <c r="C346" s="103">
        <v>2672.527</v>
      </c>
      <c r="D346" s="103">
        <v>2672.1729999999998</v>
      </c>
      <c r="E346" s="103">
        <v>0.94777259999999997</v>
      </c>
      <c r="F346" s="103">
        <v>-5.8797629999999997E-2</v>
      </c>
      <c r="G346" s="103" t="s">
        <v>10</v>
      </c>
      <c r="H346" s="103" t="s">
        <v>209</v>
      </c>
      <c r="I346" s="103" t="s">
        <v>18</v>
      </c>
      <c r="J346" s="103" t="s">
        <v>66</v>
      </c>
    </row>
    <row r="347" spans="1:10" x14ac:dyDescent="0.25">
      <c r="A347" s="103">
        <v>-1214.5540000000001</v>
      </c>
      <c r="B347" s="103">
        <v>4</v>
      </c>
      <c r="C347" s="103">
        <v>2437.4609999999998</v>
      </c>
      <c r="D347" s="103">
        <v>2437.107</v>
      </c>
      <c r="E347" s="103">
        <v>0.9930734</v>
      </c>
      <c r="F347" s="103">
        <v>4.2900599999999997E-2</v>
      </c>
      <c r="G347" s="103" t="s">
        <v>10</v>
      </c>
      <c r="H347" s="103" t="s">
        <v>210</v>
      </c>
      <c r="I347" s="103" t="s">
        <v>18</v>
      </c>
      <c r="J347" s="103" t="s">
        <v>68</v>
      </c>
    </row>
    <row r="348" spans="1:10" x14ac:dyDescent="0.25">
      <c r="A348" s="103">
        <v>-1339.3320000000001</v>
      </c>
      <c r="B348" s="103">
        <v>4</v>
      </c>
      <c r="C348" s="103">
        <v>2687.0169999999998</v>
      </c>
      <c r="D348" s="103">
        <v>2686.663</v>
      </c>
      <c r="E348" s="103">
        <v>0.99386589999999997</v>
      </c>
      <c r="F348" s="103">
        <v>-6.5066840000000001E-2</v>
      </c>
      <c r="G348" s="103" t="s">
        <v>10</v>
      </c>
      <c r="H348" s="103" t="s">
        <v>591</v>
      </c>
      <c r="I348" s="103" t="s">
        <v>18</v>
      </c>
      <c r="J348" s="103" t="s">
        <v>576</v>
      </c>
    </row>
    <row r="349" spans="1:10" x14ac:dyDescent="0.25">
      <c r="A349" s="103">
        <v>-1671.508</v>
      </c>
      <c r="B349" s="103">
        <v>4</v>
      </c>
      <c r="C349" s="103">
        <v>3351.3690000000001</v>
      </c>
      <c r="D349" s="103">
        <v>3351.0160000000001</v>
      </c>
      <c r="E349" s="103">
        <v>0.89693800000000001</v>
      </c>
      <c r="F349" s="103">
        <v>-0.35249130000000001</v>
      </c>
      <c r="G349" s="103" t="s">
        <v>10</v>
      </c>
      <c r="H349" s="103" t="s">
        <v>570</v>
      </c>
      <c r="I349" s="103" t="s">
        <v>18</v>
      </c>
      <c r="J349" s="103" t="s">
        <v>563</v>
      </c>
    </row>
    <row r="350" spans="1:10" x14ac:dyDescent="0.25">
      <c r="A350" s="103">
        <v>-1292.2180000000001</v>
      </c>
      <c r="B350" s="103">
        <v>4</v>
      </c>
      <c r="C350" s="103">
        <v>2592.7910000000002</v>
      </c>
      <c r="D350" s="103">
        <v>2592.4369999999999</v>
      </c>
      <c r="E350" s="103">
        <v>0.98565170000000002</v>
      </c>
      <c r="F350" s="103">
        <v>-2.4300950000000002E-2</v>
      </c>
      <c r="G350" s="103" t="s">
        <v>10</v>
      </c>
      <c r="H350" s="103" t="s">
        <v>211</v>
      </c>
      <c r="I350" s="103" t="s">
        <v>18</v>
      </c>
      <c r="J350" s="103" t="s">
        <v>70</v>
      </c>
    </row>
    <row r="351" spans="1:10" x14ac:dyDescent="0.25">
      <c r="A351" s="103">
        <v>-1640.9090000000001</v>
      </c>
      <c r="B351" s="103">
        <v>4</v>
      </c>
      <c r="C351" s="103">
        <v>3290.172</v>
      </c>
      <c r="D351" s="103">
        <v>3289.8180000000002</v>
      </c>
      <c r="E351" s="103">
        <v>0.91211240000000005</v>
      </c>
      <c r="F351" s="103">
        <v>-0.326015</v>
      </c>
      <c r="G351" s="103" t="s">
        <v>10</v>
      </c>
      <c r="H351" s="103" t="s">
        <v>212</v>
      </c>
      <c r="I351" s="103" t="s">
        <v>18</v>
      </c>
      <c r="J351" s="103" t="s">
        <v>72</v>
      </c>
    </row>
    <row r="352" spans="1:10" x14ac:dyDescent="0.25">
      <c r="A352" s="103">
        <v>-1255.0119999999999</v>
      </c>
      <c r="B352" s="103">
        <v>4</v>
      </c>
      <c r="C352" s="103">
        <v>2518.3780000000002</v>
      </c>
      <c r="D352" s="103">
        <v>2518.0239999999999</v>
      </c>
      <c r="E352" s="103">
        <v>0.95688989999999996</v>
      </c>
      <c r="F352" s="103">
        <v>7.8928650000000006E-3</v>
      </c>
      <c r="G352" s="103" t="s">
        <v>10</v>
      </c>
      <c r="H352" s="103" t="s">
        <v>592</v>
      </c>
      <c r="I352" s="103" t="s">
        <v>18</v>
      </c>
      <c r="J352" s="103" t="s">
        <v>578</v>
      </c>
    </row>
    <row r="353" spans="1:10" x14ac:dyDescent="0.25">
      <c r="A353" s="103">
        <v>-1437.3879999999999</v>
      </c>
      <c r="B353" s="103">
        <v>4</v>
      </c>
      <c r="C353" s="103">
        <v>2883.1289999999999</v>
      </c>
      <c r="D353" s="103">
        <v>2882.7750000000001</v>
      </c>
      <c r="E353" s="103">
        <v>0.94932130000000003</v>
      </c>
      <c r="F353" s="103">
        <v>-0.1499125</v>
      </c>
      <c r="G353" s="103" t="s">
        <v>10</v>
      </c>
      <c r="H353" s="103" t="s">
        <v>609</v>
      </c>
      <c r="I353" s="103" t="s">
        <v>18</v>
      </c>
      <c r="J353" s="103" t="s">
        <v>602</v>
      </c>
    </row>
    <row r="354" spans="1:10" x14ac:dyDescent="0.25">
      <c r="A354" s="103">
        <v>-216.77</v>
      </c>
      <c r="B354" s="103">
        <v>6</v>
      </c>
      <c r="C354" s="103">
        <v>446.29669999999999</v>
      </c>
      <c r="D354" s="103">
        <v>445.53989999999999</v>
      </c>
      <c r="E354" s="103">
        <v>0.96030110000000002</v>
      </c>
      <c r="F354" s="103">
        <v>0.2006281</v>
      </c>
      <c r="G354" s="103" t="s">
        <v>10</v>
      </c>
      <c r="H354" s="103" t="s">
        <v>502</v>
      </c>
      <c r="I354" s="103" t="s">
        <v>19</v>
      </c>
      <c r="J354" s="103" t="s">
        <v>386</v>
      </c>
    </row>
    <row r="355" spans="1:10" x14ac:dyDescent="0.25">
      <c r="A355" s="103">
        <v>-190.02889999999999</v>
      </c>
      <c r="B355" s="103">
        <v>6</v>
      </c>
      <c r="C355" s="103">
        <v>392.81459999999998</v>
      </c>
      <c r="D355" s="103">
        <v>392.05790000000002</v>
      </c>
      <c r="E355" s="103">
        <v>1.0049410000000001</v>
      </c>
      <c r="F355" s="103">
        <v>0.39794190000000002</v>
      </c>
      <c r="G355" s="103" t="s">
        <v>10</v>
      </c>
      <c r="H355" s="103" t="s">
        <v>503</v>
      </c>
      <c r="I355" s="103" t="s">
        <v>19</v>
      </c>
      <c r="J355" s="103" t="s">
        <v>388</v>
      </c>
    </row>
    <row r="356" spans="1:10" x14ac:dyDescent="0.25">
      <c r="A356" s="103">
        <v>-223.792</v>
      </c>
      <c r="B356" s="103">
        <v>6</v>
      </c>
      <c r="C356" s="103">
        <v>460.3408</v>
      </c>
      <c r="D356" s="103">
        <v>459.584</v>
      </c>
      <c r="E356" s="103">
        <v>0.95431580000000005</v>
      </c>
      <c r="F356" s="103">
        <v>0.14881459999999999</v>
      </c>
      <c r="G356" s="103" t="s">
        <v>10</v>
      </c>
      <c r="H356" s="103" t="s">
        <v>504</v>
      </c>
      <c r="I356" s="103" t="s">
        <v>19</v>
      </c>
      <c r="J356" s="103" t="s">
        <v>390</v>
      </c>
    </row>
    <row r="357" spans="1:10" x14ac:dyDescent="0.25">
      <c r="A357" s="103">
        <v>-226.9701</v>
      </c>
      <c r="B357" s="103">
        <v>6</v>
      </c>
      <c r="C357" s="103">
        <v>466.69690000000003</v>
      </c>
      <c r="D357" s="103">
        <v>465.94009999999997</v>
      </c>
      <c r="E357" s="103">
        <v>0.9756475</v>
      </c>
      <c r="F357" s="103">
        <v>0.1253647</v>
      </c>
      <c r="G357" s="103" t="s">
        <v>10</v>
      </c>
      <c r="H357" s="103" t="s">
        <v>505</v>
      </c>
      <c r="I357" s="103" t="s">
        <v>19</v>
      </c>
      <c r="J357" s="103" t="s">
        <v>392</v>
      </c>
    </row>
    <row r="358" spans="1:10" x14ac:dyDescent="0.25">
      <c r="A358" s="103">
        <v>-226.53129999999999</v>
      </c>
      <c r="B358" s="103">
        <v>6</v>
      </c>
      <c r="C358" s="103">
        <v>465.8193</v>
      </c>
      <c r="D358" s="103">
        <v>465.0625</v>
      </c>
      <c r="E358" s="103">
        <v>0.99977090000000002</v>
      </c>
      <c r="F358" s="103">
        <v>0.12860240000000001</v>
      </c>
      <c r="G358" s="103" t="s">
        <v>10</v>
      </c>
      <c r="H358" s="103" t="s">
        <v>506</v>
      </c>
      <c r="I358" s="103" t="s">
        <v>19</v>
      </c>
      <c r="J358" s="103" t="s">
        <v>394</v>
      </c>
    </row>
    <row r="359" spans="1:10" x14ac:dyDescent="0.25">
      <c r="A359" s="103">
        <v>-188.07919999999999</v>
      </c>
      <c r="B359" s="103">
        <v>6</v>
      </c>
      <c r="C359" s="103">
        <v>388.9151</v>
      </c>
      <c r="D359" s="103">
        <v>388.1583</v>
      </c>
      <c r="E359" s="103">
        <v>0.99767260000000002</v>
      </c>
      <c r="F359" s="103">
        <v>0.41232869999999999</v>
      </c>
      <c r="G359" s="103" t="s">
        <v>10</v>
      </c>
      <c r="H359" s="103" t="s">
        <v>507</v>
      </c>
      <c r="I359" s="103" t="s">
        <v>19</v>
      </c>
      <c r="J359" s="103" t="s">
        <v>396</v>
      </c>
    </row>
    <row r="360" spans="1:10" x14ac:dyDescent="0.25">
      <c r="A360" s="103">
        <v>-203.85570000000001</v>
      </c>
      <c r="B360" s="103">
        <v>6</v>
      </c>
      <c r="C360" s="103">
        <v>420.46809999999999</v>
      </c>
      <c r="D360" s="103">
        <v>419.71140000000003</v>
      </c>
      <c r="E360" s="103">
        <v>1.000956</v>
      </c>
      <c r="F360" s="103">
        <v>0.29591849999999997</v>
      </c>
      <c r="G360" s="103" t="s">
        <v>10</v>
      </c>
      <c r="H360" s="103" t="s">
        <v>508</v>
      </c>
      <c r="I360" s="103" t="s">
        <v>19</v>
      </c>
      <c r="J360" s="103" t="s">
        <v>398</v>
      </c>
    </row>
    <row r="361" spans="1:10" x14ac:dyDescent="0.25">
      <c r="A361" s="103">
        <v>-234.31729999999999</v>
      </c>
      <c r="B361" s="103">
        <v>6</v>
      </c>
      <c r="C361" s="103">
        <v>481.39139999999998</v>
      </c>
      <c r="D361" s="103">
        <v>480.63459999999998</v>
      </c>
      <c r="E361" s="103">
        <v>0.99457510000000005</v>
      </c>
      <c r="F361" s="103">
        <v>7.1151619999999999E-2</v>
      </c>
      <c r="G361" s="103" t="s">
        <v>10</v>
      </c>
      <c r="H361" s="103" t="s">
        <v>509</v>
      </c>
      <c r="I361" s="103" t="s">
        <v>19</v>
      </c>
      <c r="J361" s="103" t="s">
        <v>400</v>
      </c>
    </row>
    <row r="362" spans="1:10" x14ac:dyDescent="0.25">
      <c r="A362" s="103">
        <v>-187.55260000000001</v>
      </c>
      <c r="B362" s="103">
        <v>6</v>
      </c>
      <c r="C362" s="103">
        <v>387.86200000000002</v>
      </c>
      <c r="D362" s="103">
        <v>387.10520000000002</v>
      </c>
      <c r="E362" s="103">
        <v>0.99811479999999997</v>
      </c>
      <c r="F362" s="103">
        <v>0.41621399999999997</v>
      </c>
      <c r="G362" s="103" t="s">
        <v>10</v>
      </c>
      <c r="H362" s="103" t="s">
        <v>510</v>
      </c>
      <c r="I362" s="103" t="s">
        <v>19</v>
      </c>
      <c r="J362" s="103" t="s">
        <v>402</v>
      </c>
    </row>
    <row r="363" spans="1:10" x14ac:dyDescent="0.25">
      <c r="A363" s="103">
        <v>-190.11519999999999</v>
      </c>
      <c r="B363" s="103">
        <v>6</v>
      </c>
      <c r="C363" s="103">
        <v>392.9871</v>
      </c>
      <c r="D363" s="103">
        <v>392.2303</v>
      </c>
      <c r="E363" s="103">
        <v>0.99913989999999997</v>
      </c>
      <c r="F363" s="103">
        <v>0.39730559999999998</v>
      </c>
      <c r="G363" s="103" t="s">
        <v>10</v>
      </c>
      <c r="H363" s="103" t="s">
        <v>511</v>
      </c>
      <c r="I363" s="103" t="s">
        <v>19</v>
      </c>
      <c r="J363" s="103" t="s">
        <v>404</v>
      </c>
    </row>
    <row r="364" spans="1:10" x14ac:dyDescent="0.25">
      <c r="A364" s="103">
        <v>-206.9248</v>
      </c>
      <c r="B364" s="103">
        <v>6</v>
      </c>
      <c r="C364" s="103">
        <v>426.60640000000001</v>
      </c>
      <c r="D364" s="103">
        <v>425.84960000000001</v>
      </c>
      <c r="E364" s="103">
        <v>0.96111210000000002</v>
      </c>
      <c r="F364" s="103">
        <v>0.27327249999999997</v>
      </c>
      <c r="G364" s="103" t="s">
        <v>10</v>
      </c>
      <c r="H364" s="103" t="s">
        <v>512</v>
      </c>
      <c r="I364" s="103" t="s">
        <v>19</v>
      </c>
      <c r="J364" s="103" t="s">
        <v>406</v>
      </c>
    </row>
    <row r="365" spans="1:10" x14ac:dyDescent="0.25">
      <c r="A365" s="103">
        <v>-187.58250000000001</v>
      </c>
      <c r="B365" s="103">
        <v>6</v>
      </c>
      <c r="C365" s="103">
        <v>387.92169999999999</v>
      </c>
      <c r="D365" s="103">
        <v>387.16500000000002</v>
      </c>
      <c r="E365" s="103">
        <v>1.0028969999999999</v>
      </c>
      <c r="F365" s="103">
        <v>0.41599340000000001</v>
      </c>
      <c r="G365" s="103" t="s">
        <v>10</v>
      </c>
      <c r="H365" s="103" t="s">
        <v>513</v>
      </c>
      <c r="I365" s="103" t="s">
        <v>19</v>
      </c>
      <c r="J365" s="103" t="s">
        <v>408</v>
      </c>
    </row>
    <row r="366" spans="1:10" x14ac:dyDescent="0.25">
      <c r="A366" s="103">
        <v>-210.63550000000001</v>
      </c>
      <c r="B366" s="103">
        <v>6</v>
      </c>
      <c r="C366" s="103">
        <v>434.02769999999998</v>
      </c>
      <c r="D366" s="103">
        <v>433.27089999999998</v>
      </c>
      <c r="E366" s="103">
        <v>0.9914617</v>
      </c>
      <c r="F366" s="103">
        <v>0.24589259999999999</v>
      </c>
      <c r="G366" s="103" t="s">
        <v>10</v>
      </c>
      <c r="H366" s="103" t="s">
        <v>514</v>
      </c>
      <c r="I366" s="103" t="s">
        <v>19</v>
      </c>
      <c r="J366" s="103" t="s">
        <v>410</v>
      </c>
    </row>
    <row r="367" spans="1:10" x14ac:dyDescent="0.25">
      <c r="A367" s="103">
        <v>-190.01779999999999</v>
      </c>
      <c r="B367" s="103">
        <v>8</v>
      </c>
      <c r="C367" s="103">
        <v>397.35680000000002</v>
      </c>
      <c r="D367" s="103">
        <v>396.03570000000002</v>
      </c>
      <c r="E367" s="103">
        <v>1.005954</v>
      </c>
      <c r="F367" s="103">
        <v>0.39802369999999998</v>
      </c>
      <c r="G367" s="103" t="s">
        <v>10</v>
      </c>
      <c r="H367" s="103" t="s">
        <v>213</v>
      </c>
      <c r="I367" s="103" t="s">
        <v>19</v>
      </c>
      <c r="J367" s="103" t="s">
        <v>35</v>
      </c>
    </row>
    <row r="368" spans="1:10" x14ac:dyDescent="0.25">
      <c r="A368" s="103">
        <v>-213.81479999999999</v>
      </c>
      <c r="B368" s="103">
        <v>8</v>
      </c>
      <c r="C368" s="103">
        <v>444.95060000000001</v>
      </c>
      <c r="D368" s="103">
        <v>443.62950000000001</v>
      </c>
      <c r="E368" s="103">
        <v>0.96918890000000002</v>
      </c>
      <c r="F368" s="103">
        <v>0.22243360000000001</v>
      </c>
      <c r="G368" s="103" t="s">
        <v>10</v>
      </c>
      <c r="H368" s="103" t="s">
        <v>214</v>
      </c>
      <c r="I368" s="103" t="s">
        <v>19</v>
      </c>
      <c r="J368" s="103" t="s">
        <v>37</v>
      </c>
    </row>
    <row r="369" spans="1:10" x14ac:dyDescent="0.25">
      <c r="A369" s="103">
        <v>-187.07429999999999</v>
      </c>
      <c r="B369" s="103">
        <v>8</v>
      </c>
      <c r="C369" s="103">
        <v>391.46980000000002</v>
      </c>
      <c r="D369" s="103">
        <v>390.14870000000002</v>
      </c>
      <c r="E369" s="103">
        <v>0.99516519999999997</v>
      </c>
      <c r="F369" s="103">
        <v>0.41974289999999997</v>
      </c>
      <c r="G369" s="103" t="s">
        <v>10</v>
      </c>
      <c r="H369" s="103" t="s">
        <v>215</v>
      </c>
      <c r="I369" s="103" t="s">
        <v>19</v>
      </c>
      <c r="J369" s="103" t="s">
        <v>39</v>
      </c>
    </row>
    <row r="370" spans="1:10" x14ac:dyDescent="0.25">
      <c r="A370" s="103">
        <v>-187.57230000000001</v>
      </c>
      <c r="B370" s="103">
        <v>8</v>
      </c>
      <c r="C370" s="103">
        <v>392.4658</v>
      </c>
      <c r="D370" s="103">
        <v>391.1447</v>
      </c>
      <c r="E370" s="103">
        <v>0.99703160000000002</v>
      </c>
      <c r="F370" s="103">
        <v>0.4160683</v>
      </c>
      <c r="G370" s="103" t="s">
        <v>10</v>
      </c>
      <c r="H370" s="103" t="s">
        <v>357</v>
      </c>
      <c r="I370" s="103" t="s">
        <v>19</v>
      </c>
      <c r="J370" s="103" t="s">
        <v>295</v>
      </c>
    </row>
    <row r="371" spans="1:10" x14ac:dyDescent="0.25">
      <c r="A371" s="103">
        <v>-203.6764</v>
      </c>
      <c r="B371" s="103">
        <v>8</v>
      </c>
      <c r="C371" s="103">
        <v>424.6739</v>
      </c>
      <c r="D371" s="103">
        <v>423.3528</v>
      </c>
      <c r="E371" s="103">
        <v>1.0034050000000001</v>
      </c>
      <c r="F371" s="103">
        <v>0.29724159999999999</v>
      </c>
      <c r="G371" s="103" t="s">
        <v>10</v>
      </c>
      <c r="H371" s="103" t="s">
        <v>216</v>
      </c>
      <c r="I371" s="103" t="s">
        <v>19</v>
      </c>
      <c r="J371" s="103" t="s">
        <v>41</v>
      </c>
    </row>
    <row r="372" spans="1:10" x14ac:dyDescent="0.25">
      <c r="A372" s="103">
        <v>-188.03059999999999</v>
      </c>
      <c r="B372" s="103">
        <v>8</v>
      </c>
      <c r="C372" s="103">
        <v>393.38229999999999</v>
      </c>
      <c r="D372" s="103">
        <v>392.06119999999999</v>
      </c>
      <c r="E372" s="103">
        <v>0.99170230000000004</v>
      </c>
      <c r="F372" s="103">
        <v>0.41268690000000002</v>
      </c>
      <c r="G372" s="103" t="s">
        <v>10</v>
      </c>
      <c r="H372" s="103" t="s">
        <v>358</v>
      </c>
      <c r="I372" s="103" t="s">
        <v>19</v>
      </c>
      <c r="J372" s="103" t="s">
        <v>297</v>
      </c>
    </row>
    <row r="373" spans="1:10" x14ac:dyDescent="0.25">
      <c r="A373" s="103">
        <v>-205.9238</v>
      </c>
      <c r="B373" s="103">
        <v>8</v>
      </c>
      <c r="C373" s="103">
        <v>429.16879999999998</v>
      </c>
      <c r="D373" s="103">
        <v>427.84769999999997</v>
      </c>
      <c r="E373" s="103">
        <v>0.96232779999999996</v>
      </c>
      <c r="F373" s="103">
        <v>0.28065820000000002</v>
      </c>
      <c r="G373" s="103" t="s">
        <v>10</v>
      </c>
      <c r="H373" s="103" t="s">
        <v>359</v>
      </c>
      <c r="I373" s="103" t="s">
        <v>19</v>
      </c>
      <c r="J373" s="103" t="s">
        <v>299</v>
      </c>
    </row>
    <row r="374" spans="1:10" x14ac:dyDescent="0.25">
      <c r="A374" s="103">
        <v>-223.0762</v>
      </c>
      <c r="B374" s="103">
        <v>8</v>
      </c>
      <c r="C374" s="103">
        <v>463.47340000000003</v>
      </c>
      <c r="D374" s="103">
        <v>462.15230000000003</v>
      </c>
      <c r="E374" s="103">
        <v>0.98650839999999995</v>
      </c>
      <c r="F374" s="103">
        <v>0.1540966</v>
      </c>
      <c r="G374" s="103" t="s">
        <v>10</v>
      </c>
      <c r="H374" s="103" t="s">
        <v>360</v>
      </c>
      <c r="I374" s="103" t="s">
        <v>19</v>
      </c>
      <c r="J374" s="103" t="s">
        <v>301</v>
      </c>
    </row>
    <row r="375" spans="1:10" x14ac:dyDescent="0.25">
      <c r="A375" s="103">
        <v>-187.54239999999999</v>
      </c>
      <c r="B375" s="103">
        <v>8</v>
      </c>
      <c r="C375" s="103">
        <v>392.4058</v>
      </c>
      <c r="D375" s="103">
        <v>391.0847</v>
      </c>
      <c r="E375" s="103">
        <v>1.00356</v>
      </c>
      <c r="F375" s="103">
        <v>0.41628959999999998</v>
      </c>
      <c r="G375" s="103" t="s">
        <v>10</v>
      </c>
      <c r="H375" s="103" t="s">
        <v>361</v>
      </c>
      <c r="I375" s="103" t="s">
        <v>19</v>
      </c>
      <c r="J375" s="103" t="s">
        <v>303</v>
      </c>
    </row>
    <row r="376" spans="1:10" x14ac:dyDescent="0.25">
      <c r="A376" s="103">
        <v>-186.429</v>
      </c>
      <c r="B376" s="103">
        <v>8</v>
      </c>
      <c r="C376" s="103">
        <v>390.17919999999998</v>
      </c>
      <c r="D376" s="103">
        <v>388.85809999999998</v>
      </c>
      <c r="E376" s="103">
        <v>0.9989169</v>
      </c>
      <c r="F376" s="103">
        <v>0.4245044</v>
      </c>
      <c r="G376" s="103" t="s">
        <v>10</v>
      </c>
      <c r="H376" s="103" t="s">
        <v>217</v>
      </c>
      <c r="I376" s="103" t="s">
        <v>19</v>
      </c>
      <c r="J376" s="103" t="s">
        <v>43</v>
      </c>
    </row>
    <row r="377" spans="1:10" x14ac:dyDescent="0.25">
      <c r="A377" s="103">
        <v>-186.0592</v>
      </c>
      <c r="B377" s="103">
        <v>8</v>
      </c>
      <c r="C377" s="103">
        <v>389.43950000000001</v>
      </c>
      <c r="D377" s="103">
        <v>388.11840000000001</v>
      </c>
      <c r="E377" s="103">
        <v>0.99397349999999995</v>
      </c>
      <c r="F377" s="103">
        <v>0.42723319999999998</v>
      </c>
      <c r="G377" s="103" t="s">
        <v>10</v>
      </c>
      <c r="H377" s="103" t="s">
        <v>362</v>
      </c>
      <c r="I377" s="103" t="s">
        <v>19</v>
      </c>
      <c r="J377" s="103" t="s">
        <v>305</v>
      </c>
    </row>
    <row r="378" spans="1:10" x14ac:dyDescent="0.25">
      <c r="A378" s="103">
        <v>-202.81610000000001</v>
      </c>
      <c r="B378" s="103">
        <v>8</v>
      </c>
      <c r="C378" s="103">
        <v>422.95339999999999</v>
      </c>
      <c r="D378" s="103">
        <v>421.63229999999999</v>
      </c>
      <c r="E378" s="103">
        <v>0.99977519999999998</v>
      </c>
      <c r="F378" s="103">
        <v>0.303589</v>
      </c>
      <c r="G378" s="103" t="s">
        <v>10</v>
      </c>
      <c r="H378" s="103" t="s">
        <v>218</v>
      </c>
      <c r="I378" s="103" t="s">
        <v>19</v>
      </c>
      <c r="J378" s="103" t="s">
        <v>45</v>
      </c>
    </row>
    <row r="379" spans="1:10" x14ac:dyDescent="0.25">
      <c r="A379" s="103">
        <v>-184.54689999999999</v>
      </c>
      <c r="B379" s="103">
        <v>8</v>
      </c>
      <c r="C379" s="103">
        <v>386.41489999999999</v>
      </c>
      <c r="D379" s="103">
        <v>385.09379999999999</v>
      </c>
      <c r="E379" s="103">
        <v>0.99319440000000003</v>
      </c>
      <c r="F379" s="103">
        <v>0.43839210000000001</v>
      </c>
      <c r="G379" s="103" t="s">
        <v>10</v>
      </c>
      <c r="H379" s="103" t="s">
        <v>363</v>
      </c>
      <c r="I379" s="103" t="s">
        <v>19</v>
      </c>
      <c r="J379" s="103" t="s">
        <v>307</v>
      </c>
    </row>
    <row r="380" spans="1:10" x14ac:dyDescent="0.25">
      <c r="A380" s="103">
        <v>-518.19470000000001</v>
      </c>
      <c r="B380" s="103">
        <v>2</v>
      </c>
      <c r="C380" s="103">
        <v>1040.4939999999999</v>
      </c>
      <c r="D380" s="103">
        <v>1040.3889999999999</v>
      </c>
      <c r="E380" s="103">
        <v>65</v>
      </c>
      <c r="F380" s="103">
        <v>-2.0234920000000001</v>
      </c>
      <c r="G380" s="103" t="s">
        <v>10</v>
      </c>
      <c r="H380" s="103" t="s">
        <v>219</v>
      </c>
      <c r="I380" s="103" t="s">
        <v>19</v>
      </c>
      <c r="J380" s="103" t="s">
        <v>26</v>
      </c>
    </row>
    <row r="381" spans="1:10" x14ac:dyDescent="0.25">
      <c r="A381" s="103">
        <v>-184.08430000000001</v>
      </c>
      <c r="B381" s="103">
        <v>12</v>
      </c>
      <c r="C381" s="103">
        <v>395.14</v>
      </c>
      <c r="D381" s="103">
        <v>392.16860000000003</v>
      </c>
      <c r="E381" s="103">
        <v>0.99983809999999995</v>
      </c>
      <c r="F381" s="103">
        <v>0.44180540000000001</v>
      </c>
      <c r="G381" s="103" t="s">
        <v>10</v>
      </c>
      <c r="H381" s="103" t="s">
        <v>220</v>
      </c>
      <c r="I381" s="103" t="s">
        <v>19</v>
      </c>
      <c r="J381" s="103" t="s">
        <v>48</v>
      </c>
    </row>
    <row r="382" spans="1:10" x14ac:dyDescent="0.25">
      <c r="A382" s="103">
        <v>-187.06659999999999</v>
      </c>
      <c r="B382" s="103">
        <v>10</v>
      </c>
      <c r="C382" s="103">
        <v>396.1893</v>
      </c>
      <c r="D382" s="103">
        <v>394.13319999999999</v>
      </c>
      <c r="E382" s="103">
        <v>1.0037879999999999</v>
      </c>
      <c r="F382" s="103">
        <v>0.41980010000000001</v>
      </c>
      <c r="G382" s="103" t="s">
        <v>10</v>
      </c>
      <c r="H382" s="103" t="s">
        <v>221</v>
      </c>
      <c r="I382" s="103" t="s">
        <v>19</v>
      </c>
      <c r="J382" s="103" t="s">
        <v>50</v>
      </c>
    </row>
    <row r="383" spans="1:10" x14ac:dyDescent="0.25">
      <c r="A383" s="103">
        <v>-186.35769999999999</v>
      </c>
      <c r="B383" s="103">
        <v>10</v>
      </c>
      <c r="C383" s="103">
        <v>394.7715</v>
      </c>
      <c r="D383" s="103">
        <v>392.71539999999999</v>
      </c>
      <c r="E383" s="103">
        <v>0.99887009999999998</v>
      </c>
      <c r="F383" s="103">
        <v>0.42503079999999999</v>
      </c>
      <c r="G383" s="103" t="s">
        <v>10</v>
      </c>
      <c r="H383" s="103" t="s">
        <v>222</v>
      </c>
      <c r="I383" s="103" t="s">
        <v>19</v>
      </c>
      <c r="J383" s="103" t="s">
        <v>52</v>
      </c>
    </row>
    <row r="384" spans="1:10" x14ac:dyDescent="0.25">
      <c r="A384" s="103">
        <v>-186.0625</v>
      </c>
      <c r="B384" s="103">
        <v>10</v>
      </c>
      <c r="C384" s="103">
        <v>394.18099999999998</v>
      </c>
      <c r="D384" s="103">
        <v>392.12490000000003</v>
      </c>
      <c r="E384" s="103">
        <v>1.0019420000000001</v>
      </c>
      <c r="F384" s="103">
        <v>0.42720920000000001</v>
      </c>
      <c r="G384" s="103" t="s">
        <v>10</v>
      </c>
      <c r="H384" s="103" t="s">
        <v>223</v>
      </c>
      <c r="I384" s="103" t="s">
        <v>19</v>
      </c>
      <c r="J384" s="103" t="s">
        <v>54</v>
      </c>
    </row>
    <row r="385" spans="1:10" x14ac:dyDescent="0.25">
      <c r="A385" s="103">
        <v>-202.797</v>
      </c>
      <c r="B385" s="103">
        <v>10</v>
      </c>
      <c r="C385" s="103">
        <v>427.65010000000001</v>
      </c>
      <c r="D385" s="103">
        <v>425.59399999999999</v>
      </c>
      <c r="E385" s="103">
        <v>0.99984320000000004</v>
      </c>
      <c r="F385" s="103">
        <v>0.30373030000000001</v>
      </c>
      <c r="G385" s="103" t="s">
        <v>10</v>
      </c>
      <c r="H385" s="103" t="s">
        <v>224</v>
      </c>
      <c r="I385" s="103" t="s">
        <v>19</v>
      </c>
      <c r="J385" s="103" t="s">
        <v>56</v>
      </c>
    </row>
    <row r="386" spans="1:10" x14ac:dyDescent="0.25">
      <c r="A386" s="103">
        <v>-184.5401</v>
      </c>
      <c r="B386" s="103">
        <v>10</v>
      </c>
      <c r="C386" s="103">
        <v>391.13639999999998</v>
      </c>
      <c r="D386" s="103">
        <v>389.08030000000002</v>
      </c>
      <c r="E386" s="103">
        <v>0.99516510000000002</v>
      </c>
      <c r="F386" s="103">
        <v>0.4384419</v>
      </c>
      <c r="G386" s="103" t="s">
        <v>10</v>
      </c>
      <c r="H386" s="103" t="s">
        <v>225</v>
      </c>
      <c r="I386" s="103" t="s">
        <v>19</v>
      </c>
      <c r="J386" s="103" t="s">
        <v>58</v>
      </c>
    </row>
    <row r="387" spans="1:10" x14ac:dyDescent="0.25">
      <c r="A387" s="103">
        <v>-184.0085</v>
      </c>
      <c r="B387" s="103">
        <v>10</v>
      </c>
      <c r="C387" s="103">
        <v>390.07299999999998</v>
      </c>
      <c r="D387" s="103">
        <v>388.017</v>
      </c>
      <c r="E387" s="103">
        <v>0.99193920000000002</v>
      </c>
      <c r="F387" s="103">
        <v>0.44236490000000001</v>
      </c>
      <c r="G387" s="103" t="s">
        <v>10</v>
      </c>
      <c r="H387" s="103" t="s">
        <v>226</v>
      </c>
      <c r="I387" s="103" t="s">
        <v>19</v>
      </c>
      <c r="J387" s="103" t="s">
        <v>60</v>
      </c>
    </row>
    <row r="388" spans="1:10" x14ac:dyDescent="0.25">
      <c r="A388" s="103">
        <v>-226.88910000000001</v>
      </c>
      <c r="B388" s="103">
        <v>4</v>
      </c>
      <c r="C388" s="103">
        <v>462.13229999999999</v>
      </c>
      <c r="D388" s="103">
        <v>461.7783</v>
      </c>
      <c r="E388" s="103">
        <v>0.94255880000000003</v>
      </c>
      <c r="F388" s="103">
        <v>0.12596180000000001</v>
      </c>
      <c r="G388" s="103" t="s">
        <v>10</v>
      </c>
      <c r="H388" s="103" t="s">
        <v>227</v>
      </c>
      <c r="I388" s="103" t="s">
        <v>19</v>
      </c>
      <c r="J388" s="103" t="s">
        <v>62</v>
      </c>
    </row>
    <row r="389" spans="1:10" x14ac:dyDescent="0.25">
      <c r="A389" s="103">
        <v>-229.7064</v>
      </c>
      <c r="B389" s="103">
        <v>4</v>
      </c>
      <c r="C389" s="103">
        <v>467.76670000000001</v>
      </c>
      <c r="D389" s="103">
        <v>467.41269999999997</v>
      </c>
      <c r="E389" s="103">
        <v>0.97105779999999997</v>
      </c>
      <c r="F389" s="103">
        <v>0.1051744</v>
      </c>
      <c r="G389" s="103" t="s">
        <v>10</v>
      </c>
      <c r="H389" s="103" t="s">
        <v>228</v>
      </c>
      <c r="I389" s="103" t="s">
        <v>19</v>
      </c>
      <c r="J389" s="103" t="s">
        <v>64</v>
      </c>
    </row>
    <row r="390" spans="1:10" x14ac:dyDescent="0.25">
      <c r="A390" s="103">
        <v>-243.89349999999999</v>
      </c>
      <c r="B390" s="103">
        <v>4</v>
      </c>
      <c r="C390" s="103">
        <v>496.14109999999999</v>
      </c>
      <c r="D390" s="103">
        <v>495.78710000000001</v>
      </c>
      <c r="E390" s="103">
        <v>0.9565555</v>
      </c>
      <c r="F390" s="103">
        <v>4.9159309999999995E-4</v>
      </c>
      <c r="G390" s="103" t="s">
        <v>10</v>
      </c>
      <c r="H390" s="103" t="s">
        <v>229</v>
      </c>
      <c r="I390" s="103" t="s">
        <v>19</v>
      </c>
      <c r="J390" s="103" t="s">
        <v>66</v>
      </c>
    </row>
    <row r="391" spans="1:10" x14ac:dyDescent="0.25">
      <c r="A391" s="103">
        <v>-190.12899999999999</v>
      </c>
      <c r="B391" s="103">
        <v>4</v>
      </c>
      <c r="C391" s="103">
        <v>388.61200000000002</v>
      </c>
      <c r="D391" s="103">
        <v>388.25799999999998</v>
      </c>
      <c r="E391" s="103">
        <v>0.99996059999999998</v>
      </c>
      <c r="F391" s="103">
        <v>0.39720359999999999</v>
      </c>
      <c r="G391" s="103" t="s">
        <v>10</v>
      </c>
      <c r="H391" s="103" t="s">
        <v>230</v>
      </c>
      <c r="I391" s="103" t="s">
        <v>19</v>
      </c>
      <c r="J391" s="103" t="s">
        <v>68</v>
      </c>
    </row>
    <row r="392" spans="1:10" x14ac:dyDescent="0.25">
      <c r="A392" s="103">
        <v>-237.4547</v>
      </c>
      <c r="B392" s="103">
        <v>4</v>
      </c>
      <c r="C392" s="103">
        <v>483.26339999999999</v>
      </c>
      <c r="D392" s="103">
        <v>482.90940000000001</v>
      </c>
      <c r="E392" s="103">
        <v>0.99622089999999996</v>
      </c>
      <c r="F392" s="103">
        <v>4.8001660000000002E-2</v>
      </c>
      <c r="G392" s="103" t="s">
        <v>10</v>
      </c>
      <c r="H392" s="103" t="s">
        <v>593</v>
      </c>
      <c r="I392" s="103" t="s">
        <v>19</v>
      </c>
      <c r="J392" s="103" t="s">
        <v>576</v>
      </c>
    </row>
    <row r="393" spans="1:10" x14ac:dyDescent="0.25">
      <c r="A393" s="103">
        <v>-323.72559999999999</v>
      </c>
      <c r="B393" s="103">
        <v>4</v>
      </c>
      <c r="C393" s="103">
        <v>655.80520000000001</v>
      </c>
      <c r="D393" s="103">
        <v>655.45119999999997</v>
      </c>
      <c r="E393" s="103">
        <v>0.74474750000000001</v>
      </c>
      <c r="F393" s="103">
        <v>-0.58856439999999999</v>
      </c>
      <c r="G393" s="103" t="s">
        <v>10</v>
      </c>
      <c r="H393" s="103" t="s">
        <v>571</v>
      </c>
      <c r="I393" s="103" t="s">
        <v>19</v>
      </c>
      <c r="J393" s="103" t="s">
        <v>563</v>
      </c>
    </row>
    <row r="394" spans="1:10" x14ac:dyDescent="0.25">
      <c r="A394" s="103">
        <v>-211.79640000000001</v>
      </c>
      <c r="B394" s="103">
        <v>4</v>
      </c>
      <c r="C394" s="103">
        <v>431.9468</v>
      </c>
      <c r="D394" s="103">
        <v>431.59289999999999</v>
      </c>
      <c r="E394" s="103">
        <v>0.99083089999999996</v>
      </c>
      <c r="F394" s="103">
        <v>0.23732629999999999</v>
      </c>
      <c r="G394" s="103" t="s">
        <v>10</v>
      </c>
      <c r="H394" s="103" t="s">
        <v>231</v>
      </c>
      <c r="I394" s="103" t="s">
        <v>19</v>
      </c>
      <c r="J394" s="103" t="s">
        <v>70</v>
      </c>
    </row>
    <row r="395" spans="1:10" x14ac:dyDescent="0.25">
      <c r="A395" s="103">
        <v>-306.3252</v>
      </c>
      <c r="B395" s="103">
        <v>4</v>
      </c>
      <c r="C395" s="103">
        <v>621.00450000000001</v>
      </c>
      <c r="D395" s="103">
        <v>620.65049999999997</v>
      </c>
      <c r="E395" s="103">
        <v>0.755328</v>
      </c>
      <c r="F395" s="103">
        <v>-0.46017249999999998</v>
      </c>
      <c r="G395" s="103" t="s">
        <v>10</v>
      </c>
      <c r="H395" s="103" t="s">
        <v>232</v>
      </c>
      <c r="I395" s="103" t="s">
        <v>19</v>
      </c>
      <c r="J395" s="103" t="s">
        <v>72</v>
      </c>
    </row>
    <row r="396" spans="1:10" x14ac:dyDescent="0.25">
      <c r="A396" s="103">
        <v>-266.11110000000002</v>
      </c>
      <c r="B396" s="103">
        <v>4</v>
      </c>
      <c r="C396" s="103">
        <v>540.5761</v>
      </c>
      <c r="D396" s="103">
        <v>540.22209999999995</v>
      </c>
      <c r="E396" s="103">
        <v>0.84792190000000001</v>
      </c>
      <c r="F396" s="103">
        <v>-0.1634446</v>
      </c>
      <c r="G396" s="103" t="s">
        <v>10</v>
      </c>
      <c r="H396" s="103" t="s">
        <v>594</v>
      </c>
      <c r="I396" s="103" t="s">
        <v>19</v>
      </c>
      <c r="J396" s="103" t="s">
        <v>578</v>
      </c>
    </row>
    <row r="397" spans="1:10" x14ac:dyDescent="0.25">
      <c r="A397" s="103">
        <v>-217.60339999999999</v>
      </c>
      <c r="B397" s="103">
        <v>4</v>
      </c>
      <c r="C397" s="103">
        <v>443.56079999999997</v>
      </c>
      <c r="D397" s="103">
        <v>443.20679999999999</v>
      </c>
      <c r="E397" s="103">
        <v>0.92117570000000004</v>
      </c>
      <c r="F397" s="103">
        <v>0.19447829999999999</v>
      </c>
      <c r="G397" s="103" t="s">
        <v>10</v>
      </c>
      <c r="H397" s="103" t="s">
        <v>610</v>
      </c>
      <c r="I397" s="103" t="s">
        <v>19</v>
      </c>
      <c r="J397" s="103" t="s">
        <v>602</v>
      </c>
    </row>
    <row r="398" spans="1:10" x14ac:dyDescent="0.25">
      <c r="A398" s="103">
        <v>-137.62049999999999</v>
      </c>
      <c r="B398" s="103">
        <v>6</v>
      </c>
      <c r="C398" s="103">
        <v>287.99779999999998</v>
      </c>
      <c r="D398" s="103">
        <v>287.24099999999999</v>
      </c>
      <c r="E398" s="103">
        <v>0.99500089999999997</v>
      </c>
      <c r="F398" s="103">
        <v>0.42006919999999998</v>
      </c>
      <c r="G398" s="103" t="s">
        <v>10</v>
      </c>
      <c r="H398" s="103" t="s">
        <v>515</v>
      </c>
      <c r="I398" s="103" t="s">
        <v>20</v>
      </c>
      <c r="J398" s="103" t="s">
        <v>386</v>
      </c>
    </row>
    <row r="399" spans="1:10" x14ac:dyDescent="0.25">
      <c r="A399" s="103">
        <v>-141.6944</v>
      </c>
      <c r="B399" s="103">
        <v>6</v>
      </c>
      <c r="C399" s="103">
        <v>296.14550000000003</v>
      </c>
      <c r="D399" s="103">
        <v>295.3888</v>
      </c>
      <c r="E399" s="103">
        <v>0.99246630000000002</v>
      </c>
      <c r="F399" s="103">
        <v>0.33911960000000002</v>
      </c>
      <c r="G399" s="103" t="s">
        <v>10</v>
      </c>
      <c r="H399" s="103" t="s">
        <v>516</v>
      </c>
      <c r="I399" s="103" t="s">
        <v>20</v>
      </c>
      <c r="J399" s="103" t="s">
        <v>388</v>
      </c>
    </row>
    <row r="400" spans="1:10" x14ac:dyDescent="0.25">
      <c r="A400" s="103">
        <v>-138.29339999999999</v>
      </c>
      <c r="B400" s="103">
        <v>6</v>
      </c>
      <c r="C400" s="103">
        <v>289.34359999999998</v>
      </c>
      <c r="D400" s="103">
        <v>288.58679999999998</v>
      </c>
      <c r="E400" s="103">
        <v>0.98968089999999997</v>
      </c>
      <c r="F400" s="103">
        <v>0.40669850000000002</v>
      </c>
      <c r="G400" s="103" t="s">
        <v>10</v>
      </c>
      <c r="H400" s="103" t="s">
        <v>517</v>
      </c>
      <c r="I400" s="103" t="s">
        <v>20</v>
      </c>
      <c r="J400" s="103" t="s">
        <v>390</v>
      </c>
    </row>
    <row r="401" spans="1:10" x14ac:dyDescent="0.25">
      <c r="A401" s="103">
        <v>-145.96530000000001</v>
      </c>
      <c r="B401" s="103">
        <v>6</v>
      </c>
      <c r="C401" s="103">
        <v>304.68729999999999</v>
      </c>
      <c r="D401" s="103">
        <v>303.93060000000003</v>
      </c>
      <c r="E401" s="103">
        <v>0.99438879999999996</v>
      </c>
      <c r="F401" s="103">
        <v>0.25425569999999997</v>
      </c>
      <c r="G401" s="103" t="s">
        <v>10</v>
      </c>
      <c r="H401" s="103" t="s">
        <v>518</v>
      </c>
      <c r="I401" s="103" t="s">
        <v>20</v>
      </c>
      <c r="J401" s="103" t="s">
        <v>392</v>
      </c>
    </row>
    <row r="402" spans="1:10" x14ac:dyDescent="0.25">
      <c r="A402" s="103">
        <v>-141.44759999999999</v>
      </c>
      <c r="B402" s="103">
        <v>6</v>
      </c>
      <c r="C402" s="103">
        <v>295.65190000000001</v>
      </c>
      <c r="D402" s="103">
        <v>294.89510000000001</v>
      </c>
      <c r="E402" s="103">
        <v>0.9752942</v>
      </c>
      <c r="F402" s="103">
        <v>0.344024</v>
      </c>
      <c r="G402" s="103" t="s">
        <v>10</v>
      </c>
      <c r="H402" s="103" t="s">
        <v>519</v>
      </c>
      <c r="I402" s="103" t="s">
        <v>20</v>
      </c>
      <c r="J402" s="103" t="s">
        <v>394</v>
      </c>
    </row>
    <row r="403" spans="1:10" x14ac:dyDescent="0.25">
      <c r="A403" s="103">
        <v>-137.4297</v>
      </c>
      <c r="B403" s="103">
        <v>6</v>
      </c>
      <c r="C403" s="103">
        <v>287.61610000000002</v>
      </c>
      <c r="D403" s="103">
        <v>286.85930000000002</v>
      </c>
      <c r="E403" s="103">
        <v>1.0317639999999999</v>
      </c>
      <c r="F403" s="103">
        <v>0.42386099999999999</v>
      </c>
      <c r="G403" s="103" t="s">
        <v>10</v>
      </c>
      <c r="H403" s="103" t="s">
        <v>520</v>
      </c>
      <c r="I403" s="103" t="s">
        <v>20</v>
      </c>
      <c r="J403" s="103" t="s">
        <v>396</v>
      </c>
    </row>
    <row r="404" spans="1:10" x14ac:dyDescent="0.25">
      <c r="A404" s="103">
        <v>-140.76509999999999</v>
      </c>
      <c r="B404" s="103">
        <v>6</v>
      </c>
      <c r="C404" s="103">
        <v>294.28699999999998</v>
      </c>
      <c r="D404" s="103">
        <v>293.53030000000001</v>
      </c>
      <c r="E404" s="103">
        <v>1.0038180000000001</v>
      </c>
      <c r="F404" s="103">
        <v>0.35758410000000002</v>
      </c>
      <c r="G404" s="103" t="s">
        <v>10</v>
      </c>
      <c r="H404" s="103" t="s">
        <v>521</v>
      </c>
      <c r="I404" s="103" t="s">
        <v>20</v>
      </c>
      <c r="J404" s="103" t="s">
        <v>398</v>
      </c>
    </row>
    <row r="405" spans="1:10" x14ac:dyDescent="0.25">
      <c r="A405" s="103">
        <v>-144.79419999999999</v>
      </c>
      <c r="B405" s="103">
        <v>6</v>
      </c>
      <c r="C405" s="103">
        <v>302.3451</v>
      </c>
      <c r="D405" s="103">
        <v>301.58839999999998</v>
      </c>
      <c r="E405" s="103">
        <v>0.98582590000000003</v>
      </c>
      <c r="F405" s="103">
        <v>0.27752549999999998</v>
      </c>
      <c r="G405" s="103" t="s">
        <v>10</v>
      </c>
      <c r="H405" s="103" t="s">
        <v>522</v>
      </c>
      <c r="I405" s="103" t="s">
        <v>20</v>
      </c>
      <c r="J405" s="103" t="s">
        <v>400</v>
      </c>
    </row>
    <row r="406" spans="1:10" x14ac:dyDescent="0.25">
      <c r="A406" s="103">
        <v>-143.71109999999999</v>
      </c>
      <c r="B406" s="103">
        <v>6</v>
      </c>
      <c r="C406" s="103">
        <v>300.17899999999997</v>
      </c>
      <c r="D406" s="103">
        <v>299.42230000000001</v>
      </c>
      <c r="E406" s="103">
        <v>1.014286</v>
      </c>
      <c r="F406" s="103">
        <v>0.29904619999999998</v>
      </c>
      <c r="G406" s="103" t="s">
        <v>10</v>
      </c>
      <c r="H406" s="103" t="s">
        <v>523</v>
      </c>
      <c r="I406" s="103" t="s">
        <v>20</v>
      </c>
      <c r="J406" s="103" t="s">
        <v>402</v>
      </c>
    </row>
    <row r="407" spans="1:10" x14ac:dyDescent="0.25">
      <c r="A407" s="103">
        <v>-144.8296</v>
      </c>
      <c r="B407" s="103">
        <v>6</v>
      </c>
      <c r="C407" s="103">
        <v>302.41590000000002</v>
      </c>
      <c r="D407" s="103">
        <v>301.65910000000002</v>
      </c>
      <c r="E407" s="103">
        <v>0.97523970000000004</v>
      </c>
      <c r="F407" s="103">
        <v>0.27682259999999997</v>
      </c>
      <c r="G407" s="103" t="s">
        <v>10</v>
      </c>
      <c r="H407" s="103" t="s">
        <v>524</v>
      </c>
      <c r="I407" s="103" t="s">
        <v>20</v>
      </c>
      <c r="J407" s="103" t="s">
        <v>404</v>
      </c>
    </row>
    <row r="408" spans="1:10" x14ac:dyDescent="0.25">
      <c r="A408" s="103">
        <v>-142.4727</v>
      </c>
      <c r="B408" s="103">
        <v>6</v>
      </c>
      <c r="C408" s="103">
        <v>297.70209999999997</v>
      </c>
      <c r="D408" s="103">
        <v>296.94529999999997</v>
      </c>
      <c r="E408" s="103">
        <v>0.99057660000000003</v>
      </c>
      <c r="F408" s="103">
        <v>0.32365509999999997</v>
      </c>
      <c r="G408" s="103" t="s">
        <v>10</v>
      </c>
      <c r="H408" s="103" t="s">
        <v>525</v>
      </c>
      <c r="I408" s="103" t="s">
        <v>20</v>
      </c>
      <c r="J408" s="103" t="s">
        <v>406</v>
      </c>
    </row>
    <row r="409" spans="1:10" x14ac:dyDescent="0.25">
      <c r="A409" s="103">
        <v>-149.22829999999999</v>
      </c>
      <c r="B409" s="103">
        <v>6</v>
      </c>
      <c r="C409" s="103">
        <v>311.2133</v>
      </c>
      <c r="D409" s="103">
        <v>310.45650000000001</v>
      </c>
      <c r="E409" s="103">
        <v>0.95517479999999999</v>
      </c>
      <c r="F409" s="103">
        <v>0.18941920000000001</v>
      </c>
      <c r="G409" s="103" t="s">
        <v>10</v>
      </c>
      <c r="H409" s="103" t="s">
        <v>526</v>
      </c>
      <c r="I409" s="103" t="s">
        <v>20</v>
      </c>
      <c r="J409" s="103" t="s">
        <v>408</v>
      </c>
    </row>
    <row r="410" spans="1:10" x14ac:dyDescent="0.25">
      <c r="A410" s="103">
        <v>-146.49510000000001</v>
      </c>
      <c r="B410" s="103">
        <v>6</v>
      </c>
      <c r="C410" s="103">
        <v>305.74689999999998</v>
      </c>
      <c r="D410" s="103">
        <v>304.99009999999998</v>
      </c>
      <c r="E410" s="103">
        <v>0.99622630000000001</v>
      </c>
      <c r="F410" s="103">
        <v>0.24372859999999999</v>
      </c>
      <c r="G410" s="103" t="s">
        <v>10</v>
      </c>
      <c r="H410" s="103" t="s">
        <v>527</v>
      </c>
      <c r="I410" s="103" t="s">
        <v>20</v>
      </c>
      <c r="J410" s="103" t="s">
        <v>410</v>
      </c>
    </row>
    <row r="411" spans="1:10" x14ac:dyDescent="0.25">
      <c r="A411" s="103">
        <v>-138.3047</v>
      </c>
      <c r="B411" s="103">
        <v>8</v>
      </c>
      <c r="C411" s="103">
        <v>293.93049999999999</v>
      </c>
      <c r="D411" s="103">
        <v>292.60939999999999</v>
      </c>
      <c r="E411" s="103">
        <v>1.0175719999999999</v>
      </c>
      <c r="F411" s="103">
        <v>0.4064741</v>
      </c>
      <c r="G411" s="103" t="s">
        <v>10</v>
      </c>
      <c r="H411" s="103" t="s">
        <v>233</v>
      </c>
      <c r="I411" s="103" t="s">
        <v>20</v>
      </c>
      <c r="J411" s="103" t="s">
        <v>35</v>
      </c>
    </row>
    <row r="412" spans="1:10" x14ac:dyDescent="0.25">
      <c r="A412" s="103">
        <v>-135.1403</v>
      </c>
      <c r="B412" s="103">
        <v>8</v>
      </c>
      <c r="C412" s="103">
        <v>287.60169999999999</v>
      </c>
      <c r="D412" s="103">
        <v>286.28059999999999</v>
      </c>
      <c r="E412" s="103">
        <v>0.9807787</v>
      </c>
      <c r="F412" s="103">
        <v>0.46935199999999999</v>
      </c>
      <c r="G412" s="103" t="s">
        <v>10</v>
      </c>
      <c r="H412" s="103" t="s">
        <v>234</v>
      </c>
      <c r="I412" s="103" t="s">
        <v>20</v>
      </c>
      <c r="J412" s="103" t="s">
        <v>37</v>
      </c>
    </row>
    <row r="413" spans="1:10" x14ac:dyDescent="0.25">
      <c r="A413" s="103">
        <v>-135.17320000000001</v>
      </c>
      <c r="B413" s="103">
        <v>8</v>
      </c>
      <c r="C413" s="103">
        <v>287.66750000000002</v>
      </c>
      <c r="D413" s="103">
        <v>286.34640000000002</v>
      </c>
      <c r="E413" s="103">
        <v>1.001868</v>
      </c>
      <c r="F413" s="103">
        <v>0.46869820000000001</v>
      </c>
      <c r="G413" s="103" t="s">
        <v>10</v>
      </c>
      <c r="H413" s="103" t="s">
        <v>235</v>
      </c>
      <c r="I413" s="103" t="s">
        <v>20</v>
      </c>
      <c r="J413" s="103" t="s">
        <v>39</v>
      </c>
    </row>
    <row r="414" spans="1:10" x14ac:dyDescent="0.25">
      <c r="A414" s="103">
        <v>-143.14949999999999</v>
      </c>
      <c r="B414" s="103">
        <v>8</v>
      </c>
      <c r="C414" s="103">
        <v>303.62009999999998</v>
      </c>
      <c r="D414" s="103">
        <v>302.29899999999998</v>
      </c>
      <c r="E414" s="103">
        <v>1.024578</v>
      </c>
      <c r="F414" s="103">
        <v>0.31020569999999997</v>
      </c>
      <c r="G414" s="103" t="s">
        <v>10</v>
      </c>
      <c r="H414" s="103" t="s">
        <v>364</v>
      </c>
      <c r="I414" s="103" t="s">
        <v>20</v>
      </c>
      <c r="J414" s="103" t="s">
        <v>295</v>
      </c>
    </row>
    <row r="415" spans="1:10" x14ac:dyDescent="0.25">
      <c r="A415" s="103">
        <v>-136.09379999999999</v>
      </c>
      <c r="B415" s="103">
        <v>8</v>
      </c>
      <c r="C415" s="103">
        <v>289.50869999999998</v>
      </c>
      <c r="D415" s="103">
        <v>288.18759999999997</v>
      </c>
      <c r="E415" s="103">
        <v>0.99234310000000003</v>
      </c>
      <c r="F415" s="103">
        <v>0.450405</v>
      </c>
      <c r="G415" s="103" t="s">
        <v>10</v>
      </c>
      <c r="H415" s="103" t="s">
        <v>236</v>
      </c>
      <c r="I415" s="103" t="s">
        <v>20</v>
      </c>
      <c r="J415" s="103" t="s">
        <v>41</v>
      </c>
    </row>
    <row r="416" spans="1:10" x14ac:dyDescent="0.25">
      <c r="A416" s="103">
        <v>-137.4794</v>
      </c>
      <c r="B416" s="103">
        <v>8</v>
      </c>
      <c r="C416" s="103">
        <v>292.27980000000002</v>
      </c>
      <c r="D416" s="103">
        <v>290.95870000000002</v>
      </c>
      <c r="E416" s="103">
        <v>0.99904190000000004</v>
      </c>
      <c r="F416" s="103">
        <v>0.42287390000000002</v>
      </c>
      <c r="G416" s="103" t="s">
        <v>10</v>
      </c>
      <c r="H416" s="103" t="s">
        <v>365</v>
      </c>
      <c r="I416" s="103" t="s">
        <v>20</v>
      </c>
      <c r="J416" s="103" t="s">
        <v>297</v>
      </c>
    </row>
    <row r="417" spans="1:10" x14ac:dyDescent="0.25">
      <c r="A417" s="103">
        <v>-141.8749</v>
      </c>
      <c r="B417" s="103">
        <v>8</v>
      </c>
      <c r="C417" s="103">
        <v>301.07089999999999</v>
      </c>
      <c r="D417" s="103">
        <v>299.74979999999999</v>
      </c>
      <c r="E417" s="103">
        <v>1.0321400000000001</v>
      </c>
      <c r="F417" s="103">
        <v>0.33553280000000002</v>
      </c>
      <c r="G417" s="103" t="s">
        <v>10</v>
      </c>
      <c r="H417" s="103" t="s">
        <v>366</v>
      </c>
      <c r="I417" s="103" t="s">
        <v>20</v>
      </c>
      <c r="J417" s="103" t="s">
        <v>299</v>
      </c>
    </row>
    <row r="418" spans="1:10" x14ac:dyDescent="0.25">
      <c r="A418" s="103">
        <v>-139.9742</v>
      </c>
      <c r="B418" s="103">
        <v>8</v>
      </c>
      <c r="C418" s="103">
        <v>297.26960000000003</v>
      </c>
      <c r="D418" s="103">
        <v>295.94850000000002</v>
      </c>
      <c r="E418" s="103">
        <v>1.012405</v>
      </c>
      <c r="F418" s="103">
        <v>0.37329970000000001</v>
      </c>
      <c r="G418" s="103" t="s">
        <v>10</v>
      </c>
      <c r="H418" s="103" t="s">
        <v>367</v>
      </c>
      <c r="I418" s="103" t="s">
        <v>20</v>
      </c>
      <c r="J418" s="103" t="s">
        <v>301</v>
      </c>
    </row>
    <row r="419" spans="1:10" x14ac:dyDescent="0.25">
      <c r="A419" s="103">
        <v>-140.8605</v>
      </c>
      <c r="B419" s="103">
        <v>8</v>
      </c>
      <c r="C419" s="103">
        <v>299.04219999999998</v>
      </c>
      <c r="D419" s="103">
        <v>297.72109999999998</v>
      </c>
      <c r="E419" s="103">
        <v>1.055496</v>
      </c>
      <c r="F419" s="103">
        <v>0.35568850000000002</v>
      </c>
      <c r="G419" s="103" t="s">
        <v>10</v>
      </c>
      <c r="H419" s="103" t="s">
        <v>368</v>
      </c>
      <c r="I419" s="103" t="s">
        <v>20</v>
      </c>
      <c r="J419" s="103" t="s">
        <v>303</v>
      </c>
    </row>
    <row r="420" spans="1:10" x14ac:dyDescent="0.25">
      <c r="A420" s="103">
        <v>-135.19550000000001</v>
      </c>
      <c r="B420" s="103">
        <v>8</v>
      </c>
      <c r="C420" s="103">
        <v>287.71210000000002</v>
      </c>
      <c r="D420" s="103">
        <v>286.39100000000002</v>
      </c>
      <c r="E420" s="103">
        <v>1.0403</v>
      </c>
      <c r="F420" s="103">
        <v>0.46825489999999997</v>
      </c>
      <c r="G420" s="103" t="s">
        <v>10</v>
      </c>
      <c r="H420" s="103" t="s">
        <v>237</v>
      </c>
      <c r="I420" s="103" t="s">
        <v>20</v>
      </c>
      <c r="J420" s="103" t="s">
        <v>43</v>
      </c>
    </row>
    <row r="421" spans="1:10" x14ac:dyDescent="0.25">
      <c r="A421" s="103">
        <v>-139.57599999999999</v>
      </c>
      <c r="B421" s="103">
        <v>8</v>
      </c>
      <c r="C421" s="103">
        <v>296.47309999999999</v>
      </c>
      <c r="D421" s="103">
        <v>295.15199999999999</v>
      </c>
      <c r="E421" s="103">
        <v>0.96554640000000003</v>
      </c>
      <c r="F421" s="103">
        <v>0.38121300000000002</v>
      </c>
      <c r="G421" s="103" t="s">
        <v>10</v>
      </c>
      <c r="H421" s="103" t="s">
        <v>369</v>
      </c>
      <c r="I421" s="103" t="s">
        <v>20</v>
      </c>
      <c r="J421" s="103" t="s">
        <v>305</v>
      </c>
    </row>
    <row r="422" spans="1:10" x14ac:dyDescent="0.25">
      <c r="A422" s="103">
        <v>-137.1318</v>
      </c>
      <c r="B422" s="103">
        <v>8</v>
      </c>
      <c r="C422" s="103">
        <v>291.58479999999997</v>
      </c>
      <c r="D422" s="103">
        <v>290.26369999999997</v>
      </c>
      <c r="E422" s="103">
        <v>0.99362269999999997</v>
      </c>
      <c r="F422" s="103">
        <v>0.42977939999999998</v>
      </c>
      <c r="G422" s="103" t="s">
        <v>10</v>
      </c>
      <c r="H422" s="103" t="s">
        <v>238</v>
      </c>
      <c r="I422" s="103" t="s">
        <v>20</v>
      </c>
      <c r="J422" s="103" t="s">
        <v>45</v>
      </c>
    </row>
    <row r="423" spans="1:10" x14ac:dyDescent="0.25">
      <c r="A423" s="103">
        <v>-137.18190000000001</v>
      </c>
      <c r="B423" s="103">
        <v>8</v>
      </c>
      <c r="C423" s="103">
        <v>291.685</v>
      </c>
      <c r="D423" s="103">
        <v>290.3639</v>
      </c>
      <c r="E423" s="103">
        <v>1.098824</v>
      </c>
      <c r="F423" s="103">
        <v>0.42878359999999999</v>
      </c>
      <c r="G423" s="103" t="s">
        <v>10</v>
      </c>
      <c r="H423" s="103" t="s">
        <v>370</v>
      </c>
      <c r="I423" s="103" t="s">
        <v>20</v>
      </c>
      <c r="J423" s="103" t="s">
        <v>307</v>
      </c>
    </row>
    <row r="424" spans="1:10" x14ac:dyDescent="0.25">
      <c r="A424" s="103">
        <v>-1293.095</v>
      </c>
      <c r="B424" s="103">
        <v>2</v>
      </c>
      <c r="C424" s="103">
        <v>2590.2939999999999</v>
      </c>
      <c r="D424" s="103">
        <v>2590.1889999999999</v>
      </c>
      <c r="E424" s="103">
        <v>10.20833</v>
      </c>
      <c r="F424" s="103">
        <v>-22.53959</v>
      </c>
      <c r="G424" s="103" t="s">
        <v>10</v>
      </c>
      <c r="H424" s="103" t="s">
        <v>239</v>
      </c>
      <c r="I424" s="103" t="s">
        <v>20</v>
      </c>
      <c r="J424" s="103" t="s">
        <v>26</v>
      </c>
    </row>
    <row r="425" spans="1:10" x14ac:dyDescent="0.25">
      <c r="A425" s="103">
        <v>-132.77770000000001</v>
      </c>
      <c r="B425" s="103">
        <v>12</v>
      </c>
      <c r="C425" s="103">
        <v>292.52690000000001</v>
      </c>
      <c r="D425" s="103">
        <v>289.55549999999999</v>
      </c>
      <c r="E425" s="103">
        <v>1.0823290000000001</v>
      </c>
      <c r="F425" s="103">
        <v>0.51629639999999999</v>
      </c>
      <c r="G425" s="103" t="s">
        <v>10</v>
      </c>
      <c r="H425" s="103" t="s">
        <v>240</v>
      </c>
      <c r="I425" s="103" t="s">
        <v>20</v>
      </c>
      <c r="J425" s="103" t="s">
        <v>48</v>
      </c>
    </row>
    <row r="426" spans="1:10" x14ac:dyDescent="0.25">
      <c r="A426" s="103">
        <v>-135.08959999999999</v>
      </c>
      <c r="B426" s="103">
        <v>10</v>
      </c>
      <c r="C426" s="103">
        <v>292.23520000000002</v>
      </c>
      <c r="D426" s="103">
        <v>290.17910000000001</v>
      </c>
      <c r="E426" s="103">
        <v>0.95956549999999996</v>
      </c>
      <c r="F426" s="103">
        <v>0.47036</v>
      </c>
      <c r="G426" s="103" t="s">
        <v>10</v>
      </c>
      <c r="H426" s="103" t="s">
        <v>241</v>
      </c>
      <c r="I426" s="103" t="s">
        <v>20</v>
      </c>
      <c r="J426" s="103" t="s">
        <v>50</v>
      </c>
    </row>
    <row r="427" spans="1:10" x14ac:dyDescent="0.25">
      <c r="A427" s="103">
        <v>-134.41919999999999</v>
      </c>
      <c r="B427" s="103">
        <v>10</v>
      </c>
      <c r="C427" s="103">
        <v>290.89449999999999</v>
      </c>
      <c r="D427" s="103">
        <v>288.83839999999998</v>
      </c>
      <c r="E427" s="103">
        <v>1.0196799999999999</v>
      </c>
      <c r="F427" s="103">
        <v>0.4836801</v>
      </c>
      <c r="G427" s="103" t="s">
        <v>10</v>
      </c>
      <c r="H427" s="103" t="s">
        <v>242</v>
      </c>
      <c r="I427" s="103" t="s">
        <v>20</v>
      </c>
      <c r="J427" s="103" t="s">
        <v>52</v>
      </c>
    </row>
    <row r="428" spans="1:10" x14ac:dyDescent="0.25">
      <c r="A428" s="103">
        <v>-139.9778</v>
      </c>
      <c r="B428" s="103">
        <v>10</v>
      </c>
      <c r="C428" s="103">
        <v>302.01159999999999</v>
      </c>
      <c r="D428" s="103">
        <v>299.9556</v>
      </c>
      <c r="E428" s="103">
        <v>1.0431619999999999</v>
      </c>
      <c r="F428" s="103">
        <v>0.37322919999999998</v>
      </c>
      <c r="G428" s="103" t="s">
        <v>10</v>
      </c>
      <c r="H428" s="103" t="s">
        <v>243</v>
      </c>
      <c r="I428" s="103" t="s">
        <v>20</v>
      </c>
      <c r="J428" s="103" t="s">
        <v>54</v>
      </c>
    </row>
    <row r="429" spans="1:10" x14ac:dyDescent="0.25">
      <c r="A429" s="103">
        <v>-133.1</v>
      </c>
      <c r="B429" s="103">
        <v>10</v>
      </c>
      <c r="C429" s="103">
        <v>288.2561</v>
      </c>
      <c r="D429" s="103">
        <v>286.2</v>
      </c>
      <c r="E429" s="103">
        <v>1.029776</v>
      </c>
      <c r="F429" s="103">
        <v>0.50989309999999999</v>
      </c>
      <c r="G429" s="103" t="s">
        <v>10</v>
      </c>
      <c r="H429" s="103" t="s">
        <v>244</v>
      </c>
      <c r="I429" s="103" t="s">
        <v>20</v>
      </c>
      <c r="J429" s="103" t="s">
        <v>56</v>
      </c>
    </row>
    <row r="430" spans="1:10" x14ac:dyDescent="0.25">
      <c r="A430" s="103">
        <v>-133.05179999999999</v>
      </c>
      <c r="B430" s="103">
        <v>10</v>
      </c>
      <c r="C430" s="103">
        <v>288.15969999999999</v>
      </c>
      <c r="D430" s="103">
        <v>286.10359999999997</v>
      </c>
      <c r="E430" s="103">
        <v>1.021326</v>
      </c>
      <c r="F430" s="103">
        <v>0.5108509</v>
      </c>
      <c r="G430" s="103" t="s">
        <v>10</v>
      </c>
      <c r="H430" s="103" t="s">
        <v>245</v>
      </c>
      <c r="I430" s="103" t="s">
        <v>20</v>
      </c>
      <c r="J430" s="103" t="s">
        <v>58</v>
      </c>
    </row>
    <row r="431" spans="1:10" x14ac:dyDescent="0.25">
      <c r="A431" s="103">
        <v>-135.6054</v>
      </c>
      <c r="B431" s="103">
        <v>10</v>
      </c>
      <c r="C431" s="103">
        <v>293.26679999999999</v>
      </c>
      <c r="D431" s="103">
        <v>291.21069999999997</v>
      </c>
      <c r="E431" s="103">
        <v>0.97905059999999999</v>
      </c>
      <c r="F431" s="103">
        <v>0.46011059999999998</v>
      </c>
      <c r="G431" s="103" t="s">
        <v>10</v>
      </c>
      <c r="H431" s="103" t="s">
        <v>246</v>
      </c>
      <c r="I431" s="103" t="s">
        <v>20</v>
      </c>
      <c r="J431" s="103" t="s">
        <v>60</v>
      </c>
    </row>
    <row r="432" spans="1:10" x14ac:dyDescent="0.25">
      <c r="A432" s="103">
        <v>-145.0224</v>
      </c>
      <c r="B432" s="103">
        <v>4</v>
      </c>
      <c r="C432" s="103">
        <v>298.39870000000002</v>
      </c>
      <c r="D432" s="103">
        <v>298.04469999999998</v>
      </c>
      <c r="E432" s="103">
        <v>0.99787910000000002</v>
      </c>
      <c r="F432" s="103">
        <v>0.27299180000000001</v>
      </c>
      <c r="G432" s="103" t="s">
        <v>10</v>
      </c>
      <c r="H432" s="103" t="s">
        <v>247</v>
      </c>
      <c r="I432" s="103" t="s">
        <v>20</v>
      </c>
      <c r="J432" s="103" t="s">
        <v>62</v>
      </c>
    </row>
    <row r="433" spans="1:10" x14ac:dyDescent="0.25">
      <c r="A433" s="103">
        <v>-153.0855</v>
      </c>
      <c r="B433" s="103">
        <v>4</v>
      </c>
      <c r="C433" s="103">
        <v>314.52499999999998</v>
      </c>
      <c r="D433" s="103">
        <v>314.17099999999999</v>
      </c>
      <c r="E433" s="103">
        <v>1.004427</v>
      </c>
      <c r="F433" s="103">
        <v>0.1127745</v>
      </c>
      <c r="G433" s="103" t="s">
        <v>10</v>
      </c>
      <c r="H433" s="103" t="s">
        <v>248</v>
      </c>
      <c r="I433" s="103" t="s">
        <v>20</v>
      </c>
      <c r="J433" s="103" t="s">
        <v>64</v>
      </c>
    </row>
    <row r="434" spans="1:10" x14ac:dyDescent="0.25">
      <c r="A434" s="103">
        <v>-148.93549999999999</v>
      </c>
      <c r="B434" s="103">
        <v>4</v>
      </c>
      <c r="C434" s="103">
        <v>306.22500000000002</v>
      </c>
      <c r="D434" s="103">
        <v>305.87099999999998</v>
      </c>
      <c r="E434" s="103">
        <v>0.99720580000000003</v>
      </c>
      <c r="F434" s="103">
        <v>0.19523660000000001</v>
      </c>
      <c r="G434" s="103" t="s">
        <v>10</v>
      </c>
      <c r="H434" s="103" t="s">
        <v>249</v>
      </c>
      <c r="I434" s="103" t="s">
        <v>20</v>
      </c>
      <c r="J434" s="103" t="s">
        <v>66</v>
      </c>
    </row>
    <row r="435" spans="1:10" x14ac:dyDescent="0.25">
      <c r="A435" s="103">
        <v>-155.46029999999999</v>
      </c>
      <c r="B435" s="103">
        <v>4</v>
      </c>
      <c r="C435" s="103">
        <v>319.2747</v>
      </c>
      <c r="D435" s="103">
        <v>318.92070000000001</v>
      </c>
      <c r="E435" s="103">
        <v>0.83952919999999998</v>
      </c>
      <c r="F435" s="103">
        <v>6.5585640000000001E-2</v>
      </c>
      <c r="G435" s="103" t="s">
        <v>10</v>
      </c>
      <c r="H435" s="103" t="s">
        <v>250</v>
      </c>
      <c r="I435" s="103" t="s">
        <v>20</v>
      </c>
      <c r="J435" s="103" t="s">
        <v>68</v>
      </c>
    </row>
    <row r="436" spans="1:10" x14ac:dyDescent="0.25">
      <c r="A436" s="103">
        <v>-156.4307</v>
      </c>
      <c r="B436" s="103">
        <v>4</v>
      </c>
      <c r="C436" s="103">
        <v>321.21530000000001</v>
      </c>
      <c r="D436" s="103">
        <v>320.86130000000003</v>
      </c>
      <c r="E436" s="103">
        <v>1.0145500000000001</v>
      </c>
      <c r="F436" s="103">
        <v>4.6305199999999998E-2</v>
      </c>
      <c r="G436" s="103" t="s">
        <v>10</v>
      </c>
      <c r="H436" s="103" t="s">
        <v>595</v>
      </c>
      <c r="I436" s="103" t="s">
        <v>20</v>
      </c>
      <c r="J436" s="103" t="s">
        <v>576</v>
      </c>
    </row>
    <row r="437" spans="1:10" x14ac:dyDescent="0.25">
      <c r="A437" s="103">
        <v>-160.93469999999999</v>
      </c>
      <c r="B437" s="103">
        <v>4</v>
      </c>
      <c r="C437" s="103">
        <v>330.2235</v>
      </c>
      <c r="D437" s="103">
        <v>329.86950000000002</v>
      </c>
      <c r="E437" s="103">
        <v>1.0000309999999999</v>
      </c>
      <c r="F437" s="103">
        <v>-4.3192729999999999E-2</v>
      </c>
      <c r="G437" s="103" t="s">
        <v>10</v>
      </c>
      <c r="H437" s="103" t="s">
        <v>572</v>
      </c>
      <c r="I437" s="103" t="s">
        <v>20</v>
      </c>
      <c r="J437" s="103" t="s">
        <v>563</v>
      </c>
    </row>
    <row r="438" spans="1:10" x14ac:dyDescent="0.25">
      <c r="A438" s="103">
        <v>-153.6807</v>
      </c>
      <c r="B438" s="103">
        <v>4</v>
      </c>
      <c r="C438" s="103">
        <v>315.71539999999999</v>
      </c>
      <c r="D438" s="103">
        <v>315.3614</v>
      </c>
      <c r="E438" s="103">
        <v>1.577494</v>
      </c>
      <c r="F438" s="103">
        <v>0.1009473</v>
      </c>
      <c r="G438" s="103" t="s">
        <v>10</v>
      </c>
      <c r="H438" s="103" t="s">
        <v>251</v>
      </c>
      <c r="I438" s="103" t="s">
        <v>20</v>
      </c>
      <c r="J438" s="103" t="s">
        <v>70</v>
      </c>
    </row>
    <row r="439" spans="1:10" x14ac:dyDescent="0.25">
      <c r="A439" s="103">
        <v>-149.93530000000001</v>
      </c>
      <c r="B439" s="103">
        <v>4</v>
      </c>
      <c r="C439" s="103">
        <v>308.22449999999998</v>
      </c>
      <c r="D439" s="103">
        <v>307.87060000000002</v>
      </c>
      <c r="E439" s="103">
        <v>0.99783169999999999</v>
      </c>
      <c r="F439" s="103">
        <v>0.17537040000000001</v>
      </c>
      <c r="G439" s="103" t="s">
        <v>10</v>
      </c>
      <c r="H439" s="103" t="s">
        <v>252</v>
      </c>
      <c r="I439" s="103" t="s">
        <v>20</v>
      </c>
      <c r="J439" s="103" t="s">
        <v>72</v>
      </c>
    </row>
    <row r="440" spans="1:10" x14ac:dyDescent="0.25">
      <c r="A440" s="103">
        <v>-161.18819999999999</v>
      </c>
      <c r="B440" s="103">
        <v>4</v>
      </c>
      <c r="C440" s="103">
        <v>330.7303</v>
      </c>
      <c r="D440" s="103">
        <v>330.37630000000001</v>
      </c>
      <c r="E440" s="103">
        <v>0.94561329999999999</v>
      </c>
      <c r="F440" s="103">
        <v>-4.8228340000000001E-2</v>
      </c>
      <c r="G440" s="103" t="s">
        <v>10</v>
      </c>
      <c r="H440" s="103" t="s">
        <v>596</v>
      </c>
      <c r="I440" s="103" t="s">
        <v>20</v>
      </c>
      <c r="J440" s="103" t="s">
        <v>578</v>
      </c>
    </row>
    <row r="441" spans="1:10" x14ac:dyDescent="0.25">
      <c r="A441" s="103">
        <v>-153.08690000000001</v>
      </c>
      <c r="B441" s="103">
        <v>4</v>
      </c>
      <c r="C441" s="103">
        <v>314.52780000000001</v>
      </c>
      <c r="D441" s="103">
        <v>314.17380000000003</v>
      </c>
      <c r="E441" s="103">
        <v>0.99997159999999996</v>
      </c>
      <c r="F441" s="103">
        <v>0.1127462</v>
      </c>
      <c r="G441" s="103" t="s">
        <v>10</v>
      </c>
      <c r="H441" s="103" t="s">
        <v>611</v>
      </c>
      <c r="I441" s="103" t="s">
        <v>20</v>
      </c>
      <c r="J441" s="103" t="s">
        <v>602</v>
      </c>
    </row>
    <row r="442" spans="1:10" x14ac:dyDescent="0.25">
      <c r="A442" s="103">
        <v>-306.40199999999999</v>
      </c>
      <c r="B442" s="103">
        <v>6</v>
      </c>
      <c r="C442" s="103">
        <v>625.56079999999997</v>
      </c>
      <c r="D442" s="103">
        <v>624.80399999999997</v>
      </c>
      <c r="E442" s="103">
        <v>0.91526960000000002</v>
      </c>
      <c r="F442" s="103">
        <v>-9.8861069999999995E-2</v>
      </c>
      <c r="G442" s="103" t="s">
        <v>10</v>
      </c>
      <c r="H442" s="103" t="s">
        <v>528</v>
      </c>
      <c r="I442" s="103" t="s">
        <v>21</v>
      </c>
      <c r="J442" s="103" t="s">
        <v>386</v>
      </c>
    </row>
    <row r="443" spans="1:10" x14ac:dyDescent="0.25">
      <c r="A443" s="103">
        <v>-284.6472</v>
      </c>
      <c r="B443" s="103">
        <v>6</v>
      </c>
      <c r="C443" s="103">
        <v>582.05119999999999</v>
      </c>
      <c r="D443" s="103">
        <v>581.2944</v>
      </c>
      <c r="E443" s="103">
        <v>0.96828800000000004</v>
      </c>
      <c r="F443" s="103">
        <v>2.189373E-2</v>
      </c>
      <c r="G443" s="103" t="s">
        <v>10</v>
      </c>
      <c r="H443" s="103" t="s">
        <v>529</v>
      </c>
      <c r="I443" s="103" t="s">
        <v>21</v>
      </c>
      <c r="J443" s="103" t="s">
        <v>388</v>
      </c>
    </row>
    <row r="444" spans="1:10" x14ac:dyDescent="0.25">
      <c r="A444" s="103">
        <v>-343.96640000000002</v>
      </c>
      <c r="B444" s="103">
        <v>6</v>
      </c>
      <c r="C444" s="103">
        <v>700.68949999999995</v>
      </c>
      <c r="D444" s="103">
        <v>699.93280000000004</v>
      </c>
      <c r="E444" s="103">
        <v>0.76093750000000004</v>
      </c>
      <c r="F444" s="103">
        <v>-0.30737039999999999</v>
      </c>
      <c r="G444" s="103" t="s">
        <v>10</v>
      </c>
      <c r="H444" s="103" t="s">
        <v>530</v>
      </c>
      <c r="I444" s="103" t="s">
        <v>21</v>
      </c>
      <c r="J444" s="103" t="s">
        <v>390</v>
      </c>
    </row>
    <row r="445" spans="1:10" x14ac:dyDescent="0.25">
      <c r="A445" s="103">
        <v>-317.38889999999998</v>
      </c>
      <c r="B445" s="103">
        <v>6</v>
      </c>
      <c r="C445" s="103">
        <v>647.53449999999998</v>
      </c>
      <c r="D445" s="103">
        <v>646.77779999999996</v>
      </c>
      <c r="E445" s="103">
        <v>0.87959390000000004</v>
      </c>
      <c r="F445" s="103">
        <v>-0.15984609999999999</v>
      </c>
      <c r="G445" s="103" t="s">
        <v>10</v>
      </c>
      <c r="H445" s="103" t="s">
        <v>531</v>
      </c>
      <c r="I445" s="103" t="s">
        <v>21</v>
      </c>
      <c r="J445" s="103" t="s">
        <v>392</v>
      </c>
    </row>
    <row r="446" spans="1:10" x14ac:dyDescent="0.25">
      <c r="A446" s="103">
        <v>-290.46570000000003</v>
      </c>
      <c r="B446" s="103">
        <v>6</v>
      </c>
      <c r="C446" s="103">
        <v>593.68820000000005</v>
      </c>
      <c r="D446" s="103">
        <v>592.93150000000003</v>
      </c>
      <c r="E446" s="103">
        <v>0.98933389999999999</v>
      </c>
      <c r="F446" s="103">
        <v>-1.0403259999999999E-2</v>
      </c>
      <c r="G446" s="103" t="s">
        <v>10</v>
      </c>
      <c r="H446" s="103" t="s">
        <v>532</v>
      </c>
      <c r="I446" s="103" t="s">
        <v>21</v>
      </c>
      <c r="J446" s="103" t="s">
        <v>394</v>
      </c>
    </row>
    <row r="447" spans="1:10" x14ac:dyDescent="0.25">
      <c r="A447" s="103">
        <v>-292.45979999999997</v>
      </c>
      <c r="B447" s="103">
        <v>6</v>
      </c>
      <c r="C447" s="103">
        <v>597.67629999999997</v>
      </c>
      <c r="D447" s="103">
        <v>596.91949999999997</v>
      </c>
      <c r="E447" s="103">
        <v>0.98984899999999998</v>
      </c>
      <c r="F447" s="103">
        <v>-2.1471540000000001E-2</v>
      </c>
      <c r="G447" s="103" t="s">
        <v>10</v>
      </c>
      <c r="H447" s="103" t="s">
        <v>533</v>
      </c>
      <c r="I447" s="103" t="s">
        <v>21</v>
      </c>
      <c r="J447" s="103" t="s">
        <v>396</v>
      </c>
    </row>
    <row r="448" spans="1:10" x14ac:dyDescent="0.25">
      <c r="A448" s="103">
        <v>-290.00900000000001</v>
      </c>
      <c r="B448" s="103">
        <v>6</v>
      </c>
      <c r="C448" s="103">
        <v>592.77470000000005</v>
      </c>
      <c r="D448" s="103">
        <v>592.01800000000003</v>
      </c>
      <c r="E448" s="103">
        <v>0.9908962</v>
      </c>
      <c r="F448" s="103">
        <v>-7.8678849999999998E-3</v>
      </c>
      <c r="G448" s="103" t="s">
        <v>10</v>
      </c>
      <c r="H448" s="103" t="s">
        <v>534</v>
      </c>
      <c r="I448" s="103" t="s">
        <v>21</v>
      </c>
      <c r="J448" s="103" t="s">
        <v>398</v>
      </c>
    </row>
    <row r="449" spans="1:10" x14ac:dyDescent="0.25">
      <c r="A449" s="103">
        <v>-282.36040000000003</v>
      </c>
      <c r="B449" s="103">
        <v>6</v>
      </c>
      <c r="C449" s="103">
        <v>577.47749999999996</v>
      </c>
      <c r="D449" s="103">
        <v>576.72069999999997</v>
      </c>
      <c r="E449" s="103">
        <v>0.99366160000000003</v>
      </c>
      <c r="F449" s="103">
        <v>3.4587489999999999E-2</v>
      </c>
      <c r="G449" s="103" t="s">
        <v>10</v>
      </c>
      <c r="H449" s="103" t="s">
        <v>535</v>
      </c>
      <c r="I449" s="103" t="s">
        <v>21</v>
      </c>
      <c r="J449" s="103" t="s">
        <v>400</v>
      </c>
    </row>
    <row r="450" spans="1:10" x14ac:dyDescent="0.25">
      <c r="A450" s="103">
        <v>-311.7038</v>
      </c>
      <c r="B450" s="103">
        <v>6</v>
      </c>
      <c r="C450" s="103">
        <v>636.1644</v>
      </c>
      <c r="D450" s="103">
        <v>635.4076</v>
      </c>
      <c r="E450" s="103">
        <v>0.92373959999999999</v>
      </c>
      <c r="F450" s="103">
        <v>-0.12828980000000001</v>
      </c>
      <c r="G450" s="103" t="s">
        <v>10</v>
      </c>
      <c r="H450" s="103" t="s">
        <v>536</v>
      </c>
      <c r="I450" s="103" t="s">
        <v>21</v>
      </c>
      <c r="J450" s="103" t="s">
        <v>402</v>
      </c>
    </row>
    <row r="451" spans="1:10" x14ac:dyDescent="0.25">
      <c r="A451" s="103">
        <v>-298.38619999999997</v>
      </c>
      <c r="B451" s="103">
        <v>6</v>
      </c>
      <c r="C451" s="103">
        <v>609.52919999999995</v>
      </c>
      <c r="D451" s="103">
        <v>608.77250000000004</v>
      </c>
      <c r="E451" s="103">
        <v>0.93227579999999999</v>
      </c>
      <c r="F451" s="103">
        <v>-5.436767E-2</v>
      </c>
      <c r="G451" s="103" t="s">
        <v>10</v>
      </c>
      <c r="H451" s="103" t="s">
        <v>537</v>
      </c>
      <c r="I451" s="103" t="s">
        <v>21</v>
      </c>
      <c r="J451" s="103" t="s">
        <v>404</v>
      </c>
    </row>
    <row r="452" spans="1:10" x14ac:dyDescent="0.25">
      <c r="A452" s="103">
        <v>-319.53030000000001</v>
      </c>
      <c r="B452" s="103">
        <v>6</v>
      </c>
      <c r="C452" s="103">
        <v>651.81730000000005</v>
      </c>
      <c r="D452" s="103">
        <v>651.06060000000002</v>
      </c>
      <c r="E452" s="103">
        <v>0.90810139999999995</v>
      </c>
      <c r="F452" s="103">
        <v>-0.17173240000000001</v>
      </c>
      <c r="G452" s="103" t="s">
        <v>10</v>
      </c>
      <c r="H452" s="103" t="s">
        <v>538</v>
      </c>
      <c r="I452" s="103" t="s">
        <v>21</v>
      </c>
      <c r="J452" s="103" t="s">
        <v>406</v>
      </c>
    </row>
    <row r="453" spans="1:10" x14ac:dyDescent="0.25">
      <c r="A453" s="103">
        <v>-287.76010000000002</v>
      </c>
      <c r="B453" s="103">
        <v>6</v>
      </c>
      <c r="C453" s="103">
        <v>588.27689999999996</v>
      </c>
      <c r="D453" s="103">
        <v>587.52020000000005</v>
      </c>
      <c r="E453" s="103">
        <v>0.98742030000000003</v>
      </c>
      <c r="F453" s="103">
        <v>4.6151309999999997E-3</v>
      </c>
      <c r="G453" s="103" t="s">
        <v>10</v>
      </c>
      <c r="H453" s="103" t="s">
        <v>539</v>
      </c>
      <c r="I453" s="103" t="s">
        <v>21</v>
      </c>
      <c r="J453" s="103" t="s">
        <v>408</v>
      </c>
    </row>
    <row r="454" spans="1:10" x14ac:dyDescent="0.25">
      <c r="A454" s="103">
        <v>-306.92250000000001</v>
      </c>
      <c r="B454" s="103">
        <v>6</v>
      </c>
      <c r="C454" s="103">
        <v>626.60180000000003</v>
      </c>
      <c r="D454" s="103">
        <v>625.84500000000003</v>
      </c>
      <c r="E454" s="103">
        <v>0.92258609999999996</v>
      </c>
      <c r="F454" s="103">
        <v>-0.1017501</v>
      </c>
      <c r="G454" s="103" t="s">
        <v>10</v>
      </c>
      <c r="H454" s="103" t="s">
        <v>540</v>
      </c>
      <c r="I454" s="103" t="s">
        <v>21</v>
      </c>
      <c r="J454" s="103" t="s">
        <v>410</v>
      </c>
    </row>
    <row r="455" spans="1:10" x14ac:dyDescent="0.25">
      <c r="A455" s="103">
        <v>-275.52330000000001</v>
      </c>
      <c r="B455" s="103">
        <v>8</v>
      </c>
      <c r="C455" s="103">
        <v>568.36760000000004</v>
      </c>
      <c r="D455" s="103">
        <v>567.04650000000004</v>
      </c>
      <c r="E455" s="103">
        <v>0.98141330000000004</v>
      </c>
      <c r="F455" s="103">
        <v>7.2538290000000005E-2</v>
      </c>
      <c r="G455" s="103" t="s">
        <v>10</v>
      </c>
      <c r="H455" s="103" t="s">
        <v>253</v>
      </c>
      <c r="I455" s="103" t="s">
        <v>21</v>
      </c>
      <c r="J455" s="103" t="s">
        <v>35</v>
      </c>
    </row>
    <row r="456" spans="1:10" x14ac:dyDescent="0.25">
      <c r="A456" s="103">
        <v>-296.09800000000001</v>
      </c>
      <c r="B456" s="103">
        <v>8</v>
      </c>
      <c r="C456" s="103">
        <v>609.51710000000003</v>
      </c>
      <c r="D456" s="103">
        <v>608.19600000000003</v>
      </c>
      <c r="E456" s="103">
        <v>0.93323120000000004</v>
      </c>
      <c r="F456" s="103">
        <v>-4.1666380000000003E-2</v>
      </c>
      <c r="G456" s="103" t="s">
        <v>10</v>
      </c>
      <c r="H456" s="103" t="s">
        <v>254</v>
      </c>
      <c r="I456" s="103" t="s">
        <v>21</v>
      </c>
      <c r="J456" s="103" t="s">
        <v>37</v>
      </c>
    </row>
    <row r="457" spans="1:10" x14ac:dyDescent="0.25">
      <c r="A457" s="103">
        <v>-283.83629999999999</v>
      </c>
      <c r="B457" s="103">
        <v>8</v>
      </c>
      <c r="C457" s="103">
        <v>584.99379999999996</v>
      </c>
      <c r="D457" s="103">
        <v>583.67269999999996</v>
      </c>
      <c r="E457" s="103">
        <v>0.96570129999999998</v>
      </c>
      <c r="F457" s="103">
        <v>2.6394750000000002E-2</v>
      </c>
      <c r="G457" s="103" t="s">
        <v>10</v>
      </c>
      <c r="H457" s="103" t="s">
        <v>255</v>
      </c>
      <c r="I457" s="103" t="s">
        <v>21</v>
      </c>
      <c r="J457" s="103" t="s">
        <v>39</v>
      </c>
    </row>
    <row r="458" spans="1:10" x14ac:dyDescent="0.25">
      <c r="A458" s="103">
        <v>-278.6687</v>
      </c>
      <c r="B458" s="103">
        <v>8</v>
      </c>
      <c r="C458" s="103">
        <v>574.6585</v>
      </c>
      <c r="D458" s="103">
        <v>573.3374</v>
      </c>
      <c r="E458" s="103">
        <v>0.99510460000000001</v>
      </c>
      <c r="F458" s="103">
        <v>5.5078929999999998E-2</v>
      </c>
      <c r="G458" s="103" t="s">
        <v>10</v>
      </c>
      <c r="H458" s="103" t="s">
        <v>371</v>
      </c>
      <c r="I458" s="103" t="s">
        <v>21</v>
      </c>
      <c r="J458" s="103" t="s">
        <v>295</v>
      </c>
    </row>
    <row r="459" spans="1:10" x14ac:dyDescent="0.25">
      <c r="A459" s="103">
        <v>-280.8528</v>
      </c>
      <c r="B459" s="103">
        <v>8</v>
      </c>
      <c r="C459" s="103">
        <v>579.02670000000001</v>
      </c>
      <c r="D459" s="103">
        <v>577.7056</v>
      </c>
      <c r="E459" s="103">
        <v>0.99629650000000003</v>
      </c>
      <c r="F459" s="103">
        <v>4.2955510000000002E-2</v>
      </c>
      <c r="G459" s="103" t="s">
        <v>10</v>
      </c>
      <c r="H459" s="103" t="s">
        <v>256</v>
      </c>
      <c r="I459" s="103" t="s">
        <v>21</v>
      </c>
      <c r="J459" s="103" t="s">
        <v>41</v>
      </c>
    </row>
    <row r="460" spans="1:10" x14ac:dyDescent="0.25">
      <c r="A460" s="103">
        <v>-282.33659999999998</v>
      </c>
      <c r="B460" s="103">
        <v>8</v>
      </c>
      <c r="C460" s="103">
        <v>581.99429999999995</v>
      </c>
      <c r="D460" s="103">
        <v>580.67319999999995</v>
      </c>
      <c r="E460" s="103">
        <v>0.99366560000000004</v>
      </c>
      <c r="F460" s="103">
        <v>3.4719340000000001E-2</v>
      </c>
      <c r="G460" s="103" t="s">
        <v>10</v>
      </c>
      <c r="H460" s="103" t="s">
        <v>372</v>
      </c>
      <c r="I460" s="103" t="s">
        <v>21</v>
      </c>
      <c r="J460" s="103" t="s">
        <v>297</v>
      </c>
    </row>
    <row r="461" spans="1:10" x14ac:dyDescent="0.25">
      <c r="A461" s="103">
        <v>-293.26139999999998</v>
      </c>
      <c r="B461" s="103">
        <v>8</v>
      </c>
      <c r="C461" s="103">
        <v>603.84400000000005</v>
      </c>
      <c r="D461" s="103">
        <v>602.52290000000005</v>
      </c>
      <c r="E461" s="103">
        <v>0.95538990000000001</v>
      </c>
      <c r="F461" s="103">
        <v>-2.5921380000000001E-2</v>
      </c>
      <c r="G461" s="103" t="s">
        <v>10</v>
      </c>
      <c r="H461" s="103" t="s">
        <v>373</v>
      </c>
      <c r="I461" s="103" t="s">
        <v>21</v>
      </c>
      <c r="J461" s="103" t="s">
        <v>299</v>
      </c>
    </row>
    <row r="462" spans="1:10" x14ac:dyDescent="0.25">
      <c r="A462" s="103">
        <v>-280.47699999999998</v>
      </c>
      <c r="B462" s="103">
        <v>8</v>
      </c>
      <c r="C462" s="103">
        <v>578.27499999999998</v>
      </c>
      <c r="D462" s="103">
        <v>576.95389999999998</v>
      </c>
      <c r="E462" s="103">
        <v>1.0062070000000001</v>
      </c>
      <c r="F462" s="103">
        <v>4.5041669999999999E-2</v>
      </c>
      <c r="G462" s="103" t="s">
        <v>10</v>
      </c>
      <c r="H462" s="103" t="s">
        <v>374</v>
      </c>
      <c r="I462" s="103" t="s">
        <v>21</v>
      </c>
      <c r="J462" s="103" t="s">
        <v>301</v>
      </c>
    </row>
    <row r="463" spans="1:10" x14ac:dyDescent="0.25">
      <c r="A463" s="103">
        <v>-291.68040000000002</v>
      </c>
      <c r="B463" s="103">
        <v>8</v>
      </c>
      <c r="C463" s="103">
        <v>600.68200000000002</v>
      </c>
      <c r="D463" s="103">
        <v>599.36090000000002</v>
      </c>
      <c r="E463" s="103">
        <v>0.94355440000000002</v>
      </c>
      <c r="F463" s="103">
        <v>-1.7145629999999999E-2</v>
      </c>
      <c r="G463" s="103" t="s">
        <v>10</v>
      </c>
      <c r="H463" s="103" t="s">
        <v>375</v>
      </c>
      <c r="I463" s="103" t="s">
        <v>21</v>
      </c>
      <c r="J463" s="103" t="s">
        <v>303</v>
      </c>
    </row>
    <row r="464" spans="1:10" x14ac:dyDescent="0.25">
      <c r="A464" s="103">
        <v>-280.33069999999998</v>
      </c>
      <c r="B464" s="103">
        <v>8</v>
      </c>
      <c r="C464" s="103">
        <v>577.98260000000005</v>
      </c>
      <c r="D464" s="103">
        <v>576.66150000000005</v>
      </c>
      <c r="E464" s="103">
        <v>0.99373409999999995</v>
      </c>
      <c r="F464" s="103">
        <v>4.5853369999999997E-2</v>
      </c>
      <c r="G464" s="103" t="s">
        <v>10</v>
      </c>
      <c r="H464" s="103" t="s">
        <v>257</v>
      </c>
      <c r="I464" s="103" t="s">
        <v>21</v>
      </c>
      <c r="J464" s="103" t="s">
        <v>43</v>
      </c>
    </row>
    <row r="465" spans="1:10" x14ac:dyDescent="0.25">
      <c r="A465" s="103">
        <v>-286.55990000000003</v>
      </c>
      <c r="B465" s="103">
        <v>8</v>
      </c>
      <c r="C465" s="103">
        <v>590.44090000000006</v>
      </c>
      <c r="D465" s="103">
        <v>589.11980000000005</v>
      </c>
      <c r="E465" s="103">
        <v>0.98947909999999994</v>
      </c>
      <c r="F465" s="103">
        <v>1.127711E-2</v>
      </c>
      <c r="G465" s="103" t="s">
        <v>10</v>
      </c>
      <c r="H465" s="103" t="s">
        <v>376</v>
      </c>
      <c r="I465" s="103" t="s">
        <v>21</v>
      </c>
      <c r="J465" s="103" t="s">
        <v>305</v>
      </c>
    </row>
    <row r="466" spans="1:10" x14ac:dyDescent="0.25">
      <c r="A466" s="103">
        <v>-288.60090000000002</v>
      </c>
      <c r="B466" s="103">
        <v>8</v>
      </c>
      <c r="C466" s="103">
        <v>594.52300000000002</v>
      </c>
      <c r="D466" s="103">
        <v>593.20190000000002</v>
      </c>
      <c r="E466" s="103">
        <v>0.99470860000000005</v>
      </c>
      <c r="F466" s="104">
        <v>-5.226682E-5</v>
      </c>
      <c r="G466" s="103" t="s">
        <v>10</v>
      </c>
      <c r="H466" s="103" t="s">
        <v>258</v>
      </c>
      <c r="I466" s="103" t="s">
        <v>21</v>
      </c>
      <c r="J466" s="103" t="s">
        <v>45</v>
      </c>
    </row>
    <row r="467" spans="1:10" x14ac:dyDescent="0.25">
      <c r="A467" s="103">
        <v>-290.07929999999999</v>
      </c>
      <c r="B467" s="103">
        <v>8</v>
      </c>
      <c r="C467" s="103">
        <v>597.47969999999998</v>
      </c>
      <c r="D467" s="103">
        <v>596.15859999999998</v>
      </c>
      <c r="E467" s="103">
        <v>0.98600889999999997</v>
      </c>
      <c r="F467" s="103">
        <v>-8.2583150000000004E-3</v>
      </c>
      <c r="G467" s="103" t="s">
        <v>10</v>
      </c>
      <c r="H467" s="103" t="s">
        <v>377</v>
      </c>
      <c r="I467" s="103" t="s">
        <v>21</v>
      </c>
      <c r="J467" s="103" t="s">
        <v>307</v>
      </c>
    </row>
    <row r="468" spans="1:10" x14ac:dyDescent="0.25">
      <c r="A468" s="103">
        <v>-1391.575</v>
      </c>
      <c r="B468" s="103">
        <v>2</v>
      </c>
      <c r="C468" s="103">
        <v>2787.2539999999999</v>
      </c>
      <c r="D468" s="103">
        <v>2787.1489999999999</v>
      </c>
      <c r="E468" s="103">
        <v>38.28125</v>
      </c>
      <c r="F468" s="103">
        <v>-6.1223520000000002</v>
      </c>
      <c r="G468" s="103" t="s">
        <v>10</v>
      </c>
      <c r="H468" s="103" t="s">
        <v>259</v>
      </c>
      <c r="I468" s="103" t="s">
        <v>21</v>
      </c>
      <c r="J468" s="103" t="s">
        <v>26</v>
      </c>
    </row>
    <row r="469" spans="1:10" x14ac:dyDescent="0.25">
      <c r="A469" s="103">
        <v>-274.59570000000002</v>
      </c>
      <c r="B469" s="103">
        <v>12</v>
      </c>
      <c r="C469" s="103">
        <v>576.16279999999995</v>
      </c>
      <c r="D469" s="103">
        <v>573.19129999999996</v>
      </c>
      <c r="E469" s="103">
        <v>0.98995370000000005</v>
      </c>
      <c r="F469" s="103">
        <v>7.768709E-2</v>
      </c>
      <c r="G469" s="103" t="s">
        <v>10</v>
      </c>
      <c r="H469" s="103" t="s">
        <v>260</v>
      </c>
      <c r="I469" s="103" t="s">
        <v>21</v>
      </c>
      <c r="J469" s="103" t="s">
        <v>48</v>
      </c>
    </row>
    <row r="470" spans="1:10" x14ac:dyDescent="0.25">
      <c r="A470" s="103">
        <v>-273.97660000000002</v>
      </c>
      <c r="B470" s="103">
        <v>10</v>
      </c>
      <c r="C470" s="103">
        <v>570.00930000000005</v>
      </c>
      <c r="D470" s="103">
        <v>567.95330000000001</v>
      </c>
      <c r="E470" s="103">
        <v>0.99813589999999996</v>
      </c>
      <c r="F470" s="103">
        <v>8.1123189999999998E-2</v>
      </c>
      <c r="G470" s="103" t="s">
        <v>10</v>
      </c>
      <c r="H470" s="103" t="s">
        <v>261</v>
      </c>
      <c r="I470" s="103" t="s">
        <v>21</v>
      </c>
      <c r="J470" s="103" t="s">
        <v>50</v>
      </c>
    </row>
    <row r="471" spans="1:10" x14ac:dyDescent="0.25">
      <c r="A471" s="103">
        <v>-275.49860000000001</v>
      </c>
      <c r="B471" s="103">
        <v>10</v>
      </c>
      <c r="C471" s="103">
        <v>573.05319999999995</v>
      </c>
      <c r="D471" s="103">
        <v>570.99710000000005</v>
      </c>
      <c r="E471" s="103">
        <v>0.97902489999999998</v>
      </c>
      <c r="F471" s="103">
        <v>7.2675340000000005E-2</v>
      </c>
      <c r="G471" s="103" t="s">
        <v>10</v>
      </c>
      <c r="H471" s="103" t="s">
        <v>262</v>
      </c>
      <c r="I471" s="103" t="s">
        <v>21</v>
      </c>
      <c r="J471" s="103" t="s">
        <v>52</v>
      </c>
    </row>
    <row r="472" spans="1:10" x14ac:dyDescent="0.25">
      <c r="A472" s="103">
        <v>-277.43959999999998</v>
      </c>
      <c r="B472" s="103">
        <v>10</v>
      </c>
      <c r="C472" s="103">
        <v>576.93520000000001</v>
      </c>
      <c r="D472" s="103">
        <v>574.87909999999999</v>
      </c>
      <c r="E472" s="103">
        <v>0.98571629999999999</v>
      </c>
      <c r="F472" s="103">
        <v>6.1901369999999997E-2</v>
      </c>
      <c r="G472" s="103" t="s">
        <v>10</v>
      </c>
      <c r="H472" s="103" t="s">
        <v>263</v>
      </c>
      <c r="I472" s="103" t="s">
        <v>21</v>
      </c>
      <c r="J472" s="103" t="s">
        <v>54</v>
      </c>
    </row>
    <row r="473" spans="1:10" x14ac:dyDescent="0.25">
      <c r="A473" s="103">
        <v>-279.8236</v>
      </c>
      <c r="B473" s="103">
        <v>10</v>
      </c>
      <c r="C473" s="103">
        <v>581.70320000000004</v>
      </c>
      <c r="D473" s="103">
        <v>579.6472</v>
      </c>
      <c r="E473" s="103">
        <v>0.98620160000000001</v>
      </c>
      <c r="F473" s="103">
        <v>4.8668389999999999E-2</v>
      </c>
      <c r="G473" s="103" t="s">
        <v>10</v>
      </c>
      <c r="H473" s="103" t="s">
        <v>264</v>
      </c>
      <c r="I473" s="103" t="s">
        <v>21</v>
      </c>
      <c r="J473" s="103" t="s">
        <v>56</v>
      </c>
    </row>
    <row r="474" spans="1:10" x14ac:dyDescent="0.25">
      <c r="A474" s="103">
        <v>-280.37909999999999</v>
      </c>
      <c r="B474" s="103">
        <v>10</v>
      </c>
      <c r="C474" s="103">
        <v>582.81420000000003</v>
      </c>
      <c r="D474" s="103">
        <v>580.75819999999999</v>
      </c>
      <c r="E474" s="103">
        <v>1.006332</v>
      </c>
      <c r="F474" s="103">
        <v>4.5584989999999999E-2</v>
      </c>
      <c r="G474" s="103" t="s">
        <v>10</v>
      </c>
      <c r="H474" s="103" t="s">
        <v>265</v>
      </c>
      <c r="I474" s="103" t="s">
        <v>21</v>
      </c>
      <c r="J474" s="103" t="s">
        <v>58</v>
      </c>
    </row>
    <row r="475" spans="1:10" x14ac:dyDescent="0.25">
      <c r="A475" s="103">
        <v>-279.41430000000003</v>
      </c>
      <c r="B475" s="103">
        <v>10</v>
      </c>
      <c r="C475" s="103">
        <v>580.88469999999995</v>
      </c>
      <c r="D475" s="103">
        <v>578.82860000000005</v>
      </c>
      <c r="E475" s="103">
        <v>1.007117</v>
      </c>
      <c r="F475" s="103">
        <v>5.094017E-2</v>
      </c>
      <c r="G475" s="103" t="s">
        <v>10</v>
      </c>
      <c r="H475" s="103" t="s">
        <v>266</v>
      </c>
      <c r="I475" s="103" t="s">
        <v>21</v>
      </c>
      <c r="J475" s="103" t="s">
        <v>60</v>
      </c>
    </row>
    <row r="476" spans="1:10" x14ac:dyDescent="0.25">
      <c r="A476" s="103">
        <v>-486.77420000000001</v>
      </c>
      <c r="B476" s="103">
        <v>4</v>
      </c>
      <c r="C476" s="103">
        <v>981.90250000000003</v>
      </c>
      <c r="D476" s="103">
        <v>981.54849999999999</v>
      </c>
      <c r="E476" s="103">
        <v>0.59692809999999996</v>
      </c>
      <c r="F476" s="103">
        <v>-1.1000570000000001</v>
      </c>
      <c r="G476" s="103" t="s">
        <v>10</v>
      </c>
      <c r="H476" s="103" t="s">
        <v>267</v>
      </c>
      <c r="I476" s="103" t="s">
        <v>21</v>
      </c>
      <c r="J476" s="103" t="s">
        <v>62</v>
      </c>
    </row>
    <row r="477" spans="1:10" x14ac:dyDescent="0.25">
      <c r="A477" s="103">
        <v>-388.49250000000001</v>
      </c>
      <c r="B477" s="103">
        <v>4</v>
      </c>
      <c r="C477" s="103">
        <v>785.33900000000006</v>
      </c>
      <c r="D477" s="103">
        <v>784.98500000000001</v>
      </c>
      <c r="E477" s="103">
        <v>0.71071709999999999</v>
      </c>
      <c r="F477" s="103">
        <v>-0.55452250000000003</v>
      </c>
      <c r="G477" s="103" t="s">
        <v>10</v>
      </c>
      <c r="H477" s="103" t="s">
        <v>268</v>
      </c>
      <c r="I477" s="103" t="s">
        <v>21</v>
      </c>
      <c r="J477" s="103" t="s">
        <v>64</v>
      </c>
    </row>
    <row r="478" spans="1:10" x14ac:dyDescent="0.25">
      <c r="A478" s="103">
        <v>-355.7645</v>
      </c>
      <c r="B478" s="103">
        <v>4</v>
      </c>
      <c r="C478" s="103">
        <v>719.88289999999995</v>
      </c>
      <c r="D478" s="103">
        <v>719.52890000000002</v>
      </c>
      <c r="E478" s="103">
        <v>0.80063839999999997</v>
      </c>
      <c r="F478" s="103">
        <v>-0.37285819999999997</v>
      </c>
      <c r="G478" s="103" t="s">
        <v>10</v>
      </c>
      <c r="H478" s="103" t="s">
        <v>269</v>
      </c>
      <c r="I478" s="103" t="s">
        <v>21</v>
      </c>
      <c r="J478" s="103" t="s">
        <v>66</v>
      </c>
    </row>
    <row r="479" spans="1:10" x14ac:dyDescent="0.25">
      <c r="A479" s="103">
        <v>-319.80169999999998</v>
      </c>
      <c r="B479" s="103">
        <v>4</v>
      </c>
      <c r="C479" s="103">
        <v>647.95740000000001</v>
      </c>
      <c r="D479" s="103">
        <v>647.60350000000005</v>
      </c>
      <c r="E479" s="103">
        <v>0.91891929999999999</v>
      </c>
      <c r="F479" s="103">
        <v>-0.17323910000000001</v>
      </c>
      <c r="G479" s="103" t="s">
        <v>10</v>
      </c>
      <c r="H479" s="103" t="s">
        <v>270</v>
      </c>
      <c r="I479" s="103" t="s">
        <v>21</v>
      </c>
      <c r="J479" s="103" t="s">
        <v>68</v>
      </c>
    </row>
    <row r="480" spans="1:10" x14ac:dyDescent="0.25">
      <c r="A480" s="103">
        <v>-298.19499999999999</v>
      </c>
      <c r="B480" s="103">
        <v>4</v>
      </c>
      <c r="C480" s="103">
        <v>604.74390000000005</v>
      </c>
      <c r="D480" s="103">
        <v>604.38990000000001</v>
      </c>
      <c r="E480" s="103">
        <v>0.97676200000000002</v>
      </c>
      <c r="F480" s="103">
        <v>-5.3305989999999998E-2</v>
      </c>
      <c r="G480" s="103" t="s">
        <v>10</v>
      </c>
      <c r="H480" s="103" t="s">
        <v>597</v>
      </c>
      <c r="I480" s="103" t="s">
        <v>21</v>
      </c>
      <c r="J480" s="103" t="s">
        <v>576</v>
      </c>
    </row>
    <row r="481" spans="1:10" x14ac:dyDescent="0.25">
      <c r="A481" s="103">
        <v>-493.21980000000002</v>
      </c>
      <c r="B481" s="103">
        <v>4</v>
      </c>
      <c r="C481" s="103">
        <v>994.79359999999997</v>
      </c>
      <c r="D481" s="103">
        <v>994.43960000000004</v>
      </c>
      <c r="E481" s="103">
        <v>0.62981889999999996</v>
      </c>
      <c r="F481" s="103">
        <v>-1.1358349999999999</v>
      </c>
      <c r="G481" s="103" t="s">
        <v>10</v>
      </c>
      <c r="H481" s="103" t="s">
        <v>573</v>
      </c>
      <c r="I481" s="103" t="s">
        <v>21</v>
      </c>
      <c r="J481" s="103" t="s">
        <v>563</v>
      </c>
    </row>
    <row r="482" spans="1:10" x14ac:dyDescent="0.25">
      <c r="A482" s="103">
        <v>-339.291</v>
      </c>
      <c r="B482" s="103">
        <v>4</v>
      </c>
      <c r="C482" s="103">
        <v>686.93610000000001</v>
      </c>
      <c r="D482" s="103">
        <v>686.58209999999997</v>
      </c>
      <c r="E482" s="103">
        <v>0.81676720000000003</v>
      </c>
      <c r="F482" s="103">
        <v>-0.28141890000000003</v>
      </c>
      <c r="G482" s="103" t="s">
        <v>10</v>
      </c>
      <c r="H482" s="103" t="s">
        <v>271</v>
      </c>
      <c r="I482" s="103" t="s">
        <v>21</v>
      </c>
      <c r="J482" s="103" t="s">
        <v>70</v>
      </c>
    </row>
    <row r="483" spans="1:10" x14ac:dyDescent="0.25">
      <c r="A483" s="103">
        <v>-452.29910000000001</v>
      </c>
      <c r="B483" s="103">
        <v>4</v>
      </c>
      <c r="C483" s="103">
        <v>912.95209999999997</v>
      </c>
      <c r="D483" s="103">
        <v>912.59810000000004</v>
      </c>
      <c r="E483" s="103">
        <v>0.58934730000000002</v>
      </c>
      <c r="F483" s="103">
        <v>-0.90869489999999997</v>
      </c>
      <c r="G483" s="103" t="s">
        <v>10</v>
      </c>
      <c r="H483" s="103" t="s">
        <v>272</v>
      </c>
      <c r="I483" s="103" t="s">
        <v>21</v>
      </c>
      <c r="J483" s="103" t="s">
        <v>72</v>
      </c>
    </row>
    <row r="484" spans="1:10" x14ac:dyDescent="0.25">
      <c r="A484" s="103">
        <v>-417.57139999999998</v>
      </c>
      <c r="B484" s="103">
        <v>4</v>
      </c>
      <c r="C484" s="103">
        <v>843.49670000000003</v>
      </c>
      <c r="D484" s="103">
        <v>843.14269999999999</v>
      </c>
      <c r="E484" s="103">
        <v>0.6785677</v>
      </c>
      <c r="F484" s="103">
        <v>-0.71593110000000004</v>
      </c>
      <c r="G484" s="103" t="s">
        <v>10</v>
      </c>
      <c r="H484" s="103" t="s">
        <v>598</v>
      </c>
      <c r="I484" s="103" t="s">
        <v>21</v>
      </c>
      <c r="J484" s="103" t="s">
        <v>578</v>
      </c>
    </row>
    <row r="485" spans="1:10" x14ac:dyDescent="0.25">
      <c r="A485" s="103">
        <v>-431.2919</v>
      </c>
      <c r="B485" s="103">
        <v>4</v>
      </c>
      <c r="C485" s="103">
        <v>870.93780000000004</v>
      </c>
      <c r="D485" s="103">
        <v>870.5838</v>
      </c>
      <c r="E485" s="103">
        <v>0.67977980000000005</v>
      </c>
      <c r="F485" s="103">
        <v>-0.79209010000000002</v>
      </c>
      <c r="G485" s="103" t="s">
        <v>10</v>
      </c>
      <c r="H485" s="103" t="s">
        <v>612</v>
      </c>
      <c r="I485" s="103" t="s">
        <v>21</v>
      </c>
      <c r="J485" s="103" t="s">
        <v>602</v>
      </c>
    </row>
    <row r="486" spans="1:10" x14ac:dyDescent="0.25">
      <c r="A486" s="103">
        <v>-363.85989999999998</v>
      </c>
      <c r="B486" s="103">
        <v>6</v>
      </c>
      <c r="C486" s="103">
        <v>740.47659999999996</v>
      </c>
      <c r="D486" s="103">
        <v>739.71979999999996</v>
      </c>
      <c r="E486" s="103">
        <v>0.92574869999999998</v>
      </c>
      <c r="F486" s="103">
        <v>-7.0318480000000003E-2</v>
      </c>
      <c r="G486" s="103" t="s">
        <v>10</v>
      </c>
      <c r="H486" s="103" t="s">
        <v>541</v>
      </c>
      <c r="I486" s="103" t="s">
        <v>22</v>
      </c>
      <c r="J486" s="103" t="s">
        <v>386</v>
      </c>
    </row>
    <row r="487" spans="1:10" x14ac:dyDescent="0.25">
      <c r="A487" s="103">
        <v>-329.02089999999998</v>
      </c>
      <c r="B487" s="103">
        <v>6</v>
      </c>
      <c r="C487" s="103">
        <v>670.79859999999996</v>
      </c>
      <c r="D487" s="103">
        <v>670.04179999999997</v>
      </c>
      <c r="E487" s="103">
        <v>0.98526389999999997</v>
      </c>
      <c r="F487" s="103">
        <v>7.5668769999999996E-2</v>
      </c>
      <c r="G487" s="103" t="s">
        <v>10</v>
      </c>
      <c r="H487" s="103" t="s">
        <v>542</v>
      </c>
      <c r="I487" s="103" t="s">
        <v>22</v>
      </c>
      <c r="J487" s="103" t="s">
        <v>388</v>
      </c>
    </row>
    <row r="488" spans="1:10" x14ac:dyDescent="0.25">
      <c r="A488" s="103">
        <v>-399.34930000000003</v>
      </c>
      <c r="B488" s="103">
        <v>6</v>
      </c>
      <c r="C488" s="103">
        <v>811.45540000000005</v>
      </c>
      <c r="D488" s="103">
        <v>810.69860000000006</v>
      </c>
      <c r="E488" s="103">
        <v>0.84273679999999995</v>
      </c>
      <c r="F488" s="103">
        <v>-0.21903120000000001</v>
      </c>
      <c r="G488" s="103" t="s">
        <v>10</v>
      </c>
      <c r="H488" s="103" t="s">
        <v>543</v>
      </c>
      <c r="I488" s="103" t="s">
        <v>22</v>
      </c>
      <c r="J488" s="103" t="s">
        <v>390</v>
      </c>
    </row>
    <row r="489" spans="1:10" x14ac:dyDescent="0.25">
      <c r="A489" s="103">
        <v>-377.45949999999999</v>
      </c>
      <c r="B489" s="103">
        <v>6</v>
      </c>
      <c r="C489" s="103">
        <v>767.67570000000001</v>
      </c>
      <c r="D489" s="103">
        <v>766.91899999999998</v>
      </c>
      <c r="E489" s="103">
        <v>0.89211450000000003</v>
      </c>
      <c r="F489" s="103">
        <v>-0.12730530000000001</v>
      </c>
      <c r="G489" s="103" t="s">
        <v>10</v>
      </c>
      <c r="H489" s="103" t="s">
        <v>544</v>
      </c>
      <c r="I489" s="103" t="s">
        <v>22</v>
      </c>
      <c r="J489" s="103" t="s">
        <v>392</v>
      </c>
    </row>
    <row r="490" spans="1:10" x14ac:dyDescent="0.25">
      <c r="A490" s="103">
        <v>-350.01580000000001</v>
      </c>
      <c r="B490" s="103">
        <v>6</v>
      </c>
      <c r="C490" s="103">
        <v>712.78840000000002</v>
      </c>
      <c r="D490" s="103">
        <v>712.03160000000003</v>
      </c>
      <c r="E490" s="103">
        <v>0.98850349999999998</v>
      </c>
      <c r="F490" s="103">
        <v>-1.230696E-2</v>
      </c>
      <c r="G490" s="103" t="s">
        <v>10</v>
      </c>
      <c r="H490" s="103" t="s">
        <v>545</v>
      </c>
      <c r="I490" s="103" t="s">
        <v>22</v>
      </c>
      <c r="J490" s="103" t="s">
        <v>394</v>
      </c>
    </row>
    <row r="491" spans="1:10" x14ac:dyDescent="0.25">
      <c r="A491" s="103">
        <v>-354.39299999999997</v>
      </c>
      <c r="B491" s="103">
        <v>6</v>
      </c>
      <c r="C491" s="103">
        <v>721.54269999999997</v>
      </c>
      <c r="D491" s="103">
        <v>720.78599999999994</v>
      </c>
      <c r="E491" s="103">
        <v>0.98471929999999996</v>
      </c>
      <c r="F491" s="103">
        <v>-3.0648890000000002E-2</v>
      </c>
      <c r="G491" s="103" t="s">
        <v>10</v>
      </c>
      <c r="H491" s="103" t="s">
        <v>546</v>
      </c>
      <c r="I491" s="103" t="s">
        <v>22</v>
      </c>
      <c r="J491" s="103" t="s">
        <v>396</v>
      </c>
    </row>
    <row r="492" spans="1:10" x14ac:dyDescent="0.25">
      <c r="A492" s="103">
        <v>-351.24349999999998</v>
      </c>
      <c r="B492" s="103">
        <v>6</v>
      </c>
      <c r="C492" s="103">
        <v>715.24379999999996</v>
      </c>
      <c r="D492" s="103">
        <v>714.48710000000005</v>
      </c>
      <c r="E492" s="103">
        <v>0.989483</v>
      </c>
      <c r="F492" s="103">
        <v>-1.7451600000000001E-2</v>
      </c>
      <c r="G492" s="103" t="s">
        <v>10</v>
      </c>
      <c r="H492" s="103" t="s">
        <v>547</v>
      </c>
      <c r="I492" s="103" t="s">
        <v>22</v>
      </c>
      <c r="J492" s="103" t="s">
        <v>398</v>
      </c>
    </row>
    <row r="493" spans="1:10" x14ac:dyDescent="0.25">
      <c r="A493" s="103">
        <v>-336.39909999999998</v>
      </c>
      <c r="B493" s="103">
        <v>6</v>
      </c>
      <c r="C493" s="103">
        <v>685.55499999999995</v>
      </c>
      <c r="D493" s="103">
        <v>684.79819999999995</v>
      </c>
      <c r="E493" s="103">
        <v>0.99399090000000001</v>
      </c>
      <c r="F493" s="103">
        <v>4.4751539999999999E-2</v>
      </c>
      <c r="G493" s="103" t="s">
        <v>10</v>
      </c>
      <c r="H493" s="103" t="s">
        <v>548</v>
      </c>
      <c r="I493" s="103" t="s">
        <v>22</v>
      </c>
      <c r="J493" s="103" t="s">
        <v>400</v>
      </c>
    </row>
    <row r="494" spans="1:10" x14ac:dyDescent="0.25">
      <c r="A494" s="103">
        <v>-365.51299999999998</v>
      </c>
      <c r="B494" s="103">
        <v>6</v>
      </c>
      <c r="C494" s="103">
        <v>743.78279999999995</v>
      </c>
      <c r="D494" s="103">
        <v>743.02610000000004</v>
      </c>
      <c r="E494" s="103">
        <v>0.9394612</v>
      </c>
      <c r="F494" s="103">
        <v>-7.7245709999999995E-2</v>
      </c>
      <c r="G494" s="103" t="s">
        <v>10</v>
      </c>
      <c r="H494" s="103" t="s">
        <v>549</v>
      </c>
      <c r="I494" s="103" t="s">
        <v>22</v>
      </c>
      <c r="J494" s="103" t="s">
        <v>402</v>
      </c>
    </row>
    <row r="495" spans="1:10" x14ac:dyDescent="0.25">
      <c r="A495" s="103">
        <v>-344.35899999999998</v>
      </c>
      <c r="B495" s="103">
        <v>6</v>
      </c>
      <c r="C495" s="103">
        <v>701.47479999999996</v>
      </c>
      <c r="D495" s="103">
        <v>700.71799999999996</v>
      </c>
      <c r="E495" s="103">
        <v>0.95609189999999999</v>
      </c>
      <c r="F495" s="103">
        <v>1.139691E-2</v>
      </c>
      <c r="G495" s="103" t="s">
        <v>10</v>
      </c>
      <c r="H495" s="103" t="s">
        <v>550</v>
      </c>
      <c r="I495" s="103" t="s">
        <v>22</v>
      </c>
      <c r="J495" s="103" t="s">
        <v>404</v>
      </c>
    </row>
    <row r="496" spans="1:10" x14ac:dyDescent="0.25">
      <c r="A496" s="103">
        <v>-381.07420000000002</v>
      </c>
      <c r="B496" s="103">
        <v>6</v>
      </c>
      <c r="C496" s="103">
        <v>774.90509999999995</v>
      </c>
      <c r="D496" s="103">
        <v>774.14840000000004</v>
      </c>
      <c r="E496" s="103">
        <v>0.91847599999999996</v>
      </c>
      <c r="F496" s="103">
        <v>-0.1424522</v>
      </c>
      <c r="G496" s="103" t="s">
        <v>10</v>
      </c>
      <c r="H496" s="103" t="s">
        <v>551</v>
      </c>
      <c r="I496" s="103" t="s">
        <v>22</v>
      </c>
      <c r="J496" s="103" t="s">
        <v>406</v>
      </c>
    </row>
    <row r="497" spans="1:10" x14ac:dyDescent="0.25">
      <c r="A497" s="103">
        <v>-343.66</v>
      </c>
      <c r="B497" s="103">
        <v>6</v>
      </c>
      <c r="C497" s="103">
        <v>700.07669999999996</v>
      </c>
      <c r="D497" s="103">
        <v>699.32</v>
      </c>
      <c r="E497" s="103">
        <v>0.99082190000000003</v>
      </c>
      <c r="F497" s="103">
        <v>1.432604E-2</v>
      </c>
      <c r="G497" s="103" t="s">
        <v>10</v>
      </c>
      <c r="H497" s="103" t="s">
        <v>552</v>
      </c>
      <c r="I497" s="103" t="s">
        <v>22</v>
      </c>
      <c r="J497" s="103" t="s">
        <v>408</v>
      </c>
    </row>
    <row r="498" spans="1:10" x14ac:dyDescent="0.25">
      <c r="A498" s="103">
        <v>-362.11579999999998</v>
      </c>
      <c r="B498" s="103">
        <v>6</v>
      </c>
      <c r="C498" s="103">
        <v>736.98829999999998</v>
      </c>
      <c r="D498" s="103">
        <v>736.23159999999996</v>
      </c>
      <c r="E498" s="103">
        <v>0.93443229999999999</v>
      </c>
      <c r="F498" s="103">
        <v>-6.3010079999999996E-2</v>
      </c>
      <c r="G498" s="103" t="s">
        <v>10</v>
      </c>
      <c r="H498" s="103" t="s">
        <v>553</v>
      </c>
      <c r="I498" s="103" t="s">
        <v>22</v>
      </c>
      <c r="J498" s="103" t="s">
        <v>410</v>
      </c>
    </row>
    <row r="499" spans="1:10" x14ac:dyDescent="0.25">
      <c r="A499" s="103">
        <v>-315.55279999999999</v>
      </c>
      <c r="B499" s="103">
        <v>8</v>
      </c>
      <c r="C499" s="103">
        <v>648.42669999999998</v>
      </c>
      <c r="D499" s="103">
        <v>647.10559999999998</v>
      </c>
      <c r="E499" s="103">
        <v>0.99807199999999996</v>
      </c>
      <c r="F499" s="103">
        <v>0.13210469999999999</v>
      </c>
      <c r="G499" s="103" t="s">
        <v>10</v>
      </c>
      <c r="H499" s="103" t="s">
        <v>273</v>
      </c>
      <c r="I499" s="103" t="s">
        <v>22</v>
      </c>
      <c r="J499" s="103" t="s">
        <v>35</v>
      </c>
    </row>
    <row r="500" spans="1:10" x14ac:dyDescent="0.25">
      <c r="A500" s="103">
        <v>-349.97129999999999</v>
      </c>
      <c r="B500" s="103">
        <v>8</v>
      </c>
      <c r="C500" s="103">
        <v>717.26369999999997</v>
      </c>
      <c r="D500" s="103">
        <v>715.94259999999997</v>
      </c>
      <c r="E500" s="103">
        <v>0.94205870000000003</v>
      </c>
      <c r="F500" s="103">
        <v>-1.2120590000000001E-2</v>
      </c>
      <c r="G500" s="103" t="s">
        <v>10</v>
      </c>
      <c r="H500" s="103" t="s">
        <v>274</v>
      </c>
      <c r="I500" s="103" t="s">
        <v>22</v>
      </c>
      <c r="J500" s="103" t="s">
        <v>37</v>
      </c>
    </row>
    <row r="501" spans="1:10" x14ac:dyDescent="0.25">
      <c r="A501" s="103">
        <v>-328.26209999999998</v>
      </c>
      <c r="B501" s="103">
        <v>8</v>
      </c>
      <c r="C501" s="103">
        <v>673.84519999999998</v>
      </c>
      <c r="D501" s="103">
        <v>672.52409999999998</v>
      </c>
      <c r="E501" s="103">
        <v>0.98558780000000001</v>
      </c>
      <c r="F501" s="103">
        <v>7.8848570000000007E-2</v>
      </c>
      <c r="G501" s="103" t="s">
        <v>10</v>
      </c>
      <c r="H501" s="103" t="s">
        <v>275</v>
      </c>
      <c r="I501" s="103" t="s">
        <v>22</v>
      </c>
      <c r="J501" s="103" t="s">
        <v>39</v>
      </c>
    </row>
    <row r="502" spans="1:10" x14ac:dyDescent="0.25">
      <c r="A502" s="103">
        <v>-327.1268</v>
      </c>
      <c r="B502" s="103">
        <v>8</v>
      </c>
      <c r="C502" s="103">
        <v>671.57470000000001</v>
      </c>
      <c r="D502" s="103">
        <v>670.25360000000001</v>
      </c>
      <c r="E502" s="103">
        <v>0.99413949999999995</v>
      </c>
      <c r="F502" s="103">
        <v>8.360571E-2</v>
      </c>
      <c r="G502" s="103" t="s">
        <v>10</v>
      </c>
      <c r="H502" s="103" t="s">
        <v>378</v>
      </c>
      <c r="I502" s="103" t="s">
        <v>22</v>
      </c>
      <c r="J502" s="103" t="s">
        <v>295</v>
      </c>
    </row>
    <row r="503" spans="1:10" x14ac:dyDescent="0.25">
      <c r="A503" s="103">
        <v>-335.29629999999997</v>
      </c>
      <c r="B503" s="103">
        <v>8</v>
      </c>
      <c r="C503" s="103">
        <v>687.91369999999995</v>
      </c>
      <c r="D503" s="103">
        <v>686.59259999999995</v>
      </c>
      <c r="E503" s="103">
        <v>0.99055789999999999</v>
      </c>
      <c r="F503" s="103">
        <v>4.9372699999999999E-2</v>
      </c>
      <c r="G503" s="103" t="s">
        <v>10</v>
      </c>
      <c r="H503" s="103" t="s">
        <v>276</v>
      </c>
      <c r="I503" s="103" t="s">
        <v>22</v>
      </c>
      <c r="J503" s="103" t="s">
        <v>41</v>
      </c>
    </row>
    <row r="504" spans="1:10" x14ac:dyDescent="0.25">
      <c r="A504" s="103">
        <v>-331.5874</v>
      </c>
      <c r="B504" s="103">
        <v>8</v>
      </c>
      <c r="C504" s="103">
        <v>680.49599999999998</v>
      </c>
      <c r="D504" s="103">
        <v>679.17489999999998</v>
      </c>
      <c r="E504" s="103">
        <v>0.97724480000000002</v>
      </c>
      <c r="F504" s="103">
        <v>6.4914100000000002E-2</v>
      </c>
      <c r="G504" s="103" t="s">
        <v>10</v>
      </c>
      <c r="H504" s="103" t="s">
        <v>379</v>
      </c>
      <c r="I504" s="103" t="s">
        <v>22</v>
      </c>
      <c r="J504" s="103" t="s">
        <v>297</v>
      </c>
    </row>
    <row r="505" spans="1:10" x14ac:dyDescent="0.25">
      <c r="A505" s="103">
        <v>-353.8372</v>
      </c>
      <c r="B505" s="103">
        <v>8</v>
      </c>
      <c r="C505" s="103">
        <v>724.99540000000002</v>
      </c>
      <c r="D505" s="103">
        <v>723.67430000000002</v>
      </c>
      <c r="E505" s="103">
        <v>0.9338533</v>
      </c>
      <c r="F505" s="103">
        <v>-2.8319790000000001E-2</v>
      </c>
      <c r="G505" s="103" t="s">
        <v>10</v>
      </c>
      <c r="H505" s="103" t="s">
        <v>380</v>
      </c>
      <c r="I505" s="103" t="s">
        <v>22</v>
      </c>
      <c r="J505" s="103" t="s">
        <v>299</v>
      </c>
    </row>
    <row r="506" spans="1:10" x14ac:dyDescent="0.25">
      <c r="A506" s="103">
        <v>-333.48989999999998</v>
      </c>
      <c r="B506" s="103">
        <v>8</v>
      </c>
      <c r="C506" s="103">
        <v>684.30089999999996</v>
      </c>
      <c r="D506" s="103">
        <v>682.97979999999995</v>
      </c>
      <c r="E506" s="103">
        <v>0.99703770000000003</v>
      </c>
      <c r="F506" s="103">
        <v>5.6942239999999998E-2</v>
      </c>
      <c r="G506" s="103" t="s">
        <v>10</v>
      </c>
      <c r="H506" s="103" t="s">
        <v>381</v>
      </c>
      <c r="I506" s="103" t="s">
        <v>22</v>
      </c>
      <c r="J506" s="103" t="s">
        <v>301</v>
      </c>
    </row>
    <row r="507" spans="1:10" x14ac:dyDescent="0.25">
      <c r="A507" s="103">
        <v>-336.1651</v>
      </c>
      <c r="B507" s="103">
        <v>8</v>
      </c>
      <c r="C507" s="103">
        <v>689.65139999999997</v>
      </c>
      <c r="D507" s="103">
        <v>688.33029999999997</v>
      </c>
      <c r="E507" s="103">
        <v>0.96558889999999997</v>
      </c>
      <c r="F507" s="103">
        <v>4.5732019999999998E-2</v>
      </c>
      <c r="G507" s="103" t="s">
        <v>10</v>
      </c>
      <c r="H507" s="103" t="s">
        <v>382</v>
      </c>
      <c r="I507" s="103" t="s">
        <v>22</v>
      </c>
      <c r="J507" s="103" t="s">
        <v>303</v>
      </c>
    </row>
    <row r="508" spans="1:10" x14ac:dyDescent="0.25">
      <c r="A508" s="103">
        <v>-330.5883</v>
      </c>
      <c r="B508" s="103">
        <v>8</v>
      </c>
      <c r="C508" s="103">
        <v>678.49760000000003</v>
      </c>
      <c r="D508" s="103">
        <v>677.17650000000003</v>
      </c>
      <c r="E508" s="103">
        <v>1.004861</v>
      </c>
      <c r="F508" s="103">
        <v>6.9100999999999996E-2</v>
      </c>
      <c r="G508" s="103" t="s">
        <v>10</v>
      </c>
      <c r="H508" s="103" t="s">
        <v>277</v>
      </c>
      <c r="I508" s="103" t="s">
        <v>22</v>
      </c>
      <c r="J508" s="103" t="s">
        <v>43</v>
      </c>
    </row>
    <row r="509" spans="1:10" x14ac:dyDescent="0.25">
      <c r="A509" s="103">
        <v>-341.29</v>
      </c>
      <c r="B509" s="103">
        <v>8</v>
      </c>
      <c r="C509" s="103">
        <v>699.90110000000004</v>
      </c>
      <c r="D509" s="103">
        <v>698.58</v>
      </c>
      <c r="E509" s="103">
        <v>0.99298549999999997</v>
      </c>
      <c r="F509" s="103">
        <v>2.42572E-2</v>
      </c>
      <c r="G509" s="103" t="s">
        <v>10</v>
      </c>
      <c r="H509" s="103" t="s">
        <v>383</v>
      </c>
      <c r="I509" s="103" t="s">
        <v>22</v>
      </c>
      <c r="J509" s="103" t="s">
        <v>305</v>
      </c>
    </row>
    <row r="510" spans="1:10" x14ac:dyDescent="0.25">
      <c r="A510" s="103">
        <v>-348.59320000000002</v>
      </c>
      <c r="B510" s="103">
        <v>8</v>
      </c>
      <c r="C510" s="103">
        <v>714.50739999999996</v>
      </c>
      <c r="D510" s="103">
        <v>713.18629999999996</v>
      </c>
      <c r="E510" s="103">
        <v>0.99257510000000004</v>
      </c>
      <c r="F510" s="103">
        <v>-6.3456449999999996E-3</v>
      </c>
      <c r="G510" s="103" t="s">
        <v>10</v>
      </c>
      <c r="H510" s="103" t="s">
        <v>278</v>
      </c>
      <c r="I510" s="103" t="s">
        <v>22</v>
      </c>
      <c r="J510" s="103" t="s">
        <v>45</v>
      </c>
    </row>
    <row r="511" spans="1:10" x14ac:dyDescent="0.25">
      <c r="A511" s="103">
        <v>-348.86840000000001</v>
      </c>
      <c r="B511" s="103">
        <v>8</v>
      </c>
      <c r="C511" s="103">
        <v>715.05790000000002</v>
      </c>
      <c r="D511" s="103">
        <v>713.73680000000002</v>
      </c>
      <c r="E511" s="103">
        <v>0.98407880000000003</v>
      </c>
      <c r="F511" s="103">
        <v>-7.4989669999999996E-3</v>
      </c>
      <c r="G511" s="103" t="s">
        <v>10</v>
      </c>
      <c r="H511" s="103" t="s">
        <v>384</v>
      </c>
      <c r="I511" s="103" t="s">
        <v>22</v>
      </c>
      <c r="J511" s="103" t="s">
        <v>307</v>
      </c>
    </row>
    <row r="512" spans="1:10" x14ac:dyDescent="0.25">
      <c r="A512" s="103">
        <v>-1673.9949999999999</v>
      </c>
      <c r="B512" s="103">
        <v>2</v>
      </c>
      <c r="C512" s="103">
        <v>3352.0940000000001</v>
      </c>
      <c r="D512" s="103">
        <v>3351.989</v>
      </c>
      <c r="E512" s="103">
        <v>40.27778</v>
      </c>
      <c r="F512" s="103">
        <v>-5.5602299999999998</v>
      </c>
      <c r="G512" s="103" t="s">
        <v>10</v>
      </c>
      <c r="H512" s="103" t="s">
        <v>279</v>
      </c>
      <c r="I512" s="103" t="s">
        <v>22</v>
      </c>
      <c r="J512" s="103" t="s">
        <v>26</v>
      </c>
    </row>
    <row r="513" spans="1:10" x14ac:dyDescent="0.25">
      <c r="A513" s="103">
        <v>-319.09140000000002</v>
      </c>
      <c r="B513" s="103">
        <v>12</v>
      </c>
      <c r="C513" s="103">
        <v>665.15409999999997</v>
      </c>
      <c r="D513" s="103">
        <v>662.18269999999995</v>
      </c>
      <c r="E513" s="103">
        <v>0.9981257</v>
      </c>
      <c r="F513" s="103">
        <v>0.11727700000000001</v>
      </c>
      <c r="G513" s="103" t="s">
        <v>10</v>
      </c>
      <c r="H513" s="103" t="s">
        <v>280</v>
      </c>
      <c r="I513" s="103" t="s">
        <v>22</v>
      </c>
      <c r="J513" s="103" t="s">
        <v>48</v>
      </c>
    </row>
    <row r="514" spans="1:10" x14ac:dyDescent="0.25">
      <c r="A514" s="103">
        <v>-313.8972</v>
      </c>
      <c r="B514" s="103">
        <v>10</v>
      </c>
      <c r="C514" s="103">
        <v>649.85050000000001</v>
      </c>
      <c r="D514" s="103">
        <v>647.7944</v>
      </c>
      <c r="E514" s="103">
        <v>1.008364</v>
      </c>
      <c r="F514" s="103">
        <v>0.13904230000000001</v>
      </c>
      <c r="G514" s="103" t="s">
        <v>10</v>
      </c>
      <c r="H514" s="103" t="s">
        <v>281</v>
      </c>
      <c r="I514" s="103" t="s">
        <v>22</v>
      </c>
      <c r="J514" s="103" t="s">
        <v>50</v>
      </c>
    </row>
    <row r="515" spans="1:10" x14ac:dyDescent="0.25">
      <c r="A515" s="103">
        <v>-321.1275</v>
      </c>
      <c r="B515" s="103">
        <v>10</v>
      </c>
      <c r="C515" s="103">
        <v>664.31100000000004</v>
      </c>
      <c r="D515" s="103">
        <v>662.255</v>
      </c>
      <c r="E515" s="103">
        <v>1.001708</v>
      </c>
      <c r="F515" s="103">
        <v>0.10874490000000001</v>
      </c>
      <c r="G515" s="103" t="s">
        <v>10</v>
      </c>
      <c r="H515" s="103" t="s">
        <v>282</v>
      </c>
      <c r="I515" s="103" t="s">
        <v>22</v>
      </c>
      <c r="J515" s="103" t="s">
        <v>52</v>
      </c>
    </row>
    <row r="516" spans="1:10" x14ac:dyDescent="0.25">
      <c r="A516" s="103">
        <v>-324.61959999999999</v>
      </c>
      <c r="B516" s="103">
        <v>10</v>
      </c>
      <c r="C516" s="103">
        <v>671.29520000000002</v>
      </c>
      <c r="D516" s="103">
        <v>669.23919999999998</v>
      </c>
      <c r="E516" s="103">
        <v>1.007306</v>
      </c>
      <c r="F516" s="103">
        <v>9.4111840000000002E-2</v>
      </c>
      <c r="G516" s="103" t="s">
        <v>10</v>
      </c>
      <c r="H516" s="103" t="s">
        <v>283</v>
      </c>
      <c r="I516" s="103" t="s">
        <v>22</v>
      </c>
      <c r="J516" s="103" t="s">
        <v>54</v>
      </c>
    </row>
    <row r="517" spans="1:10" x14ac:dyDescent="0.25">
      <c r="A517" s="103">
        <v>-333.21719999999999</v>
      </c>
      <c r="B517" s="103">
        <v>10</v>
      </c>
      <c r="C517" s="103">
        <v>688.49059999999997</v>
      </c>
      <c r="D517" s="103">
        <v>686.43449999999996</v>
      </c>
      <c r="E517" s="103">
        <v>1.003878</v>
      </c>
      <c r="F517" s="103">
        <v>5.808468E-2</v>
      </c>
      <c r="G517" s="103" t="s">
        <v>10</v>
      </c>
      <c r="H517" s="103" t="s">
        <v>284</v>
      </c>
      <c r="I517" s="103" t="s">
        <v>22</v>
      </c>
      <c r="J517" s="103" t="s">
        <v>56</v>
      </c>
    </row>
    <row r="518" spans="1:10" x14ac:dyDescent="0.25">
      <c r="A518" s="103">
        <v>-327.32150000000001</v>
      </c>
      <c r="B518" s="103">
        <v>10</v>
      </c>
      <c r="C518" s="103">
        <v>676.69920000000002</v>
      </c>
      <c r="D518" s="103">
        <v>674.6431</v>
      </c>
      <c r="E518" s="103">
        <v>0.99448599999999998</v>
      </c>
      <c r="F518" s="103">
        <v>8.2789719999999997E-2</v>
      </c>
      <c r="G518" s="103" t="s">
        <v>10</v>
      </c>
      <c r="H518" s="103" t="s">
        <v>285</v>
      </c>
      <c r="I518" s="103" t="s">
        <v>22</v>
      </c>
      <c r="J518" s="103" t="s">
        <v>58</v>
      </c>
    </row>
    <row r="519" spans="1:10" x14ac:dyDescent="0.25">
      <c r="A519" s="103">
        <v>-329.05720000000002</v>
      </c>
      <c r="B519" s="103">
        <v>10</v>
      </c>
      <c r="C519" s="103">
        <v>680.17039999999997</v>
      </c>
      <c r="D519" s="103">
        <v>678.11429999999996</v>
      </c>
      <c r="E519" s="103">
        <v>1.014232</v>
      </c>
      <c r="F519" s="103">
        <v>7.5516910000000007E-2</v>
      </c>
      <c r="G519" s="103" t="s">
        <v>10</v>
      </c>
      <c r="H519" s="103" t="s">
        <v>286</v>
      </c>
      <c r="I519" s="103" t="s">
        <v>22</v>
      </c>
      <c r="J519" s="103" t="s">
        <v>60</v>
      </c>
    </row>
    <row r="520" spans="1:10" x14ac:dyDescent="0.25">
      <c r="A520" s="103">
        <v>-586.48440000000005</v>
      </c>
      <c r="B520" s="103">
        <v>4</v>
      </c>
      <c r="C520" s="103">
        <v>1181.3230000000001</v>
      </c>
      <c r="D520" s="103">
        <v>1180.9690000000001</v>
      </c>
      <c r="E520" s="103">
        <v>0.5768392</v>
      </c>
      <c r="F520" s="103">
        <v>-1.0031909999999999</v>
      </c>
      <c r="G520" s="103" t="s">
        <v>10</v>
      </c>
      <c r="H520" s="103" t="s">
        <v>287</v>
      </c>
      <c r="I520" s="103" t="s">
        <v>22</v>
      </c>
      <c r="J520" s="103" t="s">
        <v>62</v>
      </c>
    </row>
    <row r="521" spans="1:10" x14ac:dyDescent="0.25">
      <c r="A521" s="103">
        <v>-639.36710000000005</v>
      </c>
      <c r="B521" s="103">
        <v>4</v>
      </c>
      <c r="C521" s="103">
        <v>1287.088</v>
      </c>
      <c r="D521" s="103">
        <v>1286.7339999999999</v>
      </c>
      <c r="E521" s="103">
        <v>0.61490540000000005</v>
      </c>
      <c r="F521" s="103">
        <v>-1.224788</v>
      </c>
      <c r="G521" s="103" t="s">
        <v>10</v>
      </c>
      <c r="H521" s="103" t="s">
        <v>288</v>
      </c>
      <c r="I521" s="103" t="s">
        <v>22</v>
      </c>
      <c r="J521" s="103" t="s">
        <v>64</v>
      </c>
    </row>
    <row r="522" spans="1:10" x14ac:dyDescent="0.25">
      <c r="A522" s="103">
        <v>-438.88830000000002</v>
      </c>
      <c r="B522" s="103">
        <v>4</v>
      </c>
      <c r="C522" s="103">
        <v>886.13059999999996</v>
      </c>
      <c r="D522" s="103">
        <v>885.77660000000003</v>
      </c>
      <c r="E522" s="103">
        <v>0.80402470000000004</v>
      </c>
      <c r="F522" s="103">
        <v>-0.38471300000000003</v>
      </c>
      <c r="G522" s="103" t="s">
        <v>10</v>
      </c>
      <c r="H522" s="103" t="s">
        <v>289</v>
      </c>
      <c r="I522" s="103" t="s">
        <v>22</v>
      </c>
      <c r="J522" s="103" t="s">
        <v>66</v>
      </c>
    </row>
    <row r="523" spans="1:10" x14ac:dyDescent="0.25">
      <c r="A523" s="103">
        <v>-627.20090000000005</v>
      </c>
      <c r="B523" s="103">
        <v>4</v>
      </c>
      <c r="C523" s="103">
        <v>1262.7560000000001</v>
      </c>
      <c r="D523" s="103">
        <v>1262.402</v>
      </c>
      <c r="E523" s="103">
        <v>0.57465489999999997</v>
      </c>
      <c r="F523" s="103">
        <v>-1.173807</v>
      </c>
      <c r="G523" s="103" t="s">
        <v>10</v>
      </c>
      <c r="H523" s="103" t="s">
        <v>290</v>
      </c>
      <c r="I523" s="103" t="s">
        <v>22</v>
      </c>
      <c r="J523" s="103" t="s">
        <v>68</v>
      </c>
    </row>
    <row r="524" spans="1:10" x14ac:dyDescent="0.25">
      <c r="A524" s="103">
        <v>-360.66980000000001</v>
      </c>
      <c r="B524" s="103">
        <v>4</v>
      </c>
      <c r="C524" s="103">
        <v>729.69359999999995</v>
      </c>
      <c r="D524" s="103">
        <v>729.33960000000002</v>
      </c>
      <c r="E524" s="103">
        <v>0.97606839999999995</v>
      </c>
      <c r="F524" s="103">
        <v>-5.6950859999999999E-2</v>
      </c>
      <c r="G524" s="103" t="s">
        <v>10</v>
      </c>
      <c r="H524" s="103" t="s">
        <v>599</v>
      </c>
      <c r="I524" s="103" t="s">
        <v>22</v>
      </c>
      <c r="J524" s="103" t="s">
        <v>576</v>
      </c>
    </row>
    <row r="525" spans="1:10" x14ac:dyDescent="0.25">
      <c r="A525" s="103">
        <v>-611.50670000000002</v>
      </c>
      <c r="B525" s="103">
        <v>4</v>
      </c>
      <c r="C525" s="103">
        <v>1231.367</v>
      </c>
      <c r="D525" s="103">
        <v>1231.0129999999999</v>
      </c>
      <c r="E525" s="103">
        <v>0.66066959999999997</v>
      </c>
      <c r="F525" s="103">
        <v>-1.1080429999999999</v>
      </c>
      <c r="G525" s="103" t="s">
        <v>10</v>
      </c>
      <c r="H525" s="103" t="s">
        <v>574</v>
      </c>
      <c r="I525" s="103" t="s">
        <v>22</v>
      </c>
      <c r="J525" s="103" t="s">
        <v>563</v>
      </c>
    </row>
    <row r="526" spans="1:10" x14ac:dyDescent="0.25">
      <c r="A526" s="103">
        <v>-419.26920000000001</v>
      </c>
      <c r="B526" s="103">
        <v>4</v>
      </c>
      <c r="C526" s="103">
        <v>846.89250000000004</v>
      </c>
      <c r="D526" s="103">
        <v>846.5385</v>
      </c>
      <c r="E526" s="103">
        <v>0.81491959999999997</v>
      </c>
      <c r="F526" s="103">
        <v>-0.30250250000000001</v>
      </c>
      <c r="G526" s="103" t="s">
        <v>10</v>
      </c>
      <c r="H526" s="103" t="s">
        <v>291</v>
      </c>
      <c r="I526" s="103" t="s">
        <v>22</v>
      </c>
      <c r="J526" s="103" t="s">
        <v>70</v>
      </c>
    </row>
    <row r="527" spans="1:10" x14ac:dyDescent="0.25">
      <c r="A527" s="103">
        <v>-536.65070000000003</v>
      </c>
      <c r="B527" s="103">
        <v>4</v>
      </c>
      <c r="C527" s="103">
        <v>1081.655</v>
      </c>
      <c r="D527" s="103">
        <v>1081.3009999999999</v>
      </c>
      <c r="E527" s="103">
        <v>0.61848689999999995</v>
      </c>
      <c r="F527" s="103">
        <v>-0.79437080000000004</v>
      </c>
      <c r="G527" s="103" t="s">
        <v>10</v>
      </c>
      <c r="H527" s="103" t="s">
        <v>292</v>
      </c>
      <c r="I527" s="103" t="s">
        <v>22</v>
      </c>
      <c r="J527" s="103" t="s">
        <v>72</v>
      </c>
    </row>
    <row r="528" spans="1:10" x14ac:dyDescent="0.25">
      <c r="A528" s="103">
        <v>-634.04510000000005</v>
      </c>
      <c r="B528" s="103">
        <v>4</v>
      </c>
      <c r="C528" s="103">
        <v>1276.444</v>
      </c>
      <c r="D528" s="103">
        <v>1276.0899999999999</v>
      </c>
      <c r="E528" s="103">
        <v>0.75078690000000003</v>
      </c>
      <c r="F528" s="103">
        <v>-1.2024870000000001</v>
      </c>
      <c r="G528" s="103" t="s">
        <v>10</v>
      </c>
      <c r="H528" s="103" t="s">
        <v>600</v>
      </c>
      <c r="I528" s="103" t="s">
        <v>22</v>
      </c>
      <c r="J528" s="103" t="s">
        <v>578</v>
      </c>
    </row>
    <row r="529" spans="1:10" x14ac:dyDescent="0.25">
      <c r="A529" s="103">
        <v>-568.92259999999999</v>
      </c>
      <c r="B529" s="103">
        <v>4</v>
      </c>
      <c r="C529" s="103">
        <v>1146.1990000000001</v>
      </c>
      <c r="D529" s="103">
        <v>1145.845</v>
      </c>
      <c r="E529" s="103">
        <v>0.75450119999999998</v>
      </c>
      <c r="F529" s="103">
        <v>-0.92960100000000001</v>
      </c>
      <c r="G529" s="103" t="s">
        <v>10</v>
      </c>
      <c r="H529" s="103" t="s">
        <v>613</v>
      </c>
      <c r="I529" s="103" t="s">
        <v>22</v>
      </c>
      <c r="J529" s="103" t="s">
        <v>602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topLeftCell="B2" zoomScale="70" zoomScaleNormal="70" workbookViewId="0">
      <selection activeCell="P39" sqref="P39:AA39"/>
    </sheetView>
  </sheetViews>
  <sheetFormatPr baseColWidth="10" defaultRowHeight="12.75" x14ac:dyDescent="0.2"/>
  <cols>
    <col min="1" max="1" width="21.7109375" style="50" customWidth="1"/>
    <col min="2" max="2" width="7.85546875" style="42" customWidth="1"/>
    <col min="3" max="3" width="7.85546875" style="42" bestFit="1" customWidth="1"/>
    <col min="4" max="4" width="8.140625" style="42" bestFit="1" customWidth="1"/>
    <col min="5" max="5" width="7.140625" style="42" bestFit="1" customWidth="1"/>
    <col min="6" max="7" width="8.140625" style="42" customWidth="1"/>
    <col min="8" max="8" width="8.140625" style="42" bestFit="1" customWidth="1"/>
    <col min="9" max="9" width="8.28515625" style="42" bestFit="1" customWidth="1"/>
    <col min="10" max="11" width="7.85546875" style="42" customWidth="1"/>
    <col min="12" max="12" width="7.85546875" style="42" bestFit="1" customWidth="1"/>
    <col min="13" max="13" width="8.140625" style="42" bestFit="1" customWidth="1"/>
    <col min="14" max="14" width="4.85546875" style="42" customWidth="1"/>
    <col min="15" max="15" width="22.42578125" style="42" bestFit="1" customWidth="1"/>
    <col min="16" max="16" width="9" style="42" bestFit="1" customWidth="1"/>
    <col min="17" max="17" width="9.28515625" style="42" bestFit="1" customWidth="1"/>
    <col min="18" max="18" width="8.7109375" style="42" bestFit="1" customWidth="1"/>
    <col min="19" max="19" width="8.42578125" style="42" bestFit="1" customWidth="1"/>
    <col min="20" max="23" width="9.42578125" style="42" bestFit="1" customWidth="1"/>
    <col min="24" max="24" width="9.28515625" style="42" bestFit="1" customWidth="1"/>
    <col min="25" max="25" width="9" style="42" bestFit="1" customWidth="1"/>
    <col min="26" max="27" width="9.28515625" style="97" bestFit="1" customWidth="1"/>
    <col min="28" max="16384" width="11.42578125" style="42"/>
  </cols>
  <sheetData>
    <row r="1" spans="1:27" ht="13.5" thickBot="1" x14ac:dyDescent="0.25">
      <c r="A1" s="40" t="s">
        <v>23</v>
      </c>
      <c r="B1" s="41" t="s">
        <v>25</v>
      </c>
    </row>
    <row r="2" spans="1:27" ht="13.5" thickBot="1" x14ac:dyDescent="0.25">
      <c r="A2" s="40" t="s">
        <v>24</v>
      </c>
      <c r="B2" s="23" t="s">
        <v>18</v>
      </c>
      <c r="C2" s="24" t="s">
        <v>17</v>
      </c>
      <c r="D2" s="24" t="s">
        <v>12</v>
      </c>
      <c r="E2" s="51" t="s">
        <v>20</v>
      </c>
      <c r="F2" s="24" t="s">
        <v>16</v>
      </c>
      <c r="G2" s="24" t="s">
        <v>11</v>
      </c>
      <c r="H2" s="24" t="s">
        <v>22</v>
      </c>
      <c r="I2" s="51" t="s">
        <v>14</v>
      </c>
      <c r="J2" s="24" t="s">
        <v>15</v>
      </c>
      <c r="K2" s="24" t="s">
        <v>19</v>
      </c>
      <c r="L2" s="24" t="s">
        <v>21</v>
      </c>
      <c r="M2" s="51" t="s">
        <v>13</v>
      </c>
      <c r="P2" s="43" t="s">
        <v>18</v>
      </c>
      <c r="Q2" s="44" t="s">
        <v>17</v>
      </c>
      <c r="R2" s="44" t="s">
        <v>12</v>
      </c>
      <c r="S2" s="45" t="s">
        <v>20</v>
      </c>
      <c r="T2" s="43" t="s">
        <v>16</v>
      </c>
      <c r="U2" s="44" t="s">
        <v>11</v>
      </c>
      <c r="V2" s="45" t="s">
        <v>22</v>
      </c>
      <c r="W2" s="44" t="s">
        <v>14</v>
      </c>
      <c r="X2" s="44" t="s">
        <v>15</v>
      </c>
      <c r="Y2" s="44" t="s">
        <v>19</v>
      </c>
      <c r="Z2" s="99" t="s">
        <v>21</v>
      </c>
      <c r="AA2" s="100" t="s">
        <v>13</v>
      </c>
    </row>
    <row r="3" spans="1:27" ht="13.5" thickBot="1" x14ac:dyDescent="0.25">
      <c r="A3" s="46" t="s">
        <v>48</v>
      </c>
      <c r="B3" s="56">
        <v>1993.5160000000001</v>
      </c>
      <c r="C3" s="25">
        <v>997.95730000000003</v>
      </c>
      <c r="D3" s="57">
        <v>1373.5350000000001</v>
      </c>
      <c r="E3" s="26">
        <v>292.52690000000001</v>
      </c>
      <c r="F3" s="25">
        <v>1180.722</v>
      </c>
      <c r="G3" s="57">
        <v>811.6241</v>
      </c>
      <c r="H3" s="25">
        <v>665.15409999999997</v>
      </c>
      <c r="I3" s="26">
        <v>479.03370000000001</v>
      </c>
      <c r="J3" s="25">
        <v>1190.806</v>
      </c>
      <c r="K3" s="25">
        <v>395.14</v>
      </c>
      <c r="L3" s="25">
        <v>576.16279999999995</v>
      </c>
      <c r="M3" s="26">
        <v>784.48800000000006</v>
      </c>
      <c r="O3" s="46" t="s">
        <v>48</v>
      </c>
      <c r="P3" s="93">
        <f>B3-MIN(B$3:B$33)</f>
        <v>0</v>
      </c>
      <c r="Q3" s="102">
        <f t="shared" ref="Q3:U18" si="0">C3-MIN(C$3:C$33)</f>
        <v>0</v>
      </c>
      <c r="R3" s="96">
        <f t="shared" si="0"/>
        <v>0</v>
      </c>
      <c r="S3" s="28">
        <f t="shared" si="0"/>
        <v>4.9107999999999947</v>
      </c>
      <c r="T3" s="28">
        <f t="shared" si="0"/>
        <v>5.1710000000000491</v>
      </c>
      <c r="U3" s="96">
        <f t="shared" si="0"/>
        <v>0</v>
      </c>
      <c r="V3" s="28">
        <f t="shared" ref="V3:AA3" si="1">H3-MIN(H$3:H$33)</f>
        <v>0.84309999999993579</v>
      </c>
      <c r="W3" s="28">
        <f t="shared" si="1"/>
        <v>7.2547999999999888</v>
      </c>
      <c r="X3" s="28">
        <f t="shared" si="1"/>
        <v>7.3320000000001073</v>
      </c>
      <c r="Y3" s="28">
        <f t="shared" si="1"/>
        <v>8.7250999999999976</v>
      </c>
      <c r="Z3" s="98">
        <f t="shared" si="1"/>
        <v>3.1096000000000004</v>
      </c>
      <c r="AA3" s="95">
        <f t="shared" si="1"/>
        <v>0</v>
      </c>
    </row>
    <row r="4" spans="1:27" x14ac:dyDescent="0.2">
      <c r="A4" s="48" t="s">
        <v>54</v>
      </c>
      <c r="B4" s="27">
        <v>2383.058</v>
      </c>
      <c r="C4" s="28">
        <v>1030.97</v>
      </c>
      <c r="D4" s="28">
        <v>1635.6769999999999</v>
      </c>
      <c r="E4" s="29">
        <v>302.01159999999999</v>
      </c>
      <c r="F4" s="28">
        <v>1354.925</v>
      </c>
      <c r="G4" s="28">
        <v>845.07410000000004</v>
      </c>
      <c r="H4" s="28">
        <v>671.29520000000002</v>
      </c>
      <c r="I4" s="29">
        <v>522.89329999999995</v>
      </c>
      <c r="J4" s="28">
        <v>1341.1210000000001</v>
      </c>
      <c r="K4" s="28">
        <v>394.18099999999998</v>
      </c>
      <c r="L4" s="28">
        <v>576.93520000000001</v>
      </c>
      <c r="M4" s="29">
        <v>809.9212</v>
      </c>
      <c r="O4" s="47" t="s">
        <v>54</v>
      </c>
      <c r="P4" s="28">
        <f t="shared" ref="P4:P37" si="2">B4-MIN(B$3:B$33)</f>
        <v>389.54199999999992</v>
      </c>
      <c r="Q4" s="28">
        <f t="shared" si="0"/>
        <v>33.012699999999995</v>
      </c>
      <c r="R4" s="28">
        <f t="shared" si="0"/>
        <v>262.14199999999983</v>
      </c>
      <c r="S4" s="28">
        <f t="shared" si="0"/>
        <v>14.39549999999997</v>
      </c>
      <c r="T4" s="28">
        <f t="shared" si="0"/>
        <v>179.37400000000002</v>
      </c>
      <c r="U4" s="28">
        <f t="shared" si="0"/>
        <v>33.450000000000045</v>
      </c>
      <c r="V4" s="28">
        <f t="shared" ref="V4:W33" si="3">H4-MIN(H$3:H$33)</f>
        <v>6.9841999999999871</v>
      </c>
      <c r="W4" s="28">
        <f t="shared" si="3"/>
        <v>51.114399999999932</v>
      </c>
      <c r="X4" s="28">
        <f t="shared" ref="X4:X18" si="4">J4-MIN(J$3:J$33)</f>
        <v>157.64700000000016</v>
      </c>
      <c r="Y4" s="28">
        <f t="shared" ref="Y4:Y18" si="5">K4-MIN(K$3:K$33)</f>
        <v>7.7660999999999945</v>
      </c>
      <c r="Z4" s="98">
        <f t="shared" ref="Z4:Z18" si="6">L4-MIN(L$3:L$33)</f>
        <v>3.8820000000000618</v>
      </c>
      <c r="AA4" s="98">
        <f t="shared" ref="AA4:AA18" si="7">M4-MIN(M$3:M$33)</f>
        <v>25.433199999999943</v>
      </c>
    </row>
    <row r="5" spans="1:27" x14ac:dyDescent="0.2">
      <c r="A5" s="48" t="s">
        <v>58</v>
      </c>
      <c r="B5" s="27">
        <v>2024.259</v>
      </c>
      <c r="C5" s="28">
        <v>1004.522</v>
      </c>
      <c r="D5" s="28">
        <v>1441.655</v>
      </c>
      <c r="E5" s="29">
        <v>288.15969999999999</v>
      </c>
      <c r="F5" s="28">
        <v>1369.673</v>
      </c>
      <c r="G5" s="28">
        <v>822.98450000000003</v>
      </c>
      <c r="H5" s="28">
        <v>676.69920000000002</v>
      </c>
      <c r="I5" s="29">
        <v>498.41809999999998</v>
      </c>
      <c r="J5" s="28">
        <v>1187.6199999999999</v>
      </c>
      <c r="K5" s="28">
        <v>391.13639999999998</v>
      </c>
      <c r="L5" s="28">
        <v>582.81420000000003</v>
      </c>
      <c r="M5" s="29">
        <v>806.06579999999997</v>
      </c>
      <c r="O5" s="48" t="s">
        <v>58</v>
      </c>
      <c r="P5" s="28">
        <f t="shared" si="2"/>
        <v>30.742999999999938</v>
      </c>
      <c r="Q5" s="28">
        <f t="shared" si="0"/>
        <v>6.5647000000000162</v>
      </c>
      <c r="R5" s="28">
        <f t="shared" si="0"/>
        <v>68.119999999999891</v>
      </c>
      <c r="S5" s="28">
        <f t="shared" si="0"/>
        <v>0.54359999999996944</v>
      </c>
      <c r="T5" s="28">
        <f t="shared" si="0"/>
        <v>194.12200000000007</v>
      </c>
      <c r="U5" s="28">
        <f t="shared" si="0"/>
        <v>11.360400000000027</v>
      </c>
      <c r="V5" s="28">
        <f t="shared" si="3"/>
        <v>12.388199999999983</v>
      </c>
      <c r="W5" s="28">
        <f t="shared" si="3"/>
        <v>26.63919999999996</v>
      </c>
      <c r="X5" s="28">
        <f t="shared" si="4"/>
        <v>4.1459999999999582</v>
      </c>
      <c r="Y5" s="28">
        <f t="shared" si="5"/>
        <v>4.7214999999999918</v>
      </c>
      <c r="Z5" s="98">
        <f t="shared" si="6"/>
        <v>9.7610000000000809</v>
      </c>
      <c r="AA5" s="98">
        <f t="shared" si="7"/>
        <v>21.577799999999911</v>
      </c>
    </row>
    <row r="6" spans="1:27" x14ac:dyDescent="0.2">
      <c r="A6" s="48" t="s">
        <v>56</v>
      </c>
      <c r="B6" s="27">
        <v>2249.3620000000001</v>
      </c>
      <c r="C6" s="28">
        <v>1177.075</v>
      </c>
      <c r="D6" s="28">
        <v>1417.317</v>
      </c>
      <c r="E6" s="29">
        <v>288.2561</v>
      </c>
      <c r="F6" s="28">
        <v>1357.1569999999999</v>
      </c>
      <c r="G6" s="28">
        <v>848.04010000000005</v>
      </c>
      <c r="H6" s="28">
        <v>688.49059999999997</v>
      </c>
      <c r="I6" s="29">
        <v>476.54169999999999</v>
      </c>
      <c r="J6" s="28">
        <v>1257.0450000000001</v>
      </c>
      <c r="K6" s="28">
        <v>427.65010000000001</v>
      </c>
      <c r="L6" s="28">
        <v>581.70320000000004</v>
      </c>
      <c r="M6" s="29">
        <v>812.54809999999998</v>
      </c>
      <c r="O6" s="48" t="s">
        <v>56</v>
      </c>
      <c r="P6" s="28">
        <f t="shared" si="2"/>
        <v>255.846</v>
      </c>
      <c r="Q6" s="28">
        <f t="shared" si="0"/>
        <v>179.11770000000001</v>
      </c>
      <c r="R6" s="28">
        <f t="shared" si="0"/>
        <v>43.781999999999925</v>
      </c>
      <c r="S6" s="28">
        <f t="shared" si="0"/>
        <v>0.63999999999998636</v>
      </c>
      <c r="T6" s="28">
        <f t="shared" si="0"/>
        <v>181.60599999999999</v>
      </c>
      <c r="U6" s="28">
        <f t="shared" si="0"/>
        <v>36.416000000000054</v>
      </c>
      <c r="V6" s="28">
        <f t="shared" si="3"/>
        <v>24.179599999999937</v>
      </c>
      <c r="W6" s="28">
        <f t="shared" si="3"/>
        <v>4.7627999999999702</v>
      </c>
      <c r="X6" s="28">
        <f t="shared" si="4"/>
        <v>73.57100000000014</v>
      </c>
      <c r="Y6" s="28">
        <f t="shared" si="5"/>
        <v>41.23520000000002</v>
      </c>
      <c r="Z6" s="98">
        <f t="shared" si="6"/>
        <v>8.6500000000000909</v>
      </c>
      <c r="AA6" s="98">
        <f t="shared" si="7"/>
        <v>28.06009999999992</v>
      </c>
    </row>
    <row r="7" spans="1:27" x14ac:dyDescent="0.2">
      <c r="A7" s="48" t="s">
        <v>52</v>
      </c>
      <c r="B7" s="27">
        <v>1995.559</v>
      </c>
      <c r="C7" s="58">
        <v>998.01490000000001</v>
      </c>
      <c r="D7" s="28">
        <v>1397.1759999999999</v>
      </c>
      <c r="E7" s="29">
        <v>290.89449999999999</v>
      </c>
      <c r="F7" s="28">
        <v>1393.0909999999999</v>
      </c>
      <c r="G7" s="28">
        <v>820.91510000000005</v>
      </c>
      <c r="H7" s="58">
        <v>664.31100000000004</v>
      </c>
      <c r="I7" s="29">
        <v>512.00980000000004</v>
      </c>
      <c r="J7" s="28">
        <v>1186.1679999999999</v>
      </c>
      <c r="K7" s="28">
        <v>394.7715</v>
      </c>
      <c r="L7" s="28">
        <v>573.05319999999995</v>
      </c>
      <c r="M7" s="29">
        <v>788.54949999999997</v>
      </c>
      <c r="O7" s="48" t="s">
        <v>52</v>
      </c>
      <c r="P7" s="28">
        <f>B7-MIN(B$3:B$33)+0.1</f>
        <v>2.1429999999998928</v>
      </c>
      <c r="Q7" s="96">
        <f t="shared" si="0"/>
        <v>5.7599999999979445E-2</v>
      </c>
      <c r="R7" s="98">
        <f t="shared" si="0"/>
        <v>23.640999999999849</v>
      </c>
      <c r="S7" s="28">
        <f t="shared" si="0"/>
        <v>3.2783999999999764</v>
      </c>
      <c r="T7" s="28">
        <f t="shared" si="0"/>
        <v>217.53999999999996</v>
      </c>
      <c r="U7" s="28">
        <f t="shared" si="0"/>
        <v>9.2910000000000537</v>
      </c>
      <c r="V7" s="96">
        <f t="shared" si="3"/>
        <v>0</v>
      </c>
      <c r="W7" s="28">
        <f t="shared" si="3"/>
        <v>40.23090000000002</v>
      </c>
      <c r="X7" s="28">
        <f t="shared" si="4"/>
        <v>2.69399999999996</v>
      </c>
      <c r="Y7" s="28">
        <f t="shared" si="5"/>
        <v>8.3566000000000145</v>
      </c>
      <c r="Z7" s="95">
        <f t="shared" si="6"/>
        <v>0</v>
      </c>
      <c r="AA7" s="98">
        <f t="shared" si="7"/>
        <v>4.06149999999991</v>
      </c>
    </row>
    <row r="8" spans="1:27" ht="13.5" thickBot="1" x14ac:dyDescent="0.25">
      <c r="A8" s="49" t="s">
        <v>60</v>
      </c>
      <c r="B8" s="30">
        <v>1998.1220000000001</v>
      </c>
      <c r="C8" s="31">
        <v>1007.253</v>
      </c>
      <c r="D8" s="31">
        <v>1456.4069999999999</v>
      </c>
      <c r="E8" s="32">
        <v>293.26679999999999</v>
      </c>
      <c r="F8" s="31">
        <v>1175.732</v>
      </c>
      <c r="G8" s="31">
        <v>838.06240000000003</v>
      </c>
      <c r="H8" s="31">
        <v>680.17039999999997</v>
      </c>
      <c r="I8" s="32">
        <v>474.02820000000003</v>
      </c>
      <c r="J8" s="31">
        <v>1198.7460000000001</v>
      </c>
      <c r="K8" s="31">
        <v>390.07299999999998</v>
      </c>
      <c r="L8" s="31">
        <v>580.88469999999995</v>
      </c>
      <c r="M8" s="32">
        <v>802.24580000000003</v>
      </c>
      <c r="O8" s="49" t="s">
        <v>60</v>
      </c>
      <c r="P8" s="28">
        <f t="shared" si="2"/>
        <v>4.6059999999999945</v>
      </c>
      <c r="Q8" s="28">
        <f t="shared" si="0"/>
        <v>9.2957000000000107</v>
      </c>
      <c r="R8" s="28">
        <f t="shared" si="0"/>
        <v>82.871999999999844</v>
      </c>
      <c r="S8" s="28">
        <f t="shared" si="0"/>
        <v>5.6506999999999721</v>
      </c>
      <c r="T8" s="28">
        <f t="shared" si="0"/>
        <v>0.18100000000004002</v>
      </c>
      <c r="U8" s="28">
        <f t="shared" si="0"/>
        <v>26.438300000000027</v>
      </c>
      <c r="V8" s="28">
        <f t="shared" si="3"/>
        <v>15.859399999999937</v>
      </c>
      <c r="W8" s="28">
        <f t="shared" si="3"/>
        <v>2.2493000000000052</v>
      </c>
      <c r="X8" s="28">
        <f t="shared" si="4"/>
        <v>15.272000000000162</v>
      </c>
      <c r="Y8" s="28">
        <f t="shared" si="5"/>
        <v>3.6580999999999904</v>
      </c>
      <c r="Z8" s="98">
        <f t="shared" si="6"/>
        <v>7.8315000000000055</v>
      </c>
      <c r="AA8" s="98">
        <f t="shared" si="7"/>
        <v>17.757799999999975</v>
      </c>
    </row>
    <row r="9" spans="1:27" x14ac:dyDescent="0.2">
      <c r="A9" s="48" t="s">
        <v>43</v>
      </c>
      <c r="B9" s="27">
        <v>1998.9870000000001</v>
      </c>
      <c r="C9" s="28">
        <v>1009.897</v>
      </c>
      <c r="D9" s="28">
        <v>1674.53</v>
      </c>
      <c r="E9" s="29">
        <v>287.71210000000002</v>
      </c>
      <c r="F9" s="28">
        <v>1179.7550000000001</v>
      </c>
      <c r="G9" s="28">
        <v>856.7242</v>
      </c>
      <c r="H9" s="28">
        <v>678.49760000000003</v>
      </c>
      <c r="I9" s="29">
        <v>507.39909999999998</v>
      </c>
      <c r="J9" s="28">
        <v>1195.5809999999999</v>
      </c>
      <c r="K9" s="28">
        <v>390.17919999999998</v>
      </c>
      <c r="L9" s="28">
        <v>577.98260000000005</v>
      </c>
      <c r="M9" s="29">
        <v>815.00189999999998</v>
      </c>
      <c r="O9" s="47" t="s">
        <v>43</v>
      </c>
      <c r="P9" s="28">
        <f t="shared" si="2"/>
        <v>5.4710000000000036</v>
      </c>
      <c r="Q9" s="28">
        <f t="shared" si="0"/>
        <v>11.939700000000016</v>
      </c>
      <c r="R9" s="28">
        <f t="shared" si="0"/>
        <v>300.99499999999989</v>
      </c>
      <c r="S9" s="28">
        <f t="shared" si="0"/>
        <v>9.6000000000003638E-2</v>
      </c>
      <c r="T9" s="28">
        <f t="shared" si="0"/>
        <v>4.2040000000001783</v>
      </c>
      <c r="U9" s="28">
        <f t="shared" si="0"/>
        <v>45.100099999999998</v>
      </c>
      <c r="V9" s="28">
        <f t="shared" si="3"/>
        <v>14.186599999999999</v>
      </c>
      <c r="W9" s="28">
        <f t="shared" si="3"/>
        <v>35.620199999999954</v>
      </c>
      <c r="X9" s="28">
        <f t="shared" si="4"/>
        <v>12.106999999999971</v>
      </c>
      <c r="Y9" s="28">
        <f t="shared" si="5"/>
        <v>3.7642999999999915</v>
      </c>
      <c r="Z9" s="98">
        <f t="shared" si="6"/>
        <v>4.9294000000001006</v>
      </c>
      <c r="AA9" s="98">
        <f t="shared" si="7"/>
        <v>30.513899999999921</v>
      </c>
    </row>
    <row r="10" spans="1:27" x14ac:dyDescent="0.2">
      <c r="A10" s="48" t="s">
        <v>45</v>
      </c>
      <c r="B10" s="27">
        <v>2288.538</v>
      </c>
      <c r="C10" s="28">
        <v>1173.759</v>
      </c>
      <c r="D10" s="28">
        <v>1522.047</v>
      </c>
      <c r="E10" s="29">
        <v>291.58479999999997</v>
      </c>
      <c r="F10" s="28">
        <v>1353.64</v>
      </c>
      <c r="G10" s="28">
        <v>877.1046</v>
      </c>
      <c r="H10" s="28">
        <v>714.50739999999996</v>
      </c>
      <c r="I10" s="59">
        <v>471.77890000000002</v>
      </c>
      <c r="J10" s="28">
        <v>1284.1500000000001</v>
      </c>
      <c r="K10" s="28">
        <v>422.95339999999999</v>
      </c>
      <c r="L10" s="28">
        <v>594.52300000000002</v>
      </c>
      <c r="M10" s="59">
        <v>786.69230000000005</v>
      </c>
      <c r="O10" s="48" t="s">
        <v>45</v>
      </c>
      <c r="P10" s="28">
        <f t="shared" si="2"/>
        <v>295.02199999999993</v>
      </c>
      <c r="Q10" s="28">
        <f t="shared" si="0"/>
        <v>175.80169999999998</v>
      </c>
      <c r="R10" s="28">
        <f t="shared" si="0"/>
        <v>148.51199999999994</v>
      </c>
      <c r="S10" s="28">
        <f t="shared" si="0"/>
        <v>3.9686999999999557</v>
      </c>
      <c r="T10" s="28">
        <f t="shared" si="0"/>
        <v>178.08900000000017</v>
      </c>
      <c r="U10" s="28">
        <f t="shared" si="0"/>
        <v>65.480500000000006</v>
      </c>
      <c r="V10" s="28">
        <f t="shared" si="3"/>
        <v>50.196399999999926</v>
      </c>
      <c r="W10" s="96">
        <f t="shared" si="3"/>
        <v>0</v>
      </c>
      <c r="X10" s="28">
        <f t="shared" si="4"/>
        <v>100.67600000000016</v>
      </c>
      <c r="Y10" s="28">
        <f t="shared" si="5"/>
        <v>36.538499999999999</v>
      </c>
      <c r="Z10" s="98">
        <f t="shared" si="6"/>
        <v>21.469800000000077</v>
      </c>
      <c r="AA10" s="96">
        <f t="shared" si="7"/>
        <v>2.2042999999999893</v>
      </c>
    </row>
    <row r="11" spans="1:27" x14ac:dyDescent="0.2">
      <c r="A11" s="48" t="s">
        <v>307</v>
      </c>
      <c r="B11" s="27">
        <v>2029.68</v>
      </c>
      <c r="C11" s="28">
        <v>1015.323</v>
      </c>
      <c r="D11" s="28">
        <v>1611.5419999999999</v>
      </c>
      <c r="E11" s="29">
        <v>291.685</v>
      </c>
      <c r="F11" s="58">
        <v>1175.5509999999999</v>
      </c>
      <c r="G11" s="28">
        <v>852.58569999999997</v>
      </c>
      <c r="H11" s="28">
        <v>715.05790000000002</v>
      </c>
      <c r="I11" s="29">
        <v>493.63119999999998</v>
      </c>
      <c r="J11" s="28">
        <v>1197.578</v>
      </c>
      <c r="K11" s="28">
        <v>386.41489999999999</v>
      </c>
      <c r="L11" s="28">
        <v>597.47969999999998</v>
      </c>
      <c r="M11" s="29">
        <v>805.86479999999995</v>
      </c>
      <c r="O11" s="48" t="s">
        <v>307</v>
      </c>
      <c r="P11" s="28">
        <f t="shared" si="2"/>
        <v>36.163999999999987</v>
      </c>
      <c r="Q11" s="28">
        <f t="shared" si="0"/>
        <v>17.365699999999947</v>
      </c>
      <c r="R11" s="28">
        <f t="shared" si="0"/>
        <v>238.00699999999983</v>
      </c>
      <c r="S11" s="28">
        <f t="shared" si="0"/>
        <v>4.0688999999999851</v>
      </c>
      <c r="T11" s="96">
        <f t="shared" si="0"/>
        <v>0</v>
      </c>
      <c r="U11" s="28">
        <f t="shared" si="0"/>
        <v>40.961599999999976</v>
      </c>
      <c r="V11" s="28">
        <f t="shared" si="3"/>
        <v>50.746899999999982</v>
      </c>
      <c r="W11" s="28">
        <f t="shared" si="3"/>
        <v>21.852299999999957</v>
      </c>
      <c r="X11" s="28">
        <f t="shared" si="4"/>
        <v>14.104000000000042</v>
      </c>
      <c r="Y11" s="95">
        <f t="shared" si="5"/>
        <v>0</v>
      </c>
      <c r="Z11" s="98">
        <f t="shared" si="6"/>
        <v>24.426500000000033</v>
      </c>
      <c r="AA11" s="98">
        <f t="shared" si="7"/>
        <v>21.376799999999889</v>
      </c>
    </row>
    <row r="12" spans="1:27" x14ac:dyDescent="0.2">
      <c r="A12" s="48" t="s">
        <v>305</v>
      </c>
      <c r="B12" s="27">
        <v>2402.9589999999998</v>
      </c>
      <c r="C12" s="28">
        <v>1036.2139999999999</v>
      </c>
      <c r="D12" s="28">
        <v>1601.1669999999999</v>
      </c>
      <c r="E12" s="29">
        <v>296.47309999999999</v>
      </c>
      <c r="F12" s="28">
        <v>1358.576</v>
      </c>
      <c r="G12" s="28">
        <v>859.00429999999994</v>
      </c>
      <c r="H12" s="28">
        <v>699.90110000000004</v>
      </c>
      <c r="I12" s="29">
        <v>521.37649999999996</v>
      </c>
      <c r="J12" s="28">
        <v>1350.6479999999999</v>
      </c>
      <c r="K12" s="28">
        <v>389.43950000000001</v>
      </c>
      <c r="L12" s="28">
        <v>590.44090000000006</v>
      </c>
      <c r="M12" s="29">
        <v>814.94539999999995</v>
      </c>
      <c r="O12" s="48" t="s">
        <v>305</v>
      </c>
      <c r="P12" s="28">
        <f t="shared" si="2"/>
        <v>409.44299999999976</v>
      </c>
      <c r="Q12" s="28">
        <f t="shared" si="0"/>
        <v>38.25669999999991</v>
      </c>
      <c r="R12" s="28">
        <f t="shared" si="0"/>
        <v>227.63199999999983</v>
      </c>
      <c r="S12" s="28">
        <f t="shared" si="0"/>
        <v>8.8569999999999709</v>
      </c>
      <c r="T12" s="28">
        <f t="shared" si="0"/>
        <v>183.02500000000009</v>
      </c>
      <c r="U12" s="28">
        <f t="shared" si="0"/>
        <v>47.380199999999945</v>
      </c>
      <c r="V12" s="28">
        <f t="shared" si="3"/>
        <v>35.590100000000007</v>
      </c>
      <c r="W12" s="28">
        <f t="shared" si="3"/>
        <v>49.597599999999943</v>
      </c>
      <c r="X12" s="28">
        <f t="shared" si="4"/>
        <v>167.17399999999998</v>
      </c>
      <c r="Y12" s="28">
        <f t="shared" si="5"/>
        <v>3.0246000000000208</v>
      </c>
      <c r="Z12" s="98">
        <f t="shared" si="6"/>
        <v>17.387700000000109</v>
      </c>
      <c r="AA12" s="98">
        <f t="shared" si="7"/>
        <v>30.457399999999893</v>
      </c>
    </row>
    <row r="13" spans="1:27" x14ac:dyDescent="0.2">
      <c r="A13" s="48" t="s">
        <v>41</v>
      </c>
      <c r="B13" s="27">
        <v>2268.5210000000002</v>
      </c>
      <c r="C13" s="28">
        <v>1151.7349999999999</v>
      </c>
      <c r="D13" s="28">
        <v>1675.751</v>
      </c>
      <c r="E13" s="29">
        <v>289.50869999999998</v>
      </c>
      <c r="F13" s="28">
        <v>1394.7650000000001</v>
      </c>
      <c r="G13" s="28">
        <v>858.98509999999999</v>
      </c>
      <c r="H13" s="28">
        <v>687.91369999999995</v>
      </c>
      <c r="I13" s="29">
        <v>508.8168</v>
      </c>
      <c r="J13" s="28">
        <v>1254.7190000000001</v>
      </c>
      <c r="K13" s="28">
        <v>424.6739</v>
      </c>
      <c r="L13" s="28">
        <v>579.02670000000001</v>
      </c>
      <c r="M13" s="29">
        <v>825.69479999999999</v>
      </c>
      <c r="O13" s="48" t="s">
        <v>41</v>
      </c>
      <c r="P13" s="28">
        <f t="shared" si="2"/>
        <v>275.00500000000011</v>
      </c>
      <c r="Q13" s="28">
        <f t="shared" si="0"/>
        <v>153.77769999999987</v>
      </c>
      <c r="R13" s="28">
        <f t="shared" si="0"/>
        <v>302.21599999999989</v>
      </c>
      <c r="S13" s="28">
        <f t="shared" si="0"/>
        <v>1.892599999999959</v>
      </c>
      <c r="T13" s="28">
        <f t="shared" si="0"/>
        <v>219.21400000000017</v>
      </c>
      <c r="U13" s="28">
        <f t="shared" si="0"/>
        <v>47.36099999999999</v>
      </c>
      <c r="V13" s="28">
        <f t="shared" si="3"/>
        <v>23.602699999999913</v>
      </c>
      <c r="W13" s="28">
        <f t="shared" si="3"/>
        <v>37.037899999999979</v>
      </c>
      <c r="X13" s="28">
        <f t="shared" si="4"/>
        <v>71.245000000000118</v>
      </c>
      <c r="Y13" s="28">
        <f t="shared" si="5"/>
        <v>38.259000000000015</v>
      </c>
      <c r="Z13" s="98">
        <f t="shared" si="6"/>
        <v>5.9735000000000582</v>
      </c>
      <c r="AA13" s="98">
        <f t="shared" si="7"/>
        <v>41.20679999999993</v>
      </c>
    </row>
    <row r="14" spans="1:27" x14ac:dyDescent="0.2">
      <c r="A14" s="48" t="s">
        <v>297</v>
      </c>
      <c r="B14" s="27">
        <v>2031.65</v>
      </c>
      <c r="C14" s="28">
        <v>1007.436</v>
      </c>
      <c r="D14" s="28">
        <v>1663.4939999999999</v>
      </c>
      <c r="E14" s="29">
        <v>292.27980000000002</v>
      </c>
      <c r="F14" s="28">
        <v>1187.5840000000001</v>
      </c>
      <c r="G14" s="28">
        <v>830.20910000000003</v>
      </c>
      <c r="H14" s="28">
        <v>680.49599999999998</v>
      </c>
      <c r="I14" s="29">
        <v>529.30229999999995</v>
      </c>
      <c r="J14" s="58">
        <v>1183.4739999999999</v>
      </c>
      <c r="K14" s="28">
        <v>393.38229999999999</v>
      </c>
      <c r="L14" s="28">
        <v>581.99429999999995</v>
      </c>
      <c r="M14" s="29">
        <v>830.94200000000001</v>
      </c>
      <c r="O14" s="48" t="s">
        <v>297</v>
      </c>
      <c r="P14" s="28">
        <f t="shared" si="2"/>
        <v>38.134000000000015</v>
      </c>
      <c r="Q14" s="28">
        <f t="shared" si="0"/>
        <v>9.4787000000000035</v>
      </c>
      <c r="R14" s="28">
        <f t="shared" si="0"/>
        <v>289.95899999999983</v>
      </c>
      <c r="S14" s="28">
        <f t="shared" si="0"/>
        <v>4.6637000000000057</v>
      </c>
      <c r="T14" s="28">
        <f t="shared" si="0"/>
        <v>12.033000000000129</v>
      </c>
      <c r="U14" s="28">
        <f t="shared" si="0"/>
        <v>18.585000000000036</v>
      </c>
      <c r="V14" s="28">
        <f t="shared" si="3"/>
        <v>16.184999999999945</v>
      </c>
      <c r="W14" s="28">
        <f t="shared" si="3"/>
        <v>57.523399999999924</v>
      </c>
      <c r="X14" s="96">
        <f t="shared" si="4"/>
        <v>0</v>
      </c>
      <c r="Y14" s="28">
        <f t="shared" si="5"/>
        <v>6.9673999999999978</v>
      </c>
      <c r="Z14" s="98">
        <f t="shared" si="6"/>
        <v>8.9411000000000058</v>
      </c>
      <c r="AA14" s="98">
        <f t="shared" si="7"/>
        <v>46.453999999999951</v>
      </c>
    </row>
    <row r="15" spans="1:27" x14ac:dyDescent="0.2">
      <c r="A15" s="48" t="s">
        <v>295</v>
      </c>
      <c r="B15" s="27">
        <v>2405.92</v>
      </c>
      <c r="C15" s="28">
        <v>1027.547</v>
      </c>
      <c r="D15" s="28">
        <v>1670.9590000000001</v>
      </c>
      <c r="E15" s="29">
        <v>303.62009999999998</v>
      </c>
      <c r="F15" s="28">
        <v>1408.191</v>
      </c>
      <c r="G15" s="28">
        <v>854.46190000000001</v>
      </c>
      <c r="H15" s="28">
        <v>671.57470000000001</v>
      </c>
      <c r="I15" s="29">
        <v>524.29449999999997</v>
      </c>
      <c r="J15" s="28">
        <v>1345.7919999999999</v>
      </c>
      <c r="K15" s="28">
        <v>392.4658</v>
      </c>
      <c r="L15" s="58">
        <v>574.6585</v>
      </c>
      <c r="M15" s="29">
        <v>823.00189999999998</v>
      </c>
      <c r="O15" s="48" t="s">
        <v>295</v>
      </c>
      <c r="P15" s="28">
        <f t="shared" si="2"/>
        <v>412.404</v>
      </c>
      <c r="Q15" s="28">
        <f t="shared" si="0"/>
        <v>29.589699999999993</v>
      </c>
      <c r="R15" s="28">
        <f t="shared" si="0"/>
        <v>297.42399999999998</v>
      </c>
      <c r="S15" s="28">
        <f t="shared" si="0"/>
        <v>16.003999999999962</v>
      </c>
      <c r="T15" s="28">
        <f t="shared" si="0"/>
        <v>232.6400000000001</v>
      </c>
      <c r="U15" s="28">
        <f t="shared" si="0"/>
        <v>42.837800000000016</v>
      </c>
      <c r="V15" s="28">
        <f t="shared" si="3"/>
        <v>7.2636999999999716</v>
      </c>
      <c r="W15" s="28">
        <f t="shared" si="3"/>
        <v>52.515599999999949</v>
      </c>
      <c r="X15" s="28">
        <f t="shared" si="4"/>
        <v>162.31799999999998</v>
      </c>
      <c r="Y15" s="28">
        <f t="shared" si="5"/>
        <v>6.0509000000000128</v>
      </c>
      <c r="Z15" s="96">
        <f t="shared" si="6"/>
        <v>1.6053000000000566</v>
      </c>
      <c r="AA15" s="98">
        <f t="shared" si="7"/>
        <v>38.513899999999921</v>
      </c>
    </row>
    <row r="16" spans="1:27" x14ac:dyDescent="0.2">
      <c r="A16" s="48" t="s">
        <v>301</v>
      </c>
      <c r="B16" s="27">
        <v>2279.16</v>
      </c>
      <c r="C16" s="28">
        <v>1372.4870000000001</v>
      </c>
      <c r="D16" s="28">
        <v>1655.5540000000001</v>
      </c>
      <c r="E16" s="29">
        <v>297.26960000000003</v>
      </c>
      <c r="F16" s="28">
        <v>1403.6669999999999</v>
      </c>
      <c r="G16" s="28">
        <v>958.88070000000005</v>
      </c>
      <c r="H16" s="28">
        <v>684.30089999999996</v>
      </c>
      <c r="I16" s="29">
        <v>631.12469999999996</v>
      </c>
      <c r="J16" s="28">
        <v>1442.827</v>
      </c>
      <c r="K16" s="28">
        <v>463.47340000000003</v>
      </c>
      <c r="L16" s="28">
        <v>578.27499999999998</v>
      </c>
      <c r="M16" s="29">
        <v>870.42809999999997</v>
      </c>
      <c r="O16" s="48" t="s">
        <v>301</v>
      </c>
      <c r="P16" s="28">
        <f t="shared" si="2"/>
        <v>285.64399999999978</v>
      </c>
      <c r="Q16" s="28">
        <f t="shared" si="0"/>
        <v>374.52970000000005</v>
      </c>
      <c r="R16" s="28">
        <f t="shared" si="0"/>
        <v>282.01900000000001</v>
      </c>
      <c r="S16" s="28">
        <f t="shared" si="0"/>
        <v>9.6535000000000082</v>
      </c>
      <c r="T16" s="28">
        <f t="shared" si="0"/>
        <v>228.11599999999999</v>
      </c>
      <c r="U16" s="28">
        <f t="shared" si="0"/>
        <v>147.25660000000005</v>
      </c>
      <c r="V16" s="28">
        <f t="shared" si="3"/>
        <v>19.989899999999921</v>
      </c>
      <c r="W16" s="28">
        <f t="shared" si="3"/>
        <v>159.34579999999994</v>
      </c>
      <c r="X16" s="28">
        <f t="shared" si="4"/>
        <v>259.35300000000007</v>
      </c>
      <c r="Y16" s="28">
        <f t="shared" si="5"/>
        <v>77.058500000000038</v>
      </c>
      <c r="Z16" s="98">
        <f t="shared" si="6"/>
        <v>5.2218000000000302</v>
      </c>
      <c r="AA16" s="98">
        <f t="shared" si="7"/>
        <v>85.940099999999916</v>
      </c>
    </row>
    <row r="17" spans="1:27" x14ac:dyDescent="0.2">
      <c r="A17" s="48" t="s">
        <v>299</v>
      </c>
      <c r="B17" s="27">
        <v>2471.9340000000002</v>
      </c>
      <c r="C17" s="28">
        <v>1221.095</v>
      </c>
      <c r="D17" s="28">
        <v>1715.24</v>
      </c>
      <c r="E17" s="29">
        <v>301.07089999999999</v>
      </c>
      <c r="F17" s="28">
        <v>1379.7940000000001</v>
      </c>
      <c r="G17" s="28">
        <v>895.83720000000005</v>
      </c>
      <c r="H17" s="28">
        <v>724.99540000000002</v>
      </c>
      <c r="I17" s="29">
        <v>536.82910000000004</v>
      </c>
      <c r="J17" s="28">
        <v>1354.2049999999999</v>
      </c>
      <c r="K17" s="28">
        <v>429.16879999999998</v>
      </c>
      <c r="L17" s="28">
        <v>603.84400000000005</v>
      </c>
      <c r="M17" s="29">
        <v>967.33699999999999</v>
      </c>
      <c r="O17" s="48" t="s">
        <v>299</v>
      </c>
      <c r="P17" s="28">
        <f t="shared" si="2"/>
        <v>478.41800000000012</v>
      </c>
      <c r="Q17" s="28">
        <f t="shared" si="0"/>
        <v>223.1377</v>
      </c>
      <c r="R17" s="28">
        <f t="shared" si="0"/>
        <v>341.70499999999993</v>
      </c>
      <c r="S17" s="28">
        <f t="shared" si="0"/>
        <v>13.454799999999977</v>
      </c>
      <c r="T17" s="28">
        <f t="shared" si="0"/>
        <v>204.24300000000017</v>
      </c>
      <c r="U17" s="28">
        <f t="shared" si="0"/>
        <v>84.213100000000054</v>
      </c>
      <c r="V17" s="28">
        <f t="shared" si="3"/>
        <v>60.684399999999982</v>
      </c>
      <c r="W17" s="28">
        <f t="shared" si="3"/>
        <v>65.050200000000018</v>
      </c>
      <c r="X17" s="28">
        <f t="shared" si="4"/>
        <v>170.73099999999999</v>
      </c>
      <c r="Y17" s="28">
        <f t="shared" si="5"/>
        <v>42.753899999999987</v>
      </c>
      <c r="Z17" s="98">
        <f t="shared" si="6"/>
        <v>30.790800000000104</v>
      </c>
      <c r="AA17" s="98">
        <f t="shared" si="7"/>
        <v>182.84899999999993</v>
      </c>
    </row>
    <row r="18" spans="1:27" ht="13.5" thickBot="1" x14ac:dyDescent="0.25">
      <c r="A18" s="49" t="s">
        <v>303</v>
      </c>
      <c r="B18" s="30">
        <v>2380.4749999999999</v>
      </c>
      <c r="C18" s="31">
        <v>1038.211</v>
      </c>
      <c r="D18" s="31">
        <v>1681.1790000000001</v>
      </c>
      <c r="E18" s="32">
        <v>299.04219999999998</v>
      </c>
      <c r="F18" s="31">
        <v>1405.6420000000001</v>
      </c>
      <c r="G18" s="31">
        <v>855.00450000000001</v>
      </c>
      <c r="H18" s="31">
        <v>689.65139999999997</v>
      </c>
      <c r="I18" s="32">
        <v>527.30970000000002</v>
      </c>
      <c r="J18" s="31">
        <v>1366.654</v>
      </c>
      <c r="K18" s="31">
        <v>392.4058</v>
      </c>
      <c r="L18" s="31">
        <v>600.68200000000002</v>
      </c>
      <c r="M18" s="32">
        <v>823.45510000000002</v>
      </c>
      <c r="O18" s="48" t="s">
        <v>303</v>
      </c>
      <c r="P18" s="28">
        <f t="shared" si="2"/>
        <v>386.95899999999983</v>
      </c>
      <c r="Q18" s="28">
        <f t="shared" si="0"/>
        <v>40.253699999999981</v>
      </c>
      <c r="R18" s="28">
        <f t="shared" si="0"/>
        <v>307.64400000000001</v>
      </c>
      <c r="S18" s="28">
        <f t="shared" si="0"/>
        <v>11.426099999999963</v>
      </c>
      <c r="T18" s="28">
        <f t="shared" si="0"/>
        <v>230.09100000000012</v>
      </c>
      <c r="U18" s="28">
        <f t="shared" si="0"/>
        <v>43.380400000000009</v>
      </c>
      <c r="V18" s="28">
        <f t="shared" si="3"/>
        <v>25.340399999999931</v>
      </c>
      <c r="W18" s="28">
        <f t="shared" si="3"/>
        <v>55.530799999999999</v>
      </c>
      <c r="X18" s="28">
        <f t="shared" si="4"/>
        <v>183.18000000000006</v>
      </c>
      <c r="Y18" s="28">
        <f t="shared" si="5"/>
        <v>5.9909000000000106</v>
      </c>
      <c r="Z18" s="98">
        <f t="shared" si="6"/>
        <v>27.628800000000069</v>
      </c>
      <c r="AA18" s="98">
        <f t="shared" si="7"/>
        <v>38.967099999999959</v>
      </c>
    </row>
    <row r="19" spans="1:27" x14ac:dyDescent="0.2">
      <c r="A19" s="48" t="s">
        <v>398</v>
      </c>
      <c r="B19" s="27">
        <v>2303.6579999999999</v>
      </c>
      <c r="C19" s="28">
        <v>1170.5150000000001</v>
      </c>
      <c r="D19" s="28">
        <v>1709.068</v>
      </c>
      <c r="E19" s="29">
        <v>294.28699999999998</v>
      </c>
      <c r="F19" s="28">
        <v>1396.671</v>
      </c>
      <c r="G19" s="28">
        <v>899.52239999999995</v>
      </c>
      <c r="H19" s="28">
        <v>715.24379999999996</v>
      </c>
      <c r="I19" s="29">
        <v>504.88499999999999</v>
      </c>
      <c r="J19" s="28">
        <v>1281.576</v>
      </c>
      <c r="K19" s="28">
        <v>420.46809999999999</v>
      </c>
      <c r="L19" s="28">
        <v>592.77470000000005</v>
      </c>
      <c r="M19" s="29">
        <v>829.1422</v>
      </c>
      <c r="O19" s="47" t="s">
        <v>398</v>
      </c>
      <c r="P19" s="28">
        <f t="shared" si="2"/>
        <v>310.14199999999983</v>
      </c>
      <c r="Q19" s="28">
        <f t="shared" ref="Q19:Q39" si="8">C19-MIN(C$3:C$33)</f>
        <v>172.55770000000007</v>
      </c>
      <c r="R19" s="28">
        <f t="shared" ref="R19:R39" si="9">D19-MIN(D$3:D$33)</f>
        <v>335.5329999999999</v>
      </c>
      <c r="S19" s="28">
        <f t="shared" ref="S19:S39" si="10">E19-MIN(E$3:E$33)</f>
        <v>6.6708999999999605</v>
      </c>
      <c r="T19" s="28">
        <f t="shared" ref="T19:T39" si="11">F19-MIN(F$3:F$33)</f>
        <v>221.12000000000012</v>
      </c>
      <c r="U19" s="28">
        <f t="shared" ref="U19:U39" si="12">G19-MIN(G$3:G$33)</f>
        <v>87.898299999999949</v>
      </c>
      <c r="V19" s="28">
        <f t="shared" si="3"/>
        <v>50.932799999999929</v>
      </c>
      <c r="W19" s="28">
        <f t="shared" si="3"/>
        <v>33.106099999999969</v>
      </c>
      <c r="X19" s="28">
        <f t="shared" ref="X19:X39" si="13">J19-MIN(J$3:J$33)</f>
        <v>98.102000000000089</v>
      </c>
      <c r="Y19" s="28">
        <f t="shared" ref="Y19:Y39" si="14">K19-MIN(K$3:K$33)</f>
        <v>34.053200000000004</v>
      </c>
      <c r="Z19" s="98">
        <f t="shared" ref="Z19:Z39" si="15">L19-MIN(L$3:L$33)</f>
        <v>19.721500000000106</v>
      </c>
      <c r="AA19" s="98">
        <f t="shared" ref="AA19:AA39" si="16">M19-MIN(M$3:M$33)</f>
        <v>44.654199999999946</v>
      </c>
    </row>
    <row r="20" spans="1:27" x14ac:dyDescent="0.2">
      <c r="A20" s="48" t="s">
        <v>396</v>
      </c>
      <c r="B20" s="27">
        <v>2034.7829999999999</v>
      </c>
      <c r="C20" s="28">
        <v>1021.918</v>
      </c>
      <c r="D20" s="28">
        <v>1684.1379999999999</v>
      </c>
      <c r="E20" s="59">
        <v>287.61610000000002</v>
      </c>
      <c r="F20" s="28">
        <v>1403.421</v>
      </c>
      <c r="G20" s="28">
        <v>869.20740000000001</v>
      </c>
      <c r="H20" s="28">
        <v>721.54269999999997</v>
      </c>
      <c r="I20" s="29">
        <v>525.70929999999998</v>
      </c>
      <c r="J20" s="28">
        <v>1194.1310000000001</v>
      </c>
      <c r="K20" s="28">
        <v>388.9151</v>
      </c>
      <c r="L20" s="28">
        <v>597.67629999999997</v>
      </c>
      <c r="M20" s="29">
        <v>829.60540000000003</v>
      </c>
      <c r="O20" s="48" t="s">
        <v>396</v>
      </c>
      <c r="P20" s="28">
        <f t="shared" si="2"/>
        <v>41.266999999999825</v>
      </c>
      <c r="Q20" s="28">
        <f t="shared" si="8"/>
        <v>23.960699999999974</v>
      </c>
      <c r="R20" s="28">
        <f t="shared" si="9"/>
        <v>310.60299999999984</v>
      </c>
      <c r="S20" s="96">
        <f t="shared" si="10"/>
        <v>0</v>
      </c>
      <c r="T20" s="28">
        <f t="shared" si="11"/>
        <v>227.87000000000012</v>
      </c>
      <c r="U20" s="28">
        <f t="shared" si="12"/>
        <v>57.583300000000008</v>
      </c>
      <c r="V20" s="28">
        <f t="shared" si="3"/>
        <v>57.231699999999933</v>
      </c>
      <c r="W20" s="28">
        <f t="shared" si="3"/>
        <v>53.930399999999963</v>
      </c>
      <c r="X20" s="28">
        <f t="shared" si="13"/>
        <v>10.657000000000153</v>
      </c>
      <c r="Y20" s="28">
        <f t="shared" si="14"/>
        <v>2.5002000000000066</v>
      </c>
      <c r="Z20" s="98">
        <f t="shared" si="15"/>
        <v>24.623100000000022</v>
      </c>
      <c r="AA20" s="98">
        <f t="shared" si="16"/>
        <v>45.117399999999975</v>
      </c>
    </row>
    <row r="21" spans="1:27" x14ac:dyDescent="0.2">
      <c r="A21" s="48" t="s">
        <v>394</v>
      </c>
      <c r="B21" s="27">
        <v>2663.9560000000001</v>
      </c>
      <c r="C21" s="28">
        <v>1431.8119999999999</v>
      </c>
      <c r="D21" s="28">
        <v>1692.2860000000001</v>
      </c>
      <c r="E21" s="29">
        <v>295.65190000000001</v>
      </c>
      <c r="F21" s="28">
        <v>1405.6769999999999</v>
      </c>
      <c r="G21" s="28">
        <v>1007.213</v>
      </c>
      <c r="H21" s="28">
        <v>712.78840000000002</v>
      </c>
      <c r="I21" s="29">
        <v>635.41369999999995</v>
      </c>
      <c r="J21" s="28">
        <v>1359.278</v>
      </c>
      <c r="K21" s="28">
        <v>465.8193</v>
      </c>
      <c r="L21" s="28">
        <v>593.68820000000005</v>
      </c>
      <c r="M21" s="29">
        <v>899.98030000000006</v>
      </c>
      <c r="O21" s="48" t="s">
        <v>394</v>
      </c>
      <c r="P21" s="28">
        <f t="shared" si="2"/>
        <v>670.44</v>
      </c>
      <c r="Q21" s="28">
        <f t="shared" si="8"/>
        <v>433.85469999999987</v>
      </c>
      <c r="R21" s="28">
        <f t="shared" si="9"/>
        <v>318.75099999999998</v>
      </c>
      <c r="S21" s="28">
        <f t="shared" si="10"/>
        <v>8.0357999999999947</v>
      </c>
      <c r="T21" s="28">
        <f t="shared" si="11"/>
        <v>230.12599999999998</v>
      </c>
      <c r="U21" s="28">
        <f t="shared" si="12"/>
        <v>195.58889999999997</v>
      </c>
      <c r="V21" s="28">
        <f t="shared" si="3"/>
        <v>48.477399999999989</v>
      </c>
      <c r="W21" s="28">
        <f t="shared" si="3"/>
        <v>163.63479999999993</v>
      </c>
      <c r="X21" s="28">
        <f t="shared" si="13"/>
        <v>175.80400000000009</v>
      </c>
      <c r="Y21" s="28">
        <f t="shared" si="14"/>
        <v>79.40440000000001</v>
      </c>
      <c r="Z21" s="98">
        <f t="shared" si="15"/>
        <v>20.635000000000105</v>
      </c>
      <c r="AA21" s="98">
        <f t="shared" si="16"/>
        <v>115.4923</v>
      </c>
    </row>
    <row r="22" spans="1:27" x14ac:dyDescent="0.2">
      <c r="A22" s="48" t="s">
        <v>400</v>
      </c>
      <c r="B22" s="27">
        <v>2624.9270000000001</v>
      </c>
      <c r="C22" s="28">
        <v>1409.5</v>
      </c>
      <c r="D22" s="28">
        <v>1741.0340000000001</v>
      </c>
      <c r="E22" s="29">
        <v>302.3451</v>
      </c>
      <c r="F22" s="28">
        <v>1429.7639999999999</v>
      </c>
      <c r="G22" s="28">
        <v>991.11559999999997</v>
      </c>
      <c r="H22" s="28">
        <v>685.55499999999995</v>
      </c>
      <c r="I22" s="29">
        <v>573.2414</v>
      </c>
      <c r="J22" s="28">
        <v>1457.336</v>
      </c>
      <c r="K22" s="28">
        <v>481.39139999999998</v>
      </c>
      <c r="L22" s="28">
        <v>577.47749999999996</v>
      </c>
      <c r="M22" s="29">
        <v>907.83399999999995</v>
      </c>
      <c r="O22" s="48" t="s">
        <v>400</v>
      </c>
      <c r="P22" s="28">
        <f t="shared" si="2"/>
        <v>631.41100000000006</v>
      </c>
      <c r="Q22" s="28">
        <f t="shared" si="8"/>
        <v>411.54269999999997</v>
      </c>
      <c r="R22" s="28">
        <f t="shared" si="9"/>
        <v>367.49900000000002</v>
      </c>
      <c r="S22" s="28">
        <f t="shared" si="10"/>
        <v>14.728999999999985</v>
      </c>
      <c r="T22" s="28">
        <f t="shared" si="11"/>
        <v>254.21299999999997</v>
      </c>
      <c r="U22" s="28">
        <f t="shared" si="12"/>
        <v>179.49149999999997</v>
      </c>
      <c r="V22" s="28">
        <f t="shared" si="3"/>
        <v>21.243999999999915</v>
      </c>
      <c r="W22" s="28">
        <f t="shared" si="3"/>
        <v>101.46249999999998</v>
      </c>
      <c r="X22" s="28">
        <f t="shared" si="13"/>
        <v>273.86200000000008</v>
      </c>
      <c r="Y22" s="28">
        <f t="shared" si="14"/>
        <v>94.976499999999987</v>
      </c>
      <c r="Z22" s="98">
        <f t="shared" si="15"/>
        <v>4.4243000000000166</v>
      </c>
      <c r="AA22" s="98">
        <f t="shared" si="16"/>
        <v>123.34599999999989</v>
      </c>
    </row>
    <row r="23" spans="1:27" x14ac:dyDescent="0.2">
      <c r="A23" s="48" t="s">
        <v>408</v>
      </c>
      <c r="B23" s="27">
        <v>2423.8919999999998</v>
      </c>
      <c r="C23" s="28">
        <v>1034.751</v>
      </c>
      <c r="D23" s="28">
        <v>1728.1980000000001</v>
      </c>
      <c r="E23" s="29">
        <v>311.2133</v>
      </c>
      <c r="F23" s="28">
        <v>1418.34</v>
      </c>
      <c r="G23" s="28">
        <v>874.0856</v>
      </c>
      <c r="H23" s="28">
        <v>700.07669999999996</v>
      </c>
      <c r="I23" s="29">
        <v>523.63059999999996</v>
      </c>
      <c r="J23" s="28">
        <v>1352.7449999999999</v>
      </c>
      <c r="K23" s="28">
        <v>387.92169999999999</v>
      </c>
      <c r="L23" s="28">
        <v>588.27689999999996</v>
      </c>
      <c r="M23" s="29">
        <v>836.29049999999995</v>
      </c>
      <c r="O23" s="48" t="s">
        <v>408</v>
      </c>
      <c r="P23" s="28">
        <f t="shared" si="2"/>
        <v>430.37599999999975</v>
      </c>
      <c r="Q23" s="28">
        <f t="shared" si="8"/>
        <v>36.793699999999944</v>
      </c>
      <c r="R23" s="28">
        <f t="shared" si="9"/>
        <v>354.66300000000001</v>
      </c>
      <c r="S23" s="28">
        <f t="shared" si="10"/>
        <v>23.597199999999987</v>
      </c>
      <c r="T23" s="28">
        <f t="shared" si="11"/>
        <v>242.78899999999999</v>
      </c>
      <c r="U23" s="28">
        <f t="shared" si="12"/>
        <v>62.461500000000001</v>
      </c>
      <c r="V23" s="28">
        <f t="shared" si="3"/>
        <v>35.765699999999924</v>
      </c>
      <c r="W23" s="28">
        <f t="shared" si="3"/>
        <v>51.851699999999937</v>
      </c>
      <c r="X23" s="28">
        <f t="shared" si="13"/>
        <v>169.27099999999996</v>
      </c>
      <c r="Y23" s="94">
        <f t="shared" si="14"/>
        <v>1.5067999999999984</v>
      </c>
      <c r="Z23" s="98">
        <f t="shared" si="15"/>
        <v>15.223700000000008</v>
      </c>
      <c r="AA23" s="98">
        <f t="shared" si="16"/>
        <v>51.802499999999895</v>
      </c>
    </row>
    <row r="24" spans="1:27" x14ac:dyDescent="0.2">
      <c r="A24" s="48" t="s">
        <v>406</v>
      </c>
      <c r="B24" s="27">
        <v>2510.4540000000002</v>
      </c>
      <c r="C24" s="28">
        <v>1250.704</v>
      </c>
      <c r="D24" s="28">
        <v>1771.558</v>
      </c>
      <c r="E24" s="29">
        <v>297.70209999999997</v>
      </c>
      <c r="F24" s="28">
        <v>1386.2090000000001</v>
      </c>
      <c r="G24" s="28">
        <v>925.8098</v>
      </c>
      <c r="H24" s="28">
        <v>774.90509999999995</v>
      </c>
      <c r="I24" s="29">
        <v>537.56590000000006</v>
      </c>
      <c r="J24" s="28">
        <v>1374.4580000000001</v>
      </c>
      <c r="K24" s="28">
        <v>426.60640000000001</v>
      </c>
      <c r="L24" s="28">
        <v>651.81730000000005</v>
      </c>
      <c r="M24" s="29">
        <v>843.77560000000005</v>
      </c>
      <c r="O24" s="48" t="s">
        <v>406</v>
      </c>
      <c r="P24" s="28">
        <f t="shared" si="2"/>
        <v>516.9380000000001</v>
      </c>
      <c r="Q24" s="28">
        <f t="shared" si="8"/>
        <v>252.74669999999992</v>
      </c>
      <c r="R24" s="28">
        <f t="shared" si="9"/>
        <v>398.02299999999991</v>
      </c>
      <c r="S24" s="28">
        <f t="shared" si="10"/>
        <v>10.085999999999956</v>
      </c>
      <c r="T24" s="28">
        <f t="shared" si="11"/>
        <v>210.65800000000013</v>
      </c>
      <c r="U24" s="28">
        <f t="shared" si="12"/>
        <v>114.1857</v>
      </c>
      <c r="V24" s="28">
        <f t="shared" si="3"/>
        <v>110.59409999999991</v>
      </c>
      <c r="W24" s="28">
        <f t="shared" si="3"/>
        <v>65.787000000000035</v>
      </c>
      <c r="X24" s="28">
        <f t="shared" si="13"/>
        <v>190.98400000000015</v>
      </c>
      <c r="Y24" s="28">
        <f t="shared" si="14"/>
        <v>40.191500000000019</v>
      </c>
      <c r="Z24" s="98">
        <f t="shared" si="15"/>
        <v>78.764100000000099</v>
      </c>
      <c r="AA24" s="98">
        <f t="shared" si="16"/>
        <v>59.287599999999998</v>
      </c>
    </row>
    <row r="25" spans="1:27" x14ac:dyDescent="0.2">
      <c r="A25" s="48" t="s">
        <v>410</v>
      </c>
      <c r="B25" s="27">
        <v>2525.27</v>
      </c>
      <c r="C25" s="28">
        <v>1225.7470000000001</v>
      </c>
      <c r="D25" s="28">
        <v>1815.92</v>
      </c>
      <c r="E25" s="29">
        <v>305.74689999999998</v>
      </c>
      <c r="F25" s="28">
        <v>2588.348</v>
      </c>
      <c r="G25" s="28">
        <v>903.66570000000002</v>
      </c>
      <c r="H25" s="28">
        <v>736.98829999999998</v>
      </c>
      <c r="I25" s="29">
        <v>537.25040000000001</v>
      </c>
      <c r="J25" s="28">
        <v>1364.4659999999999</v>
      </c>
      <c r="K25" s="28">
        <v>434.02769999999998</v>
      </c>
      <c r="L25" s="28">
        <v>626.60180000000003</v>
      </c>
      <c r="M25" s="29">
        <v>1076.2629999999999</v>
      </c>
      <c r="O25" s="48" t="s">
        <v>410</v>
      </c>
      <c r="P25" s="28">
        <f t="shared" si="2"/>
        <v>531.75399999999991</v>
      </c>
      <c r="Q25" s="28">
        <f t="shared" si="8"/>
        <v>227.78970000000004</v>
      </c>
      <c r="R25" s="28">
        <f t="shared" si="9"/>
        <v>442.38499999999999</v>
      </c>
      <c r="S25" s="28">
        <f t="shared" si="10"/>
        <v>18.130799999999965</v>
      </c>
      <c r="T25" s="28">
        <f t="shared" si="11"/>
        <v>1412.797</v>
      </c>
      <c r="U25" s="28">
        <f t="shared" si="12"/>
        <v>92.041600000000017</v>
      </c>
      <c r="V25" s="28">
        <f t="shared" si="3"/>
        <v>72.677299999999946</v>
      </c>
      <c r="W25" s="28">
        <f t="shared" si="3"/>
        <v>65.471499999999992</v>
      </c>
      <c r="X25" s="28">
        <f t="shared" si="13"/>
        <v>180.99199999999996</v>
      </c>
      <c r="Y25" s="28">
        <f t="shared" si="14"/>
        <v>47.612799999999993</v>
      </c>
      <c r="Z25" s="98">
        <f t="shared" si="15"/>
        <v>53.548600000000079</v>
      </c>
      <c r="AA25" s="98">
        <f t="shared" si="16"/>
        <v>291.77499999999986</v>
      </c>
    </row>
    <row r="26" spans="1:27" x14ac:dyDescent="0.2">
      <c r="A26" s="48" t="s">
        <v>402</v>
      </c>
      <c r="B26" s="27">
        <v>2402.9180000000001</v>
      </c>
      <c r="C26" s="28">
        <v>1043.799</v>
      </c>
      <c r="D26" s="28">
        <v>1715.9690000000001</v>
      </c>
      <c r="E26" s="29">
        <v>300.17899999999997</v>
      </c>
      <c r="F26" s="28">
        <v>1440.6279999999999</v>
      </c>
      <c r="G26" s="28">
        <v>870.55070000000001</v>
      </c>
      <c r="H26" s="28">
        <v>743.78279999999995</v>
      </c>
      <c r="I26" s="29">
        <v>527.28219999999999</v>
      </c>
      <c r="J26" s="28">
        <v>1378.1</v>
      </c>
      <c r="K26" s="28">
        <v>387.86200000000002</v>
      </c>
      <c r="L26" s="28">
        <v>636.1644</v>
      </c>
      <c r="M26" s="29">
        <v>839.25329999999997</v>
      </c>
      <c r="O26" s="48" t="s">
        <v>402</v>
      </c>
      <c r="P26" s="28">
        <f t="shared" si="2"/>
        <v>409.40200000000004</v>
      </c>
      <c r="Q26" s="28">
        <f t="shared" si="8"/>
        <v>45.841699999999946</v>
      </c>
      <c r="R26" s="28">
        <f t="shared" si="9"/>
        <v>342.43399999999997</v>
      </c>
      <c r="S26" s="28">
        <f t="shared" si="10"/>
        <v>12.562899999999956</v>
      </c>
      <c r="T26" s="28">
        <f t="shared" si="11"/>
        <v>265.077</v>
      </c>
      <c r="U26" s="28">
        <f t="shared" si="12"/>
        <v>58.926600000000008</v>
      </c>
      <c r="V26" s="28">
        <f t="shared" si="3"/>
        <v>79.471799999999917</v>
      </c>
      <c r="W26" s="28">
        <f t="shared" si="3"/>
        <v>55.503299999999967</v>
      </c>
      <c r="X26" s="28">
        <f t="shared" si="13"/>
        <v>194.62599999999998</v>
      </c>
      <c r="Y26" s="94">
        <f t="shared" si="14"/>
        <v>1.4471000000000345</v>
      </c>
      <c r="Z26" s="98">
        <f t="shared" si="15"/>
        <v>63.111200000000053</v>
      </c>
      <c r="AA26" s="98">
        <f t="shared" si="16"/>
        <v>54.765299999999911</v>
      </c>
    </row>
    <row r="27" spans="1:27" x14ac:dyDescent="0.2">
      <c r="A27" s="48" t="s">
        <v>404</v>
      </c>
      <c r="B27" s="27">
        <v>2413.0369999999998</v>
      </c>
      <c r="C27" s="28">
        <v>1038.8910000000001</v>
      </c>
      <c r="D27" s="28">
        <v>1765.3530000000001</v>
      </c>
      <c r="E27" s="29">
        <v>302.41590000000002</v>
      </c>
      <c r="F27" s="28">
        <v>1447.297</v>
      </c>
      <c r="G27" s="28">
        <v>868.97810000000004</v>
      </c>
      <c r="H27" s="28">
        <v>701.47479999999996</v>
      </c>
      <c r="I27" s="29">
        <v>537.30319999999995</v>
      </c>
      <c r="J27" s="28">
        <v>1370.9590000000001</v>
      </c>
      <c r="K27" s="28">
        <v>392.9871</v>
      </c>
      <c r="L27" s="28">
        <v>609.52919999999995</v>
      </c>
      <c r="M27" s="29">
        <v>849.31399999999996</v>
      </c>
      <c r="O27" s="48" t="s">
        <v>404</v>
      </c>
      <c r="P27" s="28">
        <f t="shared" si="2"/>
        <v>419.52099999999973</v>
      </c>
      <c r="Q27" s="28">
        <f t="shared" si="8"/>
        <v>40.933700000000044</v>
      </c>
      <c r="R27" s="28">
        <f t="shared" si="9"/>
        <v>391.81799999999998</v>
      </c>
      <c r="S27" s="28">
        <f t="shared" si="10"/>
        <v>14.799800000000005</v>
      </c>
      <c r="T27" s="28">
        <f t="shared" si="11"/>
        <v>271.74600000000009</v>
      </c>
      <c r="U27" s="28">
        <f t="shared" si="12"/>
        <v>57.354000000000042</v>
      </c>
      <c r="V27" s="28">
        <f t="shared" si="3"/>
        <v>37.163799999999924</v>
      </c>
      <c r="W27" s="28">
        <f t="shared" si="3"/>
        <v>65.524299999999926</v>
      </c>
      <c r="X27" s="28">
        <f t="shared" si="13"/>
        <v>187.48500000000013</v>
      </c>
      <c r="Y27" s="28">
        <f t="shared" si="14"/>
        <v>6.5722000000000094</v>
      </c>
      <c r="Z27" s="98">
        <f t="shared" si="15"/>
        <v>36.475999999999999</v>
      </c>
      <c r="AA27" s="98">
        <f t="shared" si="16"/>
        <v>64.825999999999908</v>
      </c>
    </row>
    <row r="28" spans="1:27" ht="13.5" thickBot="1" x14ac:dyDescent="0.25">
      <c r="A28" s="49" t="s">
        <v>392</v>
      </c>
      <c r="B28" s="30">
        <v>2731.2089999999998</v>
      </c>
      <c r="C28" s="31">
        <v>1414.1120000000001</v>
      </c>
      <c r="D28" s="31">
        <v>2084.5529999999999</v>
      </c>
      <c r="E28" s="32">
        <v>304.68729999999999</v>
      </c>
      <c r="F28" s="31">
        <v>1772.799</v>
      </c>
      <c r="G28" s="31">
        <v>1037.329</v>
      </c>
      <c r="H28" s="31">
        <v>767.67570000000001</v>
      </c>
      <c r="I28" s="32">
        <v>748.73659999999995</v>
      </c>
      <c r="J28" s="31">
        <v>1548.184</v>
      </c>
      <c r="K28" s="31">
        <v>466.69690000000003</v>
      </c>
      <c r="L28" s="31">
        <v>647.53449999999998</v>
      </c>
      <c r="M28" s="32">
        <v>1136.6769999999999</v>
      </c>
      <c r="O28" s="49" t="s">
        <v>392</v>
      </c>
      <c r="P28" s="28">
        <f t="shared" si="2"/>
        <v>737.69299999999976</v>
      </c>
      <c r="Q28" s="28">
        <f t="shared" si="8"/>
        <v>416.15470000000005</v>
      </c>
      <c r="R28" s="28">
        <f t="shared" si="9"/>
        <v>711.0179999999998</v>
      </c>
      <c r="S28" s="28">
        <f t="shared" si="10"/>
        <v>17.071199999999976</v>
      </c>
      <c r="T28" s="28">
        <f t="shared" si="11"/>
        <v>597.24800000000005</v>
      </c>
      <c r="U28" s="28">
        <f t="shared" si="12"/>
        <v>225.70489999999995</v>
      </c>
      <c r="V28" s="28">
        <f t="shared" si="3"/>
        <v>103.36469999999997</v>
      </c>
      <c r="W28" s="28">
        <f t="shared" si="3"/>
        <v>276.95769999999993</v>
      </c>
      <c r="X28" s="28">
        <f t="shared" si="13"/>
        <v>364.71000000000004</v>
      </c>
      <c r="Y28" s="28">
        <f t="shared" si="14"/>
        <v>80.282000000000039</v>
      </c>
      <c r="Z28" s="98">
        <f t="shared" si="15"/>
        <v>74.481300000000033</v>
      </c>
      <c r="AA28" s="98">
        <f t="shared" si="16"/>
        <v>352.18899999999985</v>
      </c>
    </row>
    <row r="29" spans="1:27" x14ac:dyDescent="0.2">
      <c r="A29" s="48" t="s">
        <v>66</v>
      </c>
      <c r="B29" s="27">
        <v>2672.527</v>
      </c>
      <c r="C29" s="28">
        <v>1563.7180000000001</v>
      </c>
      <c r="D29" s="28">
        <v>2001.5450000000001</v>
      </c>
      <c r="E29" s="29">
        <v>306.22500000000002</v>
      </c>
      <c r="F29" s="28">
        <v>2156.1439999999998</v>
      </c>
      <c r="G29" s="28">
        <v>1176.7729999999999</v>
      </c>
      <c r="H29" s="28">
        <v>886.13059999999996</v>
      </c>
      <c r="I29" s="29">
        <v>593.98509999999999</v>
      </c>
      <c r="J29" s="28">
        <v>1843.559</v>
      </c>
      <c r="K29" s="28">
        <v>496.14109999999999</v>
      </c>
      <c r="L29" s="28">
        <v>719.88289999999995</v>
      </c>
      <c r="M29" s="29">
        <v>1081.933</v>
      </c>
      <c r="O29" s="48" t="s">
        <v>66</v>
      </c>
      <c r="P29" s="28">
        <f>B29-MIN(B$3:B$33)</f>
        <v>679.01099999999997</v>
      </c>
      <c r="Q29" s="28">
        <f t="shared" si="8"/>
        <v>565.76070000000004</v>
      </c>
      <c r="R29" s="28">
        <f t="shared" si="9"/>
        <v>628.01</v>
      </c>
      <c r="S29" s="28">
        <f t="shared" si="10"/>
        <v>18.608900000000006</v>
      </c>
      <c r="T29" s="28">
        <f t="shared" si="11"/>
        <v>980.59299999999985</v>
      </c>
      <c r="U29" s="28">
        <f t="shared" si="12"/>
        <v>365.14889999999991</v>
      </c>
      <c r="V29" s="28">
        <f t="shared" si="3"/>
        <v>221.81959999999992</v>
      </c>
      <c r="W29" s="28">
        <f t="shared" si="3"/>
        <v>122.20619999999997</v>
      </c>
      <c r="X29" s="28">
        <f t="shared" si="13"/>
        <v>660.08500000000004</v>
      </c>
      <c r="Y29" s="28">
        <f t="shared" si="14"/>
        <v>109.72620000000001</v>
      </c>
      <c r="Z29" s="98">
        <f t="shared" si="15"/>
        <v>146.8297</v>
      </c>
      <c r="AA29" s="98">
        <f t="shared" si="16"/>
        <v>297.44499999999994</v>
      </c>
    </row>
    <row r="30" spans="1:27" x14ac:dyDescent="0.2">
      <c r="A30" s="48" t="s">
        <v>70</v>
      </c>
      <c r="B30" s="27">
        <v>2592.7910000000002</v>
      </c>
      <c r="C30" s="28">
        <v>1261.348</v>
      </c>
      <c r="D30" s="28">
        <v>2302.857</v>
      </c>
      <c r="E30" s="29">
        <v>315.71539999999999</v>
      </c>
      <c r="F30" s="28">
        <v>1557.6990000000001</v>
      </c>
      <c r="G30" s="28">
        <v>953.03899999999999</v>
      </c>
      <c r="H30" s="28">
        <v>846.89250000000004</v>
      </c>
      <c r="I30" s="29">
        <v>538.37879999999996</v>
      </c>
      <c r="J30" s="28">
        <v>1403.364</v>
      </c>
      <c r="K30" s="28">
        <v>431.9468</v>
      </c>
      <c r="L30" s="28">
        <v>686.93610000000001</v>
      </c>
      <c r="M30" s="29">
        <v>873.13199999999995</v>
      </c>
      <c r="O30" s="48" t="s">
        <v>70</v>
      </c>
      <c r="P30" s="28">
        <f t="shared" si="2"/>
        <v>599.27500000000009</v>
      </c>
      <c r="Q30" s="28">
        <f t="shared" si="8"/>
        <v>263.39069999999992</v>
      </c>
      <c r="R30" s="28">
        <f t="shared" si="9"/>
        <v>929.32199999999989</v>
      </c>
      <c r="S30" s="28">
        <f t="shared" si="10"/>
        <v>28.099299999999971</v>
      </c>
      <c r="T30" s="28">
        <f t="shared" si="11"/>
        <v>382.14800000000014</v>
      </c>
      <c r="U30" s="28">
        <f t="shared" si="12"/>
        <v>141.41489999999999</v>
      </c>
      <c r="V30" s="28">
        <f t="shared" si="3"/>
        <v>182.58150000000001</v>
      </c>
      <c r="W30" s="28">
        <f t="shared" si="3"/>
        <v>66.599899999999934</v>
      </c>
      <c r="X30" s="28">
        <f t="shared" si="13"/>
        <v>219.8900000000001</v>
      </c>
      <c r="Y30" s="28">
        <f t="shared" si="14"/>
        <v>45.531900000000007</v>
      </c>
      <c r="Z30" s="98">
        <f t="shared" si="15"/>
        <v>113.88290000000006</v>
      </c>
      <c r="AA30" s="98">
        <f t="shared" si="16"/>
        <v>88.643999999999892</v>
      </c>
    </row>
    <row r="31" spans="1:27" x14ac:dyDescent="0.2">
      <c r="A31" s="48" t="s">
        <v>68</v>
      </c>
      <c r="B31" s="27">
        <v>2437.4609999999998</v>
      </c>
      <c r="C31" s="28">
        <v>1046.9010000000001</v>
      </c>
      <c r="D31" s="28">
        <v>1831.1010000000001</v>
      </c>
      <c r="E31" s="29">
        <v>319.2747</v>
      </c>
      <c r="F31" s="28">
        <v>1505.136</v>
      </c>
      <c r="G31" s="28">
        <v>891.36270000000002</v>
      </c>
      <c r="H31" s="28">
        <v>1262.7560000000001</v>
      </c>
      <c r="I31" s="29">
        <v>537.31219999999996</v>
      </c>
      <c r="J31" s="28">
        <v>1380.345</v>
      </c>
      <c r="K31" s="58">
        <v>388.61200000000002</v>
      </c>
      <c r="L31" s="28">
        <v>647.95740000000001</v>
      </c>
      <c r="M31" s="29">
        <v>1286.1880000000001</v>
      </c>
      <c r="O31" s="48" t="s">
        <v>68</v>
      </c>
      <c r="P31" s="28">
        <f t="shared" si="2"/>
        <v>443.94499999999971</v>
      </c>
      <c r="Q31" s="28">
        <f t="shared" si="8"/>
        <v>48.943700000000035</v>
      </c>
      <c r="R31" s="28">
        <f t="shared" si="9"/>
        <v>457.56600000000003</v>
      </c>
      <c r="S31" s="28">
        <f t="shared" si="10"/>
        <v>31.658599999999979</v>
      </c>
      <c r="T31" s="28">
        <f t="shared" si="11"/>
        <v>329.58500000000004</v>
      </c>
      <c r="U31" s="28">
        <f t="shared" si="12"/>
        <v>79.738600000000019</v>
      </c>
      <c r="V31" s="28">
        <f t="shared" si="3"/>
        <v>598.44500000000005</v>
      </c>
      <c r="W31" s="28">
        <f t="shared" si="3"/>
        <v>65.53329999999994</v>
      </c>
      <c r="X31" s="28">
        <f t="shared" si="13"/>
        <v>196.87100000000009</v>
      </c>
      <c r="Y31" s="96">
        <f t="shared" si="14"/>
        <v>2.1971000000000345</v>
      </c>
      <c r="Z31" s="98">
        <f t="shared" si="15"/>
        <v>74.90420000000006</v>
      </c>
      <c r="AA31" s="98">
        <f t="shared" si="16"/>
        <v>501.70000000000005</v>
      </c>
    </row>
    <row r="32" spans="1:27" x14ac:dyDescent="0.2">
      <c r="A32" s="48" t="s">
        <v>64</v>
      </c>
      <c r="B32" s="27">
        <v>2823.4050000000002</v>
      </c>
      <c r="C32" s="28">
        <v>1490.808</v>
      </c>
      <c r="D32" s="28">
        <v>2611.3910000000001</v>
      </c>
      <c r="E32" s="29">
        <v>314.52499999999998</v>
      </c>
      <c r="F32" s="28">
        <v>3426.5970000000002</v>
      </c>
      <c r="G32" s="28">
        <v>1111.96</v>
      </c>
      <c r="H32" s="28">
        <v>1287.088</v>
      </c>
      <c r="I32" s="29">
        <v>718.44110000000001</v>
      </c>
      <c r="J32" s="28">
        <v>1600.9559999999999</v>
      </c>
      <c r="K32" s="28">
        <v>467.76670000000001</v>
      </c>
      <c r="L32" s="28">
        <v>785.33900000000006</v>
      </c>
      <c r="M32" s="29">
        <v>1400.0429999999999</v>
      </c>
      <c r="O32" s="48" t="s">
        <v>64</v>
      </c>
      <c r="P32" s="28">
        <f t="shared" si="2"/>
        <v>829.88900000000012</v>
      </c>
      <c r="Q32" s="28">
        <f t="shared" si="8"/>
        <v>492.85069999999996</v>
      </c>
      <c r="R32" s="28">
        <f t="shared" si="9"/>
        <v>1237.856</v>
      </c>
      <c r="S32" s="28">
        <f t="shared" si="10"/>
        <v>26.90889999999996</v>
      </c>
      <c r="T32" s="28">
        <f t="shared" si="11"/>
        <v>2251.0460000000003</v>
      </c>
      <c r="U32" s="28">
        <f t="shared" si="12"/>
        <v>300.33590000000004</v>
      </c>
      <c r="V32" s="28">
        <f t="shared" si="3"/>
        <v>622.77699999999993</v>
      </c>
      <c r="W32" s="28">
        <f t="shared" si="3"/>
        <v>246.66219999999998</v>
      </c>
      <c r="X32" s="28">
        <f t="shared" si="13"/>
        <v>417.48199999999997</v>
      </c>
      <c r="Y32" s="28">
        <f t="shared" si="14"/>
        <v>81.351800000000026</v>
      </c>
      <c r="Z32" s="98">
        <f t="shared" si="15"/>
        <v>212.28580000000011</v>
      </c>
      <c r="AA32" s="98">
        <f t="shared" si="16"/>
        <v>615.55499999999984</v>
      </c>
    </row>
    <row r="33" spans="1:27" ht="13.5" thickBot="1" x14ac:dyDescent="0.25">
      <c r="A33" s="49" t="s">
        <v>72</v>
      </c>
      <c r="B33" s="30">
        <v>3290.172</v>
      </c>
      <c r="C33" s="31">
        <v>2137.1979999999999</v>
      </c>
      <c r="D33" s="31">
        <v>3854.8510000000001</v>
      </c>
      <c r="E33" s="32">
        <v>308.22449999999998</v>
      </c>
      <c r="F33" s="31">
        <v>3613.6439999999998</v>
      </c>
      <c r="G33" s="31">
        <v>1972.193</v>
      </c>
      <c r="H33" s="31">
        <v>1081.655</v>
      </c>
      <c r="I33" s="32">
        <v>747.3134</v>
      </c>
      <c r="J33" s="31">
        <v>2123.0520000000001</v>
      </c>
      <c r="K33" s="31">
        <v>621.00450000000001</v>
      </c>
      <c r="L33" s="31">
        <v>912.95209999999997</v>
      </c>
      <c r="M33" s="32">
        <v>1526.479</v>
      </c>
      <c r="O33" s="49" t="s">
        <v>72</v>
      </c>
      <c r="P33" s="28">
        <f t="shared" si="2"/>
        <v>1296.6559999999999</v>
      </c>
      <c r="Q33" s="28">
        <f t="shared" si="8"/>
        <v>1139.2406999999998</v>
      </c>
      <c r="R33" s="28">
        <f t="shared" si="9"/>
        <v>2481.3159999999998</v>
      </c>
      <c r="S33" s="28">
        <f t="shared" si="10"/>
        <v>20.608399999999961</v>
      </c>
      <c r="T33" s="28">
        <f t="shared" si="11"/>
        <v>2438.0929999999998</v>
      </c>
      <c r="U33" s="28">
        <f t="shared" si="12"/>
        <v>1160.5689</v>
      </c>
      <c r="V33" s="28">
        <f t="shared" si="3"/>
        <v>417.34399999999994</v>
      </c>
      <c r="W33" s="28">
        <f t="shared" si="3"/>
        <v>275.53449999999998</v>
      </c>
      <c r="X33" s="28">
        <f t="shared" si="13"/>
        <v>939.5780000000002</v>
      </c>
      <c r="Y33" s="28">
        <f t="shared" si="14"/>
        <v>234.58960000000002</v>
      </c>
      <c r="Z33" s="28">
        <f t="shared" si="15"/>
        <v>339.89890000000003</v>
      </c>
      <c r="AA33" s="28">
        <f t="shared" si="16"/>
        <v>741.99099999999999</v>
      </c>
    </row>
    <row r="34" spans="1:27" x14ac:dyDescent="0.2">
      <c r="A34" s="101" t="s">
        <v>62</v>
      </c>
      <c r="B34" s="27">
        <v>2987.1840000000002</v>
      </c>
      <c r="C34" s="28">
        <v>1805.539</v>
      </c>
      <c r="D34" s="28">
        <v>3444.6</v>
      </c>
      <c r="E34" s="29">
        <v>298.39870000000002</v>
      </c>
      <c r="F34" s="28">
        <v>3344.6460000000002</v>
      </c>
      <c r="G34" s="28">
        <v>1180.0709999999999</v>
      </c>
      <c r="H34" s="28">
        <v>1181.3230000000001</v>
      </c>
      <c r="I34" s="29">
        <v>539.19470000000001</v>
      </c>
      <c r="J34" s="28">
        <v>2209.7249999999999</v>
      </c>
      <c r="K34" s="28">
        <v>462.13229999999999</v>
      </c>
      <c r="L34" s="28">
        <v>981.90250000000003</v>
      </c>
      <c r="M34" s="29">
        <v>1530.52</v>
      </c>
      <c r="O34" s="101" t="s">
        <v>62</v>
      </c>
      <c r="P34" s="28">
        <f t="shared" si="2"/>
        <v>993.66800000000012</v>
      </c>
      <c r="Q34" s="28">
        <f t="shared" si="8"/>
        <v>807.58169999999996</v>
      </c>
      <c r="R34" s="28">
        <f t="shared" si="9"/>
        <v>2071.0649999999996</v>
      </c>
      <c r="S34" s="28">
        <f t="shared" si="10"/>
        <v>10.782600000000002</v>
      </c>
      <c r="T34" s="28">
        <f t="shared" si="11"/>
        <v>2169.0950000000003</v>
      </c>
      <c r="U34" s="28">
        <f t="shared" si="12"/>
        <v>368.44689999999991</v>
      </c>
      <c r="V34" s="28">
        <f t="shared" ref="V34:V39" si="17">H34-MIN(H$3:H$33)</f>
        <v>517.01200000000006</v>
      </c>
      <c r="W34" s="28">
        <f t="shared" ref="W34:W39" si="18">I34-MIN(I$3:I$33)</f>
        <v>67.41579999999999</v>
      </c>
      <c r="X34" s="28">
        <f t="shared" si="13"/>
        <v>1026.251</v>
      </c>
      <c r="Y34" s="28">
        <f t="shared" si="14"/>
        <v>75.717399999999998</v>
      </c>
      <c r="Z34" s="28">
        <f t="shared" si="15"/>
        <v>408.84930000000008</v>
      </c>
      <c r="AA34" s="28">
        <f t="shared" si="16"/>
        <v>746.03199999999993</v>
      </c>
    </row>
    <row r="35" spans="1:27" x14ac:dyDescent="0.2">
      <c r="A35" s="101" t="s">
        <v>563</v>
      </c>
      <c r="B35" s="27">
        <v>3351.3690000000001</v>
      </c>
      <c r="C35" s="28">
        <v>2711.8829999999998</v>
      </c>
      <c r="D35" s="28">
        <v>5085.9030000000002</v>
      </c>
      <c r="E35" s="29">
        <v>330.2235</v>
      </c>
      <c r="F35" s="28">
        <v>2992.3679999999999</v>
      </c>
      <c r="G35" s="28">
        <v>2771.297</v>
      </c>
      <c r="H35" s="28">
        <v>1231.367</v>
      </c>
      <c r="I35" s="29">
        <v>750.84799999999996</v>
      </c>
      <c r="J35" s="28">
        <v>2293.9749999999999</v>
      </c>
      <c r="K35" s="28">
        <v>655.80520000000001</v>
      </c>
      <c r="L35" s="28">
        <v>994.79359999999997</v>
      </c>
      <c r="M35" s="29">
        <v>1429.6679999999999</v>
      </c>
      <c r="O35" s="101" t="s">
        <v>563</v>
      </c>
      <c r="P35" s="28">
        <f t="shared" si="2"/>
        <v>1357.8530000000001</v>
      </c>
      <c r="Q35" s="28">
        <f t="shared" si="8"/>
        <v>1713.9256999999998</v>
      </c>
      <c r="R35" s="28">
        <f t="shared" si="9"/>
        <v>3712.3680000000004</v>
      </c>
      <c r="S35" s="28">
        <f t="shared" si="10"/>
        <v>42.607399999999984</v>
      </c>
      <c r="T35" s="28">
        <f t="shared" si="11"/>
        <v>1816.817</v>
      </c>
      <c r="U35" s="28">
        <f t="shared" si="12"/>
        <v>1959.6729</v>
      </c>
      <c r="V35" s="28">
        <f t="shared" si="17"/>
        <v>567.05599999999993</v>
      </c>
      <c r="W35" s="28">
        <f t="shared" si="18"/>
        <v>279.06909999999993</v>
      </c>
      <c r="X35" s="28">
        <f t="shared" si="13"/>
        <v>1110.501</v>
      </c>
      <c r="Y35" s="28">
        <f t="shared" si="14"/>
        <v>269.39030000000002</v>
      </c>
      <c r="Z35" s="28">
        <f t="shared" si="15"/>
        <v>421.74040000000002</v>
      </c>
      <c r="AA35" s="28">
        <f t="shared" si="16"/>
        <v>645.17999999999984</v>
      </c>
    </row>
    <row r="36" spans="1:27" x14ac:dyDescent="0.2">
      <c r="A36" s="101" t="s">
        <v>576</v>
      </c>
      <c r="B36" s="27">
        <v>2687.0169999999998</v>
      </c>
      <c r="C36" s="28">
        <v>1521.2339999999999</v>
      </c>
      <c r="D36" s="28">
        <v>1787.6869999999999</v>
      </c>
      <c r="E36" s="29">
        <v>321.21530000000001</v>
      </c>
      <c r="F36" s="28">
        <v>1401.6759999999999</v>
      </c>
      <c r="G36" s="28">
        <v>1074.7270000000001</v>
      </c>
      <c r="H36" s="28">
        <v>729.69359999999995</v>
      </c>
      <c r="I36" s="29">
        <v>653.72720000000004</v>
      </c>
      <c r="J36" s="28">
        <v>1461.721</v>
      </c>
      <c r="K36" s="28">
        <v>483.26339999999999</v>
      </c>
      <c r="L36" s="28">
        <v>604.74390000000005</v>
      </c>
      <c r="M36" s="29">
        <v>920.34379999999999</v>
      </c>
      <c r="O36" s="101" t="s">
        <v>576</v>
      </c>
      <c r="P36" s="28">
        <f>B36-MIN(B$3:B$33)</f>
        <v>693.50099999999975</v>
      </c>
      <c r="Q36" s="28">
        <f t="shared" si="8"/>
        <v>523.27669999999989</v>
      </c>
      <c r="R36" s="28">
        <f t="shared" si="9"/>
        <v>414.15199999999982</v>
      </c>
      <c r="S36" s="28">
        <f t="shared" si="10"/>
        <v>33.599199999999996</v>
      </c>
      <c r="T36" s="28">
        <f t="shared" si="11"/>
        <v>226.125</v>
      </c>
      <c r="U36" s="28">
        <f t="shared" si="12"/>
        <v>263.10290000000009</v>
      </c>
      <c r="V36" s="28">
        <f t="shared" si="17"/>
        <v>65.382599999999911</v>
      </c>
      <c r="W36" s="28">
        <f t="shared" si="18"/>
        <v>181.94830000000002</v>
      </c>
      <c r="X36" s="28">
        <f t="shared" si="13"/>
        <v>278.24700000000007</v>
      </c>
      <c r="Y36" s="28">
        <f t="shared" si="14"/>
        <v>96.848500000000001</v>
      </c>
      <c r="Z36" s="28">
        <f t="shared" si="15"/>
        <v>31.690700000000106</v>
      </c>
      <c r="AA36" s="28">
        <f t="shared" si="16"/>
        <v>135.85579999999993</v>
      </c>
    </row>
    <row r="37" spans="1:27" x14ac:dyDescent="0.2">
      <c r="A37" s="101" t="s">
        <v>578</v>
      </c>
      <c r="B37" s="27">
        <v>2518.3780000000002</v>
      </c>
      <c r="C37" s="28">
        <v>2560.1709999999998</v>
      </c>
      <c r="D37" s="28">
        <v>4022.8310000000001</v>
      </c>
      <c r="E37" s="29">
        <v>330.7303</v>
      </c>
      <c r="F37" s="28">
        <v>2341.5329999999999</v>
      </c>
      <c r="G37" s="28">
        <v>2528.2080000000001</v>
      </c>
      <c r="H37" s="28">
        <v>1276.444</v>
      </c>
      <c r="I37" s="29">
        <v>795.76469999999995</v>
      </c>
      <c r="J37" s="28">
        <v>2421.0219999999999</v>
      </c>
      <c r="K37" s="28">
        <v>540.5761</v>
      </c>
      <c r="L37" s="28">
        <v>843.49670000000003</v>
      </c>
      <c r="M37" s="29">
        <v>1514.8209999999999</v>
      </c>
      <c r="O37" s="101" t="s">
        <v>578</v>
      </c>
      <c r="P37" s="28">
        <f t="shared" si="2"/>
        <v>524.86200000000008</v>
      </c>
      <c r="Q37" s="28">
        <f t="shared" si="8"/>
        <v>1562.2136999999998</v>
      </c>
      <c r="R37" s="28">
        <f t="shared" si="9"/>
        <v>2649.2960000000003</v>
      </c>
      <c r="S37" s="28">
        <f t="shared" si="10"/>
        <v>43.114199999999983</v>
      </c>
      <c r="T37" s="28">
        <f t="shared" si="11"/>
        <v>1165.982</v>
      </c>
      <c r="U37" s="28">
        <f t="shared" si="12"/>
        <v>1716.5839000000001</v>
      </c>
      <c r="V37" s="28">
        <f t="shared" si="17"/>
        <v>612.13299999999992</v>
      </c>
      <c r="W37" s="28">
        <f t="shared" si="18"/>
        <v>323.98579999999993</v>
      </c>
      <c r="X37" s="28">
        <f t="shared" si="13"/>
        <v>1237.548</v>
      </c>
      <c r="Y37" s="28">
        <f t="shared" si="14"/>
        <v>154.16120000000001</v>
      </c>
      <c r="Z37" s="28">
        <f t="shared" si="15"/>
        <v>270.44350000000009</v>
      </c>
      <c r="AA37" s="28">
        <f t="shared" si="16"/>
        <v>730.33299999999986</v>
      </c>
    </row>
    <row r="38" spans="1:27" ht="13.5" thickBot="1" x14ac:dyDescent="0.25">
      <c r="A38" s="49" t="s">
        <v>26</v>
      </c>
      <c r="B38" s="30">
        <v>4727.9740000000002</v>
      </c>
      <c r="C38" s="31">
        <v>4283.9740000000002</v>
      </c>
      <c r="D38" s="31">
        <v>7610.6940000000004</v>
      </c>
      <c r="E38" s="32">
        <v>2590.2939999999999</v>
      </c>
      <c r="F38" s="31">
        <v>7617.0540000000001</v>
      </c>
      <c r="G38" s="31">
        <v>4789.2539999999999</v>
      </c>
      <c r="H38" s="31">
        <v>3352.0940000000001</v>
      </c>
      <c r="I38" s="32">
        <v>4699.6940000000004</v>
      </c>
      <c r="J38" s="31">
        <v>3732.4940000000001</v>
      </c>
      <c r="K38" s="31">
        <v>1040.4939999999999</v>
      </c>
      <c r="L38" s="31">
        <v>2787.2539999999999</v>
      </c>
      <c r="M38" s="32">
        <v>5390.0940000000001</v>
      </c>
      <c r="O38" s="49" t="s">
        <v>26</v>
      </c>
      <c r="P38" s="28">
        <f>B38-MIN(B$3:B$33)</f>
        <v>2734.4580000000001</v>
      </c>
      <c r="Q38" s="28">
        <f t="shared" si="8"/>
        <v>3286.0167000000001</v>
      </c>
      <c r="R38" s="28">
        <f t="shared" si="9"/>
        <v>6237.1590000000006</v>
      </c>
      <c r="S38" s="28">
        <f t="shared" si="10"/>
        <v>2302.6778999999997</v>
      </c>
      <c r="T38" s="28">
        <f t="shared" si="11"/>
        <v>6441.5030000000006</v>
      </c>
      <c r="U38" s="28">
        <f t="shared" si="12"/>
        <v>3977.6298999999999</v>
      </c>
      <c r="V38" s="28">
        <f t="shared" si="17"/>
        <v>2687.7829999999999</v>
      </c>
      <c r="W38" s="28">
        <f t="shared" si="18"/>
        <v>4227.9151000000002</v>
      </c>
      <c r="X38" s="28">
        <f t="shared" si="13"/>
        <v>2549.0200000000004</v>
      </c>
      <c r="Y38" s="28">
        <f t="shared" si="14"/>
        <v>654.07909999999993</v>
      </c>
      <c r="Z38" s="28">
        <f t="shared" si="15"/>
        <v>2214.2008000000001</v>
      </c>
      <c r="AA38" s="28">
        <f t="shared" si="16"/>
        <v>4605.6059999999998</v>
      </c>
    </row>
    <row r="39" spans="1:27" ht="13.5" thickBot="1" x14ac:dyDescent="0.25">
      <c r="A39" s="101" t="s">
        <v>602</v>
      </c>
      <c r="B39" s="30">
        <v>2883.1289999999999</v>
      </c>
      <c r="C39" s="31">
        <v>1401.673</v>
      </c>
      <c r="D39" s="31">
        <v>3705.92</v>
      </c>
      <c r="E39" s="32">
        <v>314.52780000000001</v>
      </c>
      <c r="F39" s="31">
        <v>3747.3870000000002</v>
      </c>
      <c r="G39" s="31">
        <v>1297.184</v>
      </c>
      <c r="H39" s="31">
        <v>1146.1990000000001</v>
      </c>
      <c r="I39" s="32">
        <v>607.83219999999994</v>
      </c>
      <c r="J39" s="31">
        <v>1843.9079999999999</v>
      </c>
      <c r="K39" s="31">
        <v>443.56079999999997</v>
      </c>
      <c r="L39" s="31">
        <v>870.93780000000004</v>
      </c>
      <c r="M39" s="32">
        <v>1283.93</v>
      </c>
      <c r="P39" s="28">
        <f>B39-MIN(B$3:B$33)</f>
        <v>889.61299999999983</v>
      </c>
      <c r="Q39" s="28">
        <f t="shared" si="8"/>
        <v>403.71569999999997</v>
      </c>
      <c r="R39" s="28">
        <f t="shared" si="9"/>
        <v>2332.3850000000002</v>
      </c>
      <c r="S39" s="28">
        <f t="shared" si="10"/>
        <v>26.911699999999996</v>
      </c>
      <c r="T39" s="28">
        <f t="shared" si="11"/>
        <v>2571.8360000000002</v>
      </c>
      <c r="U39" s="28">
        <f t="shared" si="12"/>
        <v>485.55989999999997</v>
      </c>
      <c r="V39" s="28">
        <f t="shared" si="17"/>
        <v>481.88800000000003</v>
      </c>
      <c r="W39" s="28">
        <f t="shared" si="18"/>
        <v>136.05329999999992</v>
      </c>
      <c r="X39" s="28">
        <f t="shared" si="13"/>
        <v>660.43399999999997</v>
      </c>
      <c r="Y39" s="28">
        <f t="shared" si="14"/>
        <v>57.145899999999983</v>
      </c>
      <c r="Z39" s="28">
        <f t="shared" si="15"/>
        <v>297.88460000000009</v>
      </c>
      <c r="AA39" s="28">
        <f t="shared" si="16"/>
        <v>499.44200000000001</v>
      </c>
    </row>
  </sheetData>
  <conditionalFormatting sqref="P4:Q6 P8:Q8 P7">
    <cfRule type="cellIs" dxfId="246" priority="4" operator="lessThan">
      <formula>2</formula>
    </cfRule>
  </conditionalFormatting>
  <conditionalFormatting sqref="P9:R18">
    <cfRule type="cellIs" dxfId="245" priority="3" operator="lessThan">
      <formula>4</formula>
    </cfRule>
  </conditionalFormatting>
  <conditionalFormatting sqref="P19:R28">
    <cfRule type="cellIs" dxfId="244" priority="2" operator="lessThan">
      <formula>6</formula>
    </cfRule>
  </conditionalFormatting>
  <conditionalFormatting sqref="P29:R32 P33:AA39">
    <cfRule type="cellIs" dxfId="243" priority="1" operator="lessThan">
      <formula>8</formula>
    </cfRule>
  </conditionalFormatting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zoomScale="55" zoomScaleNormal="55" workbookViewId="0">
      <selection activeCell="M5" sqref="M5"/>
    </sheetView>
  </sheetViews>
  <sheetFormatPr baseColWidth="10" defaultRowHeight="15" x14ac:dyDescent="0.25"/>
  <cols>
    <col min="1" max="1" width="26.140625" bestFit="1" customWidth="1"/>
    <col min="2" max="2" width="9" bestFit="1" customWidth="1"/>
    <col min="3" max="3" width="9.28515625" bestFit="1" customWidth="1"/>
    <col min="4" max="4" width="8.7109375" bestFit="1" customWidth="1"/>
    <col min="5" max="5" width="8.42578125" bestFit="1" customWidth="1"/>
    <col min="6" max="9" width="9.42578125" bestFit="1" customWidth="1"/>
    <col min="10" max="10" width="9.28515625" bestFit="1" customWidth="1"/>
    <col min="11" max="11" width="9" bestFit="1" customWidth="1"/>
    <col min="12" max="13" width="9.28515625" bestFit="1" customWidth="1"/>
    <col min="14" max="14" width="7.28515625" customWidth="1"/>
    <col min="15" max="15" width="22.42578125" bestFit="1" customWidth="1"/>
    <col min="16" max="16" width="9" bestFit="1" customWidth="1"/>
    <col min="17" max="17" width="9.28515625" bestFit="1" customWidth="1"/>
    <col min="18" max="18" width="8.7109375" bestFit="1" customWidth="1"/>
    <col min="19" max="19" width="8.42578125" bestFit="1" customWidth="1"/>
    <col min="20" max="23" width="9.42578125" bestFit="1" customWidth="1"/>
    <col min="24" max="24" width="9.28515625" bestFit="1" customWidth="1"/>
    <col min="25" max="25" width="9" bestFit="1" customWidth="1"/>
    <col min="26" max="27" width="9.28515625" bestFit="1" customWidth="1"/>
  </cols>
  <sheetData>
    <row r="1" spans="1:27" ht="15.75" thickBot="1" x14ac:dyDescent="0.3">
      <c r="A1" s="1" t="s">
        <v>23</v>
      </c>
      <c r="B1" s="1" t="s">
        <v>25</v>
      </c>
    </row>
    <row r="2" spans="1:27" ht="15.75" thickBot="1" x14ac:dyDescent="0.3">
      <c r="A2" s="1" t="s">
        <v>24</v>
      </c>
      <c r="B2" s="12" t="s">
        <v>18</v>
      </c>
      <c r="C2" s="13" t="s">
        <v>12</v>
      </c>
      <c r="D2" s="13" t="s">
        <v>17</v>
      </c>
      <c r="E2" s="14" t="s">
        <v>20</v>
      </c>
      <c r="F2" s="13" t="s">
        <v>16</v>
      </c>
      <c r="G2" s="13" t="s">
        <v>11</v>
      </c>
      <c r="H2" s="13" t="s">
        <v>14</v>
      </c>
      <c r="I2" s="14" t="s">
        <v>22</v>
      </c>
      <c r="J2" s="13" t="s">
        <v>15</v>
      </c>
      <c r="K2" s="13" t="s">
        <v>19</v>
      </c>
      <c r="L2" s="13" t="s">
        <v>13</v>
      </c>
      <c r="M2" s="14" t="s">
        <v>21</v>
      </c>
      <c r="P2" s="37" t="s">
        <v>18</v>
      </c>
      <c r="Q2" s="38" t="s">
        <v>12</v>
      </c>
      <c r="R2" s="38" t="s">
        <v>17</v>
      </c>
      <c r="S2" s="39" t="s">
        <v>20</v>
      </c>
      <c r="T2" s="37" t="s">
        <v>16</v>
      </c>
      <c r="U2" s="38" t="s">
        <v>11</v>
      </c>
      <c r="V2" s="38" t="s">
        <v>14</v>
      </c>
      <c r="W2" s="39" t="s">
        <v>22</v>
      </c>
      <c r="X2" s="37" t="s">
        <v>15</v>
      </c>
      <c r="Y2" s="38" t="s">
        <v>19</v>
      </c>
      <c r="Z2" s="38" t="s">
        <v>13</v>
      </c>
      <c r="AA2" s="39" t="s">
        <v>21</v>
      </c>
    </row>
    <row r="3" spans="1:27" ht="15.75" thickBot="1" x14ac:dyDescent="0.3">
      <c r="A3" s="55" t="s">
        <v>50</v>
      </c>
      <c r="B3" s="20">
        <v>2060.2620000000002</v>
      </c>
      <c r="C3" s="87">
        <v>1430.0429999999999</v>
      </c>
      <c r="D3" s="87">
        <v>1029.6220000000001</v>
      </c>
      <c r="E3" s="22">
        <v>292.23520000000002</v>
      </c>
      <c r="F3" s="21">
        <v>1253.1990000000001</v>
      </c>
      <c r="G3" s="87">
        <v>836.65030000000002</v>
      </c>
      <c r="H3" s="21">
        <v>467.57159999999999</v>
      </c>
      <c r="I3" s="22">
        <v>649.85050000000001</v>
      </c>
      <c r="J3" s="21">
        <v>1224.1469999999999</v>
      </c>
      <c r="K3" s="21">
        <v>396.1893</v>
      </c>
      <c r="L3" s="87">
        <v>820.56209999999999</v>
      </c>
      <c r="M3" s="22">
        <v>570.00930000000005</v>
      </c>
      <c r="O3" s="33" t="s">
        <v>50</v>
      </c>
      <c r="P3" s="20">
        <f>B3-B3</f>
        <v>0</v>
      </c>
      <c r="Q3" s="21">
        <f t="shared" ref="Q3:AA3" si="0">C3-C3</f>
        <v>0</v>
      </c>
      <c r="R3" s="21">
        <f t="shared" si="0"/>
        <v>0</v>
      </c>
      <c r="S3" s="22">
        <f t="shared" si="0"/>
        <v>0</v>
      </c>
      <c r="T3" s="20">
        <f t="shared" si="0"/>
        <v>0</v>
      </c>
      <c r="U3" s="21">
        <f t="shared" si="0"/>
        <v>0</v>
      </c>
      <c r="V3" s="21">
        <f t="shared" si="0"/>
        <v>0</v>
      </c>
      <c r="W3" s="22">
        <f t="shared" si="0"/>
        <v>0</v>
      </c>
      <c r="X3" s="20">
        <f t="shared" si="0"/>
        <v>0</v>
      </c>
      <c r="Y3" s="21">
        <f t="shared" si="0"/>
        <v>0</v>
      </c>
      <c r="Z3" s="21">
        <f t="shared" si="0"/>
        <v>0</v>
      </c>
      <c r="AA3" s="22">
        <f t="shared" si="0"/>
        <v>0</v>
      </c>
    </row>
    <row r="4" spans="1:27" x14ac:dyDescent="0.25">
      <c r="A4" s="35" t="s">
        <v>39</v>
      </c>
      <c r="B4" s="3">
        <v>2063.828</v>
      </c>
      <c r="C4" s="4">
        <v>1462.204</v>
      </c>
      <c r="D4" s="4">
        <v>1035.239</v>
      </c>
      <c r="E4" s="5">
        <v>287.66750000000002</v>
      </c>
      <c r="F4" s="4">
        <v>1251.598</v>
      </c>
      <c r="G4" s="4">
        <v>859.8193</v>
      </c>
      <c r="H4" s="4">
        <v>462.79880000000003</v>
      </c>
      <c r="I4" s="5">
        <v>673.84519999999998</v>
      </c>
      <c r="J4" s="4">
        <v>1232.691</v>
      </c>
      <c r="K4" s="4">
        <v>391.46980000000002</v>
      </c>
      <c r="L4" s="4">
        <v>825.18100000000004</v>
      </c>
      <c r="M4" s="5">
        <v>584.99379999999996</v>
      </c>
      <c r="O4" s="34" t="s">
        <v>39</v>
      </c>
      <c r="P4" s="11">
        <f>B4-B$3</f>
        <v>3.5659999999998035</v>
      </c>
      <c r="Q4" s="6">
        <f t="shared" ref="Q4:AA7" si="1">C4-C$3</f>
        <v>32.161000000000058</v>
      </c>
      <c r="R4" s="6">
        <f t="shared" si="1"/>
        <v>5.6169999999999618</v>
      </c>
      <c r="S4" s="7">
        <f t="shared" si="1"/>
        <v>-4.5677000000000021</v>
      </c>
      <c r="T4" s="11">
        <f t="shared" si="1"/>
        <v>-1.6010000000001128</v>
      </c>
      <c r="U4" s="6">
        <f t="shared" si="1"/>
        <v>23.168999999999983</v>
      </c>
      <c r="V4" s="6">
        <f t="shared" si="1"/>
        <v>-4.7727999999999611</v>
      </c>
      <c r="W4" s="7">
        <f t="shared" si="1"/>
        <v>23.994699999999966</v>
      </c>
      <c r="X4" s="11">
        <f t="shared" si="1"/>
        <v>8.5440000000000964</v>
      </c>
      <c r="Y4" s="6">
        <f t="shared" si="1"/>
        <v>-4.7194999999999823</v>
      </c>
      <c r="Z4" s="6">
        <f t="shared" si="1"/>
        <v>4.6189000000000533</v>
      </c>
      <c r="AA4" s="7">
        <f t="shared" si="1"/>
        <v>14.984499999999912</v>
      </c>
    </row>
    <row r="5" spans="1:27" x14ac:dyDescent="0.25">
      <c r="A5" s="35" t="s">
        <v>35</v>
      </c>
      <c r="B5" s="86">
        <v>2056.7649999999999</v>
      </c>
      <c r="C5" s="4">
        <v>1443.0550000000001</v>
      </c>
      <c r="D5" s="4">
        <v>1033.104</v>
      </c>
      <c r="E5" s="5">
        <v>293.93049999999999</v>
      </c>
      <c r="F5" s="4">
        <v>1252.8520000000001</v>
      </c>
      <c r="G5" s="4">
        <v>851.62559999999996</v>
      </c>
      <c r="H5" s="4">
        <v>502.46319999999997</v>
      </c>
      <c r="I5" s="88">
        <v>648.42669999999998</v>
      </c>
      <c r="J5" s="89">
        <v>1224.884</v>
      </c>
      <c r="K5" s="4">
        <v>397.35680000000002</v>
      </c>
      <c r="L5" s="4">
        <v>841.81719999999996</v>
      </c>
      <c r="M5" s="88">
        <v>568.36760000000004</v>
      </c>
      <c r="O5" s="35" t="s">
        <v>35</v>
      </c>
      <c r="P5" s="3">
        <f t="shared" ref="P5:P7" si="2">B5-B$3</f>
        <v>-3.4970000000002983</v>
      </c>
      <c r="Q5" s="4">
        <f t="shared" si="1"/>
        <v>13.012000000000171</v>
      </c>
      <c r="R5" s="4">
        <f t="shared" si="1"/>
        <v>3.4819999999999709</v>
      </c>
      <c r="S5" s="5">
        <f t="shared" si="1"/>
        <v>1.6952999999999747</v>
      </c>
      <c r="T5" s="3">
        <f t="shared" si="1"/>
        <v>-0.34699999999997999</v>
      </c>
      <c r="U5" s="4">
        <f t="shared" si="1"/>
        <v>14.975299999999947</v>
      </c>
      <c r="V5" s="4">
        <f t="shared" si="1"/>
        <v>34.891599999999983</v>
      </c>
      <c r="W5" s="5">
        <f t="shared" si="1"/>
        <v>-1.4238000000000284</v>
      </c>
      <c r="X5" s="3">
        <f t="shared" si="1"/>
        <v>0.73700000000008004</v>
      </c>
      <c r="Y5" s="4">
        <f t="shared" si="1"/>
        <v>1.1675000000000182</v>
      </c>
      <c r="Z5" s="4">
        <f t="shared" si="1"/>
        <v>21.25509999999997</v>
      </c>
      <c r="AA5" s="5">
        <f t="shared" si="1"/>
        <v>-1.6417000000000144</v>
      </c>
    </row>
    <row r="6" spans="1:27" x14ac:dyDescent="0.25">
      <c r="A6" s="35" t="s">
        <v>37</v>
      </c>
      <c r="B6" s="3">
        <v>2352.1970000000001</v>
      </c>
      <c r="C6" s="4">
        <v>1508.307</v>
      </c>
      <c r="D6" s="4">
        <v>1239.67</v>
      </c>
      <c r="E6" s="5">
        <v>287.60169999999999</v>
      </c>
      <c r="F6" s="4">
        <v>1471.4</v>
      </c>
      <c r="G6" s="4">
        <v>972.29259999999999</v>
      </c>
      <c r="H6" s="4">
        <v>462.82049999999998</v>
      </c>
      <c r="I6" s="5">
        <v>717.26369999999997</v>
      </c>
      <c r="J6" s="4">
        <v>1330.614</v>
      </c>
      <c r="K6" s="4">
        <v>444.95060000000001</v>
      </c>
      <c r="L6" s="4">
        <v>854.18629999999996</v>
      </c>
      <c r="M6" s="5">
        <v>609.51710000000003</v>
      </c>
      <c r="O6" s="35" t="s">
        <v>37</v>
      </c>
      <c r="P6" s="3">
        <f t="shared" si="2"/>
        <v>291.93499999999995</v>
      </c>
      <c r="Q6" s="4">
        <f t="shared" si="1"/>
        <v>78.264000000000124</v>
      </c>
      <c r="R6" s="4">
        <f t="shared" si="1"/>
        <v>210.048</v>
      </c>
      <c r="S6" s="5">
        <f t="shared" si="1"/>
        <v>-4.6335000000000264</v>
      </c>
      <c r="T6" s="3">
        <f t="shared" si="1"/>
        <v>218.20100000000002</v>
      </c>
      <c r="U6" s="4">
        <f t="shared" si="1"/>
        <v>135.64229999999998</v>
      </c>
      <c r="V6" s="4">
        <f t="shared" si="1"/>
        <v>-4.7511000000000081</v>
      </c>
      <c r="W6" s="5">
        <f t="shared" si="1"/>
        <v>67.413199999999961</v>
      </c>
      <c r="X6" s="3">
        <f t="shared" si="1"/>
        <v>106.4670000000001</v>
      </c>
      <c r="Y6" s="4">
        <f t="shared" si="1"/>
        <v>48.761300000000006</v>
      </c>
      <c r="Z6" s="4">
        <f t="shared" si="1"/>
        <v>33.624199999999973</v>
      </c>
      <c r="AA6" s="5">
        <f t="shared" si="1"/>
        <v>39.507799999999975</v>
      </c>
    </row>
    <row r="7" spans="1:27" ht="15.75" thickBot="1" x14ac:dyDescent="0.3">
      <c r="A7" s="36" t="s">
        <v>303</v>
      </c>
      <c r="B7" s="10">
        <v>2380.4749999999999</v>
      </c>
      <c r="C7" s="8">
        <v>1681.1790000000001</v>
      </c>
      <c r="D7" s="8">
        <v>1038.211</v>
      </c>
      <c r="E7" s="9">
        <v>299.04219999999998</v>
      </c>
      <c r="F7" s="8">
        <v>1405.6420000000001</v>
      </c>
      <c r="G7" s="8">
        <v>855.00450000000001</v>
      </c>
      <c r="H7" s="8">
        <v>527.30970000000002</v>
      </c>
      <c r="I7" s="9">
        <v>689.65139999999997</v>
      </c>
      <c r="J7" s="8">
        <v>1366.654</v>
      </c>
      <c r="K7" s="8">
        <v>392.4058</v>
      </c>
      <c r="L7" s="8">
        <v>823.45510000000002</v>
      </c>
      <c r="M7" s="9">
        <v>600.68200000000002</v>
      </c>
      <c r="O7" s="36" t="s">
        <v>303</v>
      </c>
      <c r="P7" s="10">
        <f t="shared" si="2"/>
        <v>320.21299999999974</v>
      </c>
      <c r="Q7" s="8">
        <f t="shared" si="1"/>
        <v>251.13600000000019</v>
      </c>
      <c r="R7" s="8">
        <f t="shared" si="1"/>
        <v>8.5889999999999418</v>
      </c>
      <c r="S7" s="9">
        <f t="shared" si="1"/>
        <v>6.8069999999999595</v>
      </c>
      <c r="T7" s="10">
        <f t="shared" si="1"/>
        <v>152.44299999999998</v>
      </c>
      <c r="U7" s="8">
        <f t="shared" si="1"/>
        <v>18.354199999999992</v>
      </c>
      <c r="V7" s="8">
        <f t="shared" si="1"/>
        <v>59.738100000000031</v>
      </c>
      <c r="W7" s="9">
        <f t="shared" si="1"/>
        <v>39.800899999999956</v>
      </c>
      <c r="X7" s="10">
        <f t="shared" si="1"/>
        <v>142.50700000000006</v>
      </c>
      <c r="Y7" s="8">
        <f t="shared" si="1"/>
        <v>-3.7835000000000036</v>
      </c>
      <c r="Z7" s="8">
        <f t="shared" si="1"/>
        <v>2.8930000000000291</v>
      </c>
      <c r="AA7" s="9">
        <f t="shared" si="1"/>
        <v>30.672699999999963</v>
      </c>
    </row>
    <row r="8" spans="1:27" x14ac:dyDescent="0.25">
      <c r="A8" s="35" t="s">
        <v>388</v>
      </c>
      <c r="B8" s="3">
        <v>2061.0520000000001</v>
      </c>
      <c r="C8" s="4">
        <v>1476.558</v>
      </c>
      <c r="D8" s="4">
        <v>1042.4690000000001</v>
      </c>
      <c r="E8" s="5">
        <v>296.14550000000003</v>
      </c>
      <c r="F8" s="89">
        <v>1251.885</v>
      </c>
      <c r="G8" s="4">
        <v>881.68380000000002</v>
      </c>
      <c r="H8" s="4">
        <v>498.13569999999999</v>
      </c>
      <c r="I8" s="5">
        <v>670.79859999999996</v>
      </c>
      <c r="J8" s="4">
        <v>1235.0050000000001</v>
      </c>
      <c r="K8" s="4">
        <v>392.81459999999998</v>
      </c>
      <c r="L8" s="4">
        <v>873.27160000000003</v>
      </c>
      <c r="M8" s="5">
        <v>582.05119999999999</v>
      </c>
      <c r="O8" s="34" t="s">
        <v>388</v>
      </c>
      <c r="P8" s="11">
        <f>B8-MIN(B$4:B$7)</f>
        <v>4.2870000000002619</v>
      </c>
      <c r="Q8" s="6">
        <f t="shared" ref="Q8:AA13" si="3">C8-MIN(C$4:C$7)</f>
        <v>33.502999999999929</v>
      </c>
      <c r="R8" s="6">
        <f t="shared" si="3"/>
        <v>9.3650000000000091</v>
      </c>
      <c r="S8" s="7">
        <f t="shared" si="3"/>
        <v>8.5438000000000329</v>
      </c>
      <c r="T8" s="11">
        <f t="shared" si="3"/>
        <v>0.28700000000003456</v>
      </c>
      <c r="U8" s="6">
        <f t="shared" si="3"/>
        <v>30.058200000000056</v>
      </c>
      <c r="V8" s="6">
        <f t="shared" si="3"/>
        <v>35.336899999999957</v>
      </c>
      <c r="W8" s="7">
        <f t="shared" si="3"/>
        <v>22.371899999999982</v>
      </c>
      <c r="X8" s="11">
        <f t="shared" si="3"/>
        <v>10.121000000000095</v>
      </c>
      <c r="Y8" s="6">
        <f t="shared" si="3"/>
        <v>1.3447999999999638</v>
      </c>
      <c r="Z8" s="6">
        <f t="shared" si="3"/>
        <v>49.816500000000019</v>
      </c>
      <c r="AA8" s="7">
        <f t="shared" si="3"/>
        <v>13.683599999999956</v>
      </c>
    </row>
    <row r="9" spans="1:27" x14ac:dyDescent="0.25">
      <c r="A9" s="35" t="s">
        <v>386</v>
      </c>
      <c r="B9" s="3">
        <v>2428.3649999999998</v>
      </c>
      <c r="C9" s="4">
        <v>1531.45</v>
      </c>
      <c r="D9" s="4">
        <v>1317.1959999999999</v>
      </c>
      <c r="E9" s="88">
        <v>287.99779999999998</v>
      </c>
      <c r="F9" s="4">
        <v>1498.673</v>
      </c>
      <c r="G9" s="4">
        <v>1002.204</v>
      </c>
      <c r="H9" s="89">
        <v>458.28070000000002</v>
      </c>
      <c r="I9" s="5">
        <v>740.47659999999996</v>
      </c>
      <c r="J9" s="4">
        <v>1391.7449999999999</v>
      </c>
      <c r="K9" s="4">
        <v>446.29669999999999</v>
      </c>
      <c r="L9" s="4">
        <v>904.62829999999997</v>
      </c>
      <c r="M9" s="5">
        <v>625.56079999999997</v>
      </c>
      <c r="O9" s="35" t="s">
        <v>386</v>
      </c>
      <c r="P9" s="3">
        <f t="shared" ref="P9:P13" si="4">B9-MIN(B$4:B$7)</f>
        <v>371.59999999999991</v>
      </c>
      <c r="Q9" s="4">
        <f t="shared" si="3"/>
        <v>88.394999999999982</v>
      </c>
      <c r="R9" s="4">
        <f t="shared" si="3"/>
        <v>284.09199999999987</v>
      </c>
      <c r="S9" s="5">
        <f t="shared" si="3"/>
        <v>0.3960999999999899</v>
      </c>
      <c r="T9" s="3">
        <f t="shared" si="3"/>
        <v>247.07500000000005</v>
      </c>
      <c r="U9" s="4">
        <f t="shared" si="3"/>
        <v>150.57839999999999</v>
      </c>
      <c r="V9" s="4">
        <f t="shared" si="3"/>
        <v>-4.518100000000004</v>
      </c>
      <c r="W9" s="5">
        <f t="shared" si="3"/>
        <v>92.04989999999998</v>
      </c>
      <c r="X9" s="3">
        <f t="shared" si="3"/>
        <v>166.86099999999988</v>
      </c>
      <c r="Y9" s="4">
        <f t="shared" si="3"/>
        <v>54.826899999999966</v>
      </c>
      <c r="Z9" s="4">
        <f t="shared" si="3"/>
        <v>81.173199999999952</v>
      </c>
      <c r="AA9" s="5">
        <f t="shared" si="3"/>
        <v>57.193199999999933</v>
      </c>
    </row>
    <row r="10" spans="1:27" x14ac:dyDescent="0.25">
      <c r="A10" s="35" t="s">
        <v>390</v>
      </c>
      <c r="B10" s="3">
        <v>2504.8119999999999</v>
      </c>
      <c r="C10" s="4">
        <v>2405.5830000000001</v>
      </c>
      <c r="D10" s="4">
        <v>1355.008</v>
      </c>
      <c r="E10" s="5">
        <v>289.34359999999998</v>
      </c>
      <c r="F10" s="4">
        <v>1967.877</v>
      </c>
      <c r="G10" s="4">
        <v>1061.6220000000001</v>
      </c>
      <c r="H10" s="4">
        <v>518.42700000000002</v>
      </c>
      <c r="I10" s="5">
        <v>811.45540000000005</v>
      </c>
      <c r="J10" s="4">
        <v>1570.377</v>
      </c>
      <c r="K10" s="4">
        <v>460.3408</v>
      </c>
      <c r="L10" s="4">
        <v>997.08699999999999</v>
      </c>
      <c r="M10" s="5">
        <v>700.68949999999995</v>
      </c>
      <c r="O10" s="35" t="s">
        <v>390</v>
      </c>
      <c r="P10" s="3">
        <f t="shared" si="4"/>
        <v>448.04700000000003</v>
      </c>
      <c r="Q10" s="4">
        <f t="shared" si="3"/>
        <v>962.52800000000002</v>
      </c>
      <c r="R10" s="4">
        <f t="shared" si="3"/>
        <v>321.904</v>
      </c>
      <c r="S10" s="5">
        <f t="shared" si="3"/>
        <v>1.7418999999999869</v>
      </c>
      <c r="T10" s="3">
        <f t="shared" si="3"/>
        <v>716.279</v>
      </c>
      <c r="U10" s="4">
        <f t="shared" si="3"/>
        <v>209.99640000000011</v>
      </c>
      <c r="V10" s="4">
        <f t="shared" si="3"/>
        <v>55.628199999999993</v>
      </c>
      <c r="W10" s="5">
        <f t="shared" si="3"/>
        <v>163.02870000000007</v>
      </c>
      <c r="X10" s="3">
        <f t="shared" si="3"/>
        <v>345.49299999999994</v>
      </c>
      <c r="Y10" s="4">
        <f t="shared" si="3"/>
        <v>68.870999999999981</v>
      </c>
      <c r="Z10" s="4">
        <f t="shared" si="3"/>
        <v>173.63189999999997</v>
      </c>
      <c r="AA10" s="5">
        <f t="shared" si="3"/>
        <v>132.32189999999991</v>
      </c>
    </row>
    <row r="11" spans="1:27" x14ac:dyDescent="0.25">
      <c r="A11" s="35" t="s">
        <v>402</v>
      </c>
      <c r="B11" s="3">
        <v>2402.9180000000001</v>
      </c>
      <c r="C11" s="4">
        <v>1715.9690000000001</v>
      </c>
      <c r="D11" s="4">
        <v>1043.799</v>
      </c>
      <c r="E11" s="5">
        <v>300.17899999999997</v>
      </c>
      <c r="F11" s="4">
        <v>1440.6279999999999</v>
      </c>
      <c r="G11" s="4">
        <v>870.55070000000001</v>
      </c>
      <c r="H11" s="4">
        <v>527.28219999999999</v>
      </c>
      <c r="I11" s="5">
        <v>743.78279999999995</v>
      </c>
      <c r="J11" s="4">
        <v>1378.1</v>
      </c>
      <c r="K11" s="4">
        <v>387.86200000000002</v>
      </c>
      <c r="L11" s="4">
        <v>839.25329999999997</v>
      </c>
      <c r="M11" s="5">
        <v>636.1644</v>
      </c>
      <c r="O11" s="35" t="s">
        <v>402</v>
      </c>
      <c r="P11" s="3">
        <f t="shared" si="4"/>
        <v>346.15300000000025</v>
      </c>
      <c r="Q11" s="4">
        <f t="shared" si="3"/>
        <v>272.91399999999999</v>
      </c>
      <c r="R11" s="4">
        <f t="shared" si="3"/>
        <v>10.694999999999936</v>
      </c>
      <c r="S11" s="5">
        <f t="shared" si="3"/>
        <v>12.57729999999998</v>
      </c>
      <c r="T11" s="3">
        <f t="shared" si="3"/>
        <v>189.02999999999997</v>
      </c>
      <c r="U11" s="4">
        <f t="shared" si="3"/>
        <v>18.925100000000043</v>
      </c>
      <c r="V11" s="4">
        <f t="shared" si="3"/>
        <v>64.483399999999961</v>
      </c>
      <c r="W11" s="5">
        <f t="shared" si="3"/>
        <v>95.356099999999969</v>
      </c>
      <c r="X11" s="3">
        <f t="shared" si="3"/>
        <v>153.21599999999989</v>
      </c>
      <c r="Y11" s="4">
        <f t="shared" si="3"/>
        <v>-3.6077999999999975</v>
      </c>
      <c r="Z11" s="4">
        <f t="shared" si="3"/>
        <v>15.798199999999952</v>
      </c>
      <c r="AA11" s="5">
        <f t="shared" si="3"/>
        <v>67.796799999999962</v>
      </c>
    </row>
    <row r="12" spans="1:27" x14ac:dyDescent="0.25">
      <c r="A12" s="35" t="s">
        <v>404</v>
      </c>
      <c r="B12" s="3">
        <v>2413.0369999999998</v>
      </c>
      <c r="C12" s="4">
        <v>1765.3530000000001</v>
      </c>
      <c r="D12" s="4">
        <v>1038.8910000000001</v>
      </c>
      <c r="E12" s="5">
        <v>302.41590000000002</v>
      </c>
      <c r="F12" s="4">
        <v>1447.297</v>
      </c>
      <c r="G12" s="4">
        <v>868.97810000000004</v>
      </c>
      <c r="H12" s="4">
        <v>537.30319999999995</v>
      </c>
      <c r="I12" s="5">
        <v>701.47479999999996</v>
      </c>
      <c r="J12" s="4">
        <v>1370.9590000000001</v>
      </c>
      <c r="K12" s="4">
        <v>392.9871</v>
      </c>
      <c r="L12" s="4">
        <v>849.31399999999996</v>
      </c>
      <c r="M12" s="5">
        <v>609.52919999999995</v>
      </c>
      <c r="O12" s="35" t="s">
        <v>404</v>
      </c>
      <c r="P12" s="3">
        <f t="shared" si="4"/>
        <v>356.27199999999993</v>
      </c>
      <c r="Q12" s="4">
        <f t="shared" si="3"/>
        <v>322.298</v>
      </c>
      <c r="R12" s="4">
        <f t="shared" si="3"/>
        <v>5.7870000000000346</v>
      </c>
      <c r="S12" s="5">
        <f t="shared" si="3"/>
        <v>14.814200000000028</v>
      </c>
      <c r="T12" s="3">
        <f t="shared" si="3"/>
        <v>195.69900000000007</v>
      </c>
      <c r="U12" s="4">
        <f t="shared" si="3"/>
        <v>17.352500000000077</v>
      </c>
      <c r="V12" s="4">
        <f t="shared" si="3"/>
        <v>74.504399999999919</v>
      </c>
      <c r="W12" s="5">
        <f t="shared" si="3"/>
        <v>53.048099999999977</v>
      </c>
      <c r="X12" s="3">
        <f t="shared" si="3"/>
        <v>146.07500000000005</v>
      </c>
      <c r="Y12" s="4">
        <f t="shared" si="3"/>
        <v>1.5172999999999774</v>
      </c>
      <c r="Z12" s="4">
        <f t="shared" si="3"/>
        <v>25.858899999999949</v>
      </c>
      <c r="AA12" s="5">
        <f t="shared" si="3"/>
        <v>41.161599999999908</v>
      </c>
    </row>
    <row r="13" spans="1:27" ht="15.75" thickBot="1" x14ac:dyDescent="0.3">
      <c r="A13" s="36" t="s">
        <v>392</v>
      </c>
      <c r="B13" s="10">
        <v>2731.2089999999998</v>
      </c>
      <c r="C13" s="8">
        <v>2084.5529999999999</v>
      </c>
      <c r="D13" s="8">
        <v>1414.1120000000001</v>
      </c>
      <c r="E13" s="9">
        <v>304.68729999999999</v>
      </c>
      <c r="F13" s="8">
        <v>1772.799</v>
      </c>
      <c r="G13" s="8">
        <v>1037.329</v>
      </c>
      <c r="H13" s="8">
        <v>748.73659999999995</v>
      </c>
      <c r="I13" s="9">
        <v>767.67570000000001</v>
      </c>
      <c r="J13" s="8">
        <v>1548.184</v>
      </c>
      <c r="K13" s="8">
        <v>466.69690000000003</v>
      </c>
      <c r="L13" s="8">
        <v>1136.6769999999999</v>
      </c>
      <c r="M13" s="9">
        <v>647.53449999999998</v>
      </c>
      <c r="O13" s="36" t="s">
        <v>392</v>
      </c>
      <c r="P13" s="10">
        <f t="shared" si="4"/>
        <v>674.44399999999996</v>
      </c>
      <c r="Q13" s="8">
        <f t="shared" si="3"/>
        <v>641.49799999999982</v>
      </c>
      <c r="R13" s="8">
        <f t="shared" si="3"/>
        <v>381.00800000000004</v>
      </c>
      <c r="S13" s="9">
        <f t="shared" si="3"/>
        <v>17.085599999999999</v>
      </c>
      <c r="T13" s="10">
        <f t="shared" si="3"/>
        <v>521.20100000000002</v>
      </c>
      <c r="U13" s="8">
        <f t="shared" si="3"/>
        <v>185.70339999999999</v>
      </c>
      <c r="V13" s="8">
        <f t="shared" si="3"/>
        <v>285.93779999999992</v>
      </c>
      <c r="W13" s="9">
        <f t="shared" si="3"/>
        <v>119.24900000000002</v>
      </c>
      <c r="X13" s="10">
        <f t="shared" si="3"/>
        <v>323.29999999999995</v>
      </c>
      <c r="Y13" s="8">
        <f t="shared" si="3"/>
        <v>75.227100000000007</v>
      </c>
      <c r="Z13" s="8">
        <f t="shared" si="3"/>
        <v>313.22189999999989</v>
      </c>
      <c r="AA13" s="9">
        <f t="shared" si="3"/>
        <v>79.166899999999941</v>
      </c>
    </row>
    <row r="14" spans="1:27" x14ac:dyDescent="0.25">
      <c r="A14" s="35" t="s">
        <v>62</v>
      </c>
      <c r="B14" s="3">
        <v>2987.1840000000002</v>
      </c>
      <c r="C14" s="4">
        <v>3444.6</v>
      </c>
      <c r="D14" s="4">
        <v>1805.539</v>
      </c>
      <c r="E14" s="5">
        <v>298.39870000000002</v>
      </c>
      <c r="F14" s="4">
        <v>3344.6460000000002</v>
      </c>
      <c r="G14" s="4">
        <v>1180.0709999999999</v>
      </c>
      <c r="H14" s="4">
        <v>539.19470000000001</v>
      </c>
      <c r="I14" s="5">
        <v>1181.3230000000001</v>
      </c>
      <c r="J14" s="4">
        <v>2209.7249999999999</v>
      </c>
      <c r="K14" s="4">
        <v>462.13229999999999</v>
      </c>
      <c r="L14" s="4">
        <v>1530.52</v>
      </c>
      <c r="M14" s="5">
        <v>981.90250000000003</v>
      </c>
      <c r="O14" s="34" t="s">
        <v>62</v>
      </c>
      <c r="P14" s="11">
        <f>B14-MIN(B$8:B$13)</f>
        <v>926.13200000000006</v>
      </c>
      <c r="Q14" s="6">
        <f t="shared" ref="Q14:AA17" si="5">C14-MIN(C$8:C$13)</f>
        <v>1968.0419999999999</v>
      </c>
      <c r="R14" s="6">
        <f t="shared" si="5"/>
        <v>766.64799999999991</v>
      </c>
      <c r="S14" s="7">
        <f t="shared" si="5"/>
        <v>10.400900000000036</v>
      </c>
      <c r="T14" s="11">
        <f t="shared" si="5"/>
        <v>2092.7610000000004</v>
      </c>
      <c r="U14" s="6">
        <f t="shared" si="5"/>
        <v>311.09289999999987</v>
      </c>
      <c r="V14" s="6">
        <f t="shared" si="5"/>
        <v>80.913999999999987</v>
      </c>
      <c r="W14" s="7">
        <f t="shared" si="5"/>
        <v>510.52440000000013</v>
      </c>
      <c r="X14" s="11">
        <f t="shared" si="5"/>
        <v>974.7199999999998</v>
      </c>
      <c r="Y14" s="6">
        <f t="shared" si="5"/>
        <v>74.270299999999963</v>
      </c>
      <c r="Z14" s="6">
        <f t="shared" si="5"/>
        <v>691.26670000000001</v>
      </c>
      <c r="AA14" s="7">
        <f t="shared" si="5"/>
        <v>399.85130000000004</v>
      </c>
    </row>
    <row r="15" spans="1:27" x14ac:dyDescent="0.25">
      <c r="A15" s="35" t="s">
        <v>68</v>
      </c>
      <c r="B15" s="3">
        <v>2437.4609999999998</v>
      </c>
      <c r="C15" s="4">
        <v>1831.1010000000001</v>
      </c>
      <c r="D15" s="4">
        <v>1046.9010000000001</v>
      </c>
      <c r="E15" s="5">
        <v>319.2747</v>
      </c>
      <c r="F15" s="4">
        <v>1505.136</v>
      </c>
      <c r="G15" s="4">
        <v>891.36270000000002</v>
      </c>
      <c r="H15" s="4">
        <v>537.31219999999996</v>
      </c>
      <c r="I15" s="5">
        <v>1262.7560000000001</v>
      </c>
      <c r="J15" s="4">
        <v>1380.345</v>
      </c>
      <c r="K15" s="89">
        <v>388.61200000000002</v>
      </c>
      <c r="L15" s="4">
        <v>1286.1880000000001</v>
      </c>
      <c r="M15" s="5">
        <v>647.95740000000001</v>
      </c>
      <c r="O15" s="35" t="s">
        <v>68</v>
      </c>
      <c r="P15" s="3">
        <f t="shared" ref="P15:P17" si="6">B15-MIN(B$8:B$13)</f>
        <v>376.40899999999965</v>
      </c>
      <c r="Q15" s="4">
        <f t="shared" si="5"/>
        <v>354.54300000000012</v>
      </c>
      <c r="R15" s="4">
        <f t="shared" si="5"/>
        <v>8.0099999999999909</v>
      </c>
      <c r="S15" s="5">
        <f t="shared" si="5"/>
        <v>31.276900000000012</v>
      </c>
      <c r="T15" s="3">
        <f t="shared" si="5"/>
        <v>253.25099999999998</v>
      </c>
      <c r="U15" s="4">
        <f t="shared" si="5"/>
        <v>22.384599999999978</v>
      </c>
      <c r="V15" s="4">
        <f t="shared" si="5"/>
        <v>79.031499999999937</v>
      </c>
      <c r="W15" s="5">
        <f t="shared" si="5"/>
        <v>591.95740000000012</v>
      </c>
      <c r="X15" s="3">
        <f t="shared" si="5"/>
        <v>145.33999999999992</v>
      </c>
      <c r="Y15" s="4">
        <f t="shared" si="5"/>
        <v>0.75</v>
      </c>
      <c r="Z15" s="4">
        <f t="shared" si="5"/>
        <v>446.93470000000013</v>
      </c>
      <c r="AA15" s="5">
        <f t="shared" si="5"/>
        <v>65.906200000000013</v>
      </c>
    </row>
    <row r="16" spans="1:27" x14ac:dyDescent="0.25">
      <c r="A16" s="35" t="s">
        <v>64</v>
      </c>
      <c r="B16" s="3">
        <v>2823.4050000000002</v>
      </c>
      <c r="C16" s="4">
        <v>2611.3910000000001</v>
      </c>
      <c r="D16" s="4">
        <v>1490.808</v>
      </c>
      <c r="E16" s="5">
        <v>314.52499999999998</v>
      </c>
      <c r="F16" s="4">
        <v>3426.5970000000002</v>
      </c>
      <c r="G16" s="4">
        <v>1111.96</v>
      </c>
      <c r="H16" s="4">
        <v>718.44110000000001</v>
      </c>
      <c r="I16" s="5">
        <v>1287.088</v>
      </c>
      <c r="J16" s="4">
        <v>1600.9559999999999</v>
      </c>
      <c r="K16" s="4">
        <v>467.76670000000001</v>
      </c>
      <c r="L16" s="4">
        <v>1400.0429999999999</v>
      </c>
      <c r="M16" s="5">
        <v>785.33900000000006</v>
      </c>
      <c r="O16" s="35" t="s">
        <v>64</v>
      </c>
      <c r="P16" s="3">
        <f t="shared" si="6"/>
        <v>762.35300000000007</v>
      </c>
      <c r="Q16" s="4">
        <f t="shared" si="5"/>
        <v>1134.8330000000001</v>
      </c>
      <c r="R16" s="4">
        <f t="shared" si="5"/>
        <v>451.91699999999992</v>
      </c>
      <c r="S16" s="5">
        <f t="shared" si="5"/>
        <v>26.527199999999993</v>
      </c>
      <c r="T16" s="3">
        <f t="shared" si="5"/>
        <v>2174.7120000000004</v>
      </c>
      <c r="U16" s="4">
        <f t="shared" si="5"/>
        <v>242.9819</v>
      </c>
      <c r="V16" s="4">
        <f t="shared" si="5"/>
        <v>260.16039999999998</v>
      </c>
      <c r="W16" s="5">
        <f t="shared" si="5"/>
        <v>616.2894</v>
      </c>
      <c r="X16" s="3">
        <f t="shared" si="5"/>
        <v>365.95099999999979</v>
      </c>
      <c r="Y16" s="4">
        <f t="shared" si="5"/>
        <v>79.904699999999991</v>
      </c>
      <c r="Z16" s="4">
        <f t="shared" si="5"/>
        <v>560.78969999999993</v>
      </c>
      <c r="AA16" s="5">
        <f t="shared" si="5"/>
        <v>203.28780000000006</v>
      </c>
    </row>
    <row r="17" spans="1:27" ht="15.75" thickBot="1" x14ac:dyDescent="0.3">
      <c r="A17" s="36" t="s">
        <v>72</v>
      </c>
      <c r="B17" s="10">
        <v>3290.172</v>
      </c>
      <c r="C17" s="8">
        <v>3854.8510000000001</v>
      </c>
      <c r="D17" s="8">
        <v>2137.1979999999999</v>
      </c>
      <c r="E17" s="9">
        <v>308.22449999999998</v>
      </c>
      <c r="F17" s="8">
        <v>3613.6439999999998</v>
      </c>
      <c r="G17" s="8">
        <v>1972.193</v>
      </c>
      <c r="H17" s="8">
        <v>747.3134</v>
      </c>
      <c r="I17" s="9">
        <v>1081.655</v>
      </c>
      <c r="J17" s="8">
        <v>2123.0520000000001</v>
      </c>
      <c r="K17" s="8">
        <v>621.00450000000001</v>
      </c>
      <c r="L17" s="8">
        <v>1526.479</v>
      </c>
      <c r="M17" s="9">
        <v>912.95209999999997</v>
      </c>
      <c r="O17" s="36" t="s">
        <v>72</v>
      </c>
      <c r="P17" s="10">
        <f t="shared" si="6"/>
        <v>1229.1199999999999</v>
      </c>
      <c r="Q17" s="8">
        <f t="shared" si="5"/>
        <v>2378.2930000000001</v>
      </c>
      <c r="R17" s="8">
        <f t="shared" si="5"/>
        <v>1098.3069999999998</v>
      </c>
      <c r="S17" s="9">
        <f t="shared" si="5"/>
        <v>20.226699999999994</v>
      </c>
      <c r="T17" s="10">
        <f t="shared" si="5"/>
        <v>2361.759</v>
      </c>
      <c r="U17" s="8">
        <f t="shared" si="5"/>
        <v>1103.2148999999999</v>
      </c>
      <c r="V17" s="8">
        <f t="shared" si="5"/>
        <v>289.03269999999998</v>
      </c>
      <c r="W17" s="9">
        <f t="shared" si="5"/>
        <v>410.85640000000001</v>
      </c>
      <c r="X17" s="10">
        <f t="shared" si="5"/>
        <v>888.04700000000003</v>
      </c>
      <c r="Y17" s="8">
        <f t="shared" si="5"/>
        <v>233.14249999999998</v>
      </c>
      <c r="Z17" s="8">
        <f t="shared" si="5"/>
        <v>687.22570000000007</v>
      </c>
      <c r="AA17" s="9">
        <f t="shared" si="5"/>
        <v>330.90089999999998</v>
      </c>
    </row>
    <row r="18" spans="1:27" ht="15.75" thickBot="1" x14ac:dyDescent="0.3">
      <c r="A18" s="36" t="s">
        <v>26</v>
      </c>
      <c r="B18" s="10">
        <v>4727.9740000000002</v>
      </c>
      <c r="C18" s="8">
        <v>7610.6940000000004</v>
      </c>
      <c r="D18" s="8">
        <v>4283.9740000000002</v>
      </c>
      <c r="E18" s="9">
        <v>2590.2939999999999</v>
      </c>
      <c r="F18" s="8">
        <v>7617.0540000000001</v>
      </c>
      <c r="G18" s="8">
        <v>4789.2539999999999</v>
      </c>
      <c r="H18" s="8">
        <v>4699.6940000000004</v>
      </c>
      <c r="I18" s="9">
        <v>3352.0940000000001</v>
      </c>
      <c r="J18" s="8">
        <v>3732.4940000000001</v>
      </c>
      <c r="K18" s="8">
        <v>1040.4939999999999</v>
      </c>
      <c r="L18" s="8">
        <v>5390.0940000000001</v>
      </c>
      <c r="M18" s="9">
        <v>2787.2539999999999</v>
      </c>
      <c r="O18" s="36" t="s">
        <v>26</v>
      </c>
      <c r="P18" s="52"/>
      <c r="Q18" s="53"/>
      <c r="R18" s="53"/>
      <c r="S18" s="54"/>
      <c r="T18" s="52"/>
      <c r="U18" s="53"/>
      <c r="V18" s="53"/>
      <c r="W18" s="54"/>
      <c r="X18" s="52"/>
      <c r="Y18" s="53"/>
      <c r="Z18" s="53"/>
      <c r="AA18" s="54"/>
    </row>
  </sheetData>
  <conditionalFormatting sqref="P4:AA7">
    <cfRule type="cellIs" dxfId="190" priority="3" operator="lessThan">
      <formula>2</formula>
    </cfRule>
  </conditionalFormatting>
  <conditionalFormatting sqref="P8:AA13">
    <cfRule type="cellIs" dxfId="189" priority="2" operator="lessThan">
      <formula>2</formula>
    </cfRule>
  </conditionalFormatting>
  <conditionalFormatting sqref="P14:AA17">
    <cfRule type="cellIs" dxfId="188" priority="1" operator="lessThan">
      <formula>2.01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16" sqref="D16"/>
    </sheetView>
  </sheetViews>
  <sheetFormatPr baseColWidth="10" defaultRowHeight="15" x14ac:dyDescent="0.25"/>
  <cols>
    <col min="1" max="1" width="17.5703125" bestFit="1" customWidth="1"/>
    <col min="2" max="4" width="6.5703125" bestFit="1" customWidth="1"/>
    <col min="5" max="5" width="5.5703125" customWidth="1"/>
    <col min="6" max="7" width="6.5703125" customWidth="1"/>
    <col min="8" max="8" width="6.28515625" customWidth="1"/>
    <col min="9" max="9" width="6.5703125" customWidth="1"/>
    <col min="10" max="10" width="6.5703125" bestFit="1" customWidth="1"/>
    <col min="11" max="11" width="5.5703125" customWidth="1"/>
    <col min="12" max="12" width="6.5703125" customWidth="1"/>
    <col min="13" max="13" width="6.140625" customWidth="1"/>
    <col min="14" max="14" width="12.5703125" customWidth="1"/>
    <col min="15" max="15" width="12.5703125" bestFit="1" customWidth="1"/>
  </cols>
  <sheetData>
    <row r="1" spans="1:13" ht="15.75" thickBot="1" x14ac:dyDescent="0.3">
      <c r="A1" s="1" t="s">
        <v>23</v>
      </c>
      <c r="B1" s="1" t="s">
        <v>293</v>
      </c>
    </row>
    <row r="2" spans="1:13" ht="15.75" thickBot="1" x14ac:dyDescent="0.3">
      <c r="A2" s="1" t="s">
        <v>24</v>
      </c>
      <c r="B2" s="12" t="s">
        <v>18</v>
      </c>
      <c r="C2" s="13" t="s">
        <v>12</v>
      </c>
      <c r="D2" s="13" t="s">
        <v>17</v>
      </c>
      <c r="E2" s="14" t="s">
        <v>20</v>
      </c>
      <c r="F2" s="13" t="s">
        <v>16</v>
      </c>
      <c r="G2" s="13" t="s">
        <v>11</v>
      </c>
      <c r="H2" s="13" t="s">
        <v>14</v>
      </c>
      <c r="I2" s="14" t="s">
        <v>22</v>
      </c>
      <c r="J2" s="13" t="s">
        <v>15</v>
      </c>
      <c r="K2" s="13" t="s">
        <v>19</v>
      </c>
      <c r="L2" s="13" t="s">
        <v>13</v>
      </c>
      <c r="M2" s="14" t="s">
        <v>21</v>
      </c>
    </row>
    <row r="3" spans="1:13" x14ac:dyDescent="0.25">
      <c r="A3" s="2" t="s">
        <v>68</v>
      </c>
      <c r="B3" s="11">
        <v>2437.4609999999998</v>
      </c>
      <c r="C3" s="6">
        <v>1831.1010000000001</v>
      </c>
      <c r="D3" s="6">
        <v>1046.9010000000001</v>
      </c>
      <c r="E3" s="7">
        <v>319.2747</v>
      </c>
      <c r="F3" s="6">
        <v>1505.136</v>
      </c>
      <c r="G3" s="6">
        <v>891.36270000000002</v>
      </c>
      <c r="H3" s="6">
        <v>537.31219999999996</v>
      </c>
      <c r="I3" s="7">
        <v>1262.7560000000001</v>
      </c>
      <c r="J3" s="6">
        <v>1380.345</v>
      </c>
      <c r="K3" s="6">
        <v>388.61200000000002</v>
      </c>
      <c r="L3" s="6">
        <v>1286.1880000000001</v>
      </c>
      <c r="M3" s="7">
        <v>647.95740000000001</v>
      </c>
    </row>
    <row r="4" spans="1:13" x14ac:dyDescent="0.25">
      <c r="A4" s="2" t="s">
        <v>62</v>
      </c>
      <c r="B4" s="3">
        <v>2987.1840000000002</v>
      </c>
      <c r="C4" s="4">
        <v>3444.6</v>
      </c>
      <c r="D4" s="4">
        <v>1805.539</v>
      </c>
      <c r="E4" s="5">
        <v>298.39870000000002</v>
      </c>
      <c r="F4" s="4">
        <v>3344.6460000000002</v>
      </c>
      <c r="G4" s="4">
        <v>1180.0709999999999</v>
      </c>
      <c r="H4" s="4">
        <v>539.19470000000001</v>
      </c>
      <c r="I4" s="5">
        <v>1181.3230000000001</v>
      </c>
      <c r="J4" s="4">
        <v>2209.7249999999999</v>
      </c>
      <c r="K4" s="4">
        <v>462.13229999999999</v>
      </c>
      <c r="L4" s="4">
        <v>1530.52</v>
      </c>
      <c r="M4" s="5">
        <v>981.90250000000003</v>
      </c>
    </row>
    <row r="5" spans="1:13" x14ac:dyDescent="0.25">
      <c r="A5" s="2" t="s">
        <v>70</v>
      </c>
      <c r="B5" s="3">
        <v>2592.7910000000002</v>
      </c>
      <c r="C5" s="4">
        <v>2302.857</v>
      </c>
      <c r="D5" s="4">
        <v>1261.348</v>
      </c>
      <c r="E5" s="5">
        <v>315.71539999999999</v>
      </c>
      <c r="F5" s="4">
        <v>1557.6990000000001</v>
      </c>
      <c r="G5" s="4">
        <v>953.03899999999999</v>
      </c>
      <c r="H5" s="4">
        <v>538.37879999999996</v>
      </c>
      <c r="I5" s="5">
        <v>846.89250000000004</v>
      </c>
      <c r="J5" s="4">
        <v>1403.364</v>
      </c>
      <c r="K5" s="4">
        <v>431.9468</v>
      </c>
      <c r="L5" s="4">
        <v>873.13199999999995</v>
      </c>
      <c r="M5" s="5">
        <v>686.93610000000001</v>
      </c>
    </row>
    <row r="6" spans="1:13" x14ac:dyDescent="0.25">
      <c r="A6" s="2" t="s">
        <v>66</v>
      </c>
      <c r="B6" s="3">
        <v>2672.527</v>
      </c>
      <c r="C6" s="4">
        <v>2001.5450000000001</v>
      </c>
      <c r="D6" s="4">
        <v>1563.7180000000001</v>
      </c>
      <c r="E6" s="5">
        <v>306.22500000000002</v>
      </c>
      <c r="F6" s="4">
        <v>2156.1439999999998</v>
      </c>
      <c r="G6" s="4">
        <v>1176.7729999999999</v>
      </c>
      <c r="H6" s="4">
        <v>593.98509999999999</v>
      </c>
      <c r="I6" s="5">
        <v>886.13059999999996</v>
      </c>
      <c r="J6" s="4">
        <v>1843.559</v>
      </c>
      <c r="K6" s="4">
        <v>496.14109999999999</v>
      </c>
      <c r="L6" s="4">
        <v>1081.933</v>
      </c>
      <c r="M6" s="5">
        <v>719.88289999999995</v>
      </c>
    </row>
    <row r="7" spans="1:13" x14ac:dyDescent="0.25">
      <c r="A7" s="2" t="s">
        <v>64</v>
      </c>
      <c r="B7" s="3">
        <v>2823.4050000000002</v>
      </c>
      <c r="C7" s="4">
        <v>2611.3910000000001</v>
      </c>
      <c r="D7" s="4">
        <v>1490.808</v>
      </c>
      <c r="E7" s="5">
        <v>314.52499999999998</v>
      </c>
      <c r="F7" s="4">
        <v>3426.5970000000002</v>
      </c>
      <c r="G7" s="4">
        <v>1111.96</v>
      </c>
      <c r="H7" s="4">
        <v>718.44110000000001</v>
      </c>
      <c r="I7" s="5">
        <v>1287.088</v>
      </c>
      <c r="J7" s="4">
        <v>1600.9559999999999</v>
      </c>
      <c r="K7" s="4">
        <v>467.76670000000001</v>
      </c>
      <c r="L7" s="4">
        <v>1400.0429999999999</v>
      </c>
      <c r="M7" s="5">
        <v>785.33900000000006</v>
      </c>
    </row>
    <row r="8" spans="1:13" x14ac:dyDescent="0.25">
      <c r="A8" s="2" t="s">
        <v>72</v>
      </c>
      <c r="B8" s="3">
        <v>3290.172</v>
      </c>
      <c r="C8" s="4">
        <v>3854.8510000000001</v>
      </c>
      <c r="D8" s="4">
        <v>2137.1979999999999</v>
      </c>
      <c r="E8" s="5">
        <v>308.22449999999998</v>
      </c>
      <c r="F8" s="4">
        <v>3613.6439999999998</v>
      </c>
      <c r="G8" s="4">
        <v>1972.193</v>
      </c>
      <c r="H8" s="4">
        <v>747.3134</v>
      </c>
      <c r="I8" s="5">
        <v>1081.655</v>
      </c>
      <c r="J8" s="4">
        <v>2123.0520000000001</v>
      </c>
      <c r="K8" s="4">
        <v>621.00450000000001</v>
      </c>
      <c r="L8" s="4">
        <v>1526.479</v>
      </c>
      <c r="M8" s="5">
        <v>912.95209999999997</v>
      </c>
    </row>
    <row r="9" spans="1:13" ht="15.75" thickBot="1" x14ac:dyDescent="0.3">
      <c r="A9" s="2" t="s">
        <v>576</v>
      </c>
      <c r="B9" s="10">
        <v>2687.0169999999998</v>
      </c>
      <c r="C9" s="8">
        <v>1787.6869999999999</v>
      </c>
      <c r="D9" s="8">
        <v>1521.2339999999999</v>
      </c>
      <c r="E9" s="9">
        <v>321.21530000000001</v>
      </c>
      <c r="F9" s="8">
        <v>1401.6759999999999</v>
      </c>
      <c r="G9" s="8">
        <v>1074.7270000000001</v>
      </c>
      <c r="H9" s="8">
        <v>653.72720000000004</v>
      </c>
      <c r="I9" s="9">
        <v>729.69359999999995</v>
      </c>
      <c r="J9" s="8">
        <v>1461.721</v>
      </c>
      <c r="K9" s="8">
        <v>483.26339999999999</v>
      </c>
      <c r="L9" s="8">
        <v>920.34379999999999</v>
      </c>
      <c r="M9" s="9">
        <v>604.74390000000005</v>
      </c>
    </row>
    <row r="11" spans="1:13" ht="15.75" thickBot="1" x14ac:dyDescent="0.3"/>
    <row r="12" spans="1:13" ht="15.75" thickBot="1" x14ac:dyDescent="0.3">
      <c r="B12" s="15" t="s">
        <v>18</v>
      </c>
      <c r="C12" s="16" t="s">
        <v>12</v>
      </c>
      <c r="D12" s="16" t="s">
        <v>17</v>
      </c>
      <c r="E12" s="17" t="s">
        <v>20</v>
      </c>
      <c r="F12" s="16" t="s">
        <v>16</v>
      </c>
      <c r="G12" s="16" t="s">
        <v>11</v>
      </c>
      <c r="H12" s="16" t="s">
        <v>14</v>
      </c>
      <c r="I12" s="17" t="s">
        <v>22</v>
      </c>
      <c r="J12" s="16" t="s">
        <v>15</v>
      </c>
      <c r="K12" s="16" t="s">
        <v>19</v>
      </c>
      <c r="L12" s="16" t="s">
        <v>13</v>
      </c>
      <c r="M12" s="17" t="s">
        <v>21</v>
      </c>
    </row>
    <row r="13" spans="1:13" x14ac:dyDescent="0.25">
      <c r="A13" s="2" t="s">
        <v>68</v>
      </c>
      <c r="B13">
        <f>_xlfn.RANK.EQ(B3,B$3:B$9,1)</f>
        <v>1</v>
      </c>
      <c r="C13">
        <f t="shared" ref="C13:M13" si="0">_xlfn.RANK.EQ(C3,C$3:C$9,1)</f>
        <v>2</v>
      </c>
      <c r="D13">
        <f t="shared" si="0"/>
        <v>1</v>
      </c>
      <c r="E13">
        <f t="shared" si="0"/>
        <v>6</v>
      </c>
      <c r="F13">
        <f t="shared" si="0"/>
        <v>2</v>
      </c>
      <c r="G13">
        <f t="shared" si="0"/>
        <v>1</v>
      </c>
      <c r="H13">
        <f t="shared" si="0"/>
        <v>1</v>
      </c>
      <c r="I13">
        <f t="shared" si="0"/>
        <v>6</v>
      </c>
      <c r="J13">
        <f t="shared" si="0"/>
        <v>1</v>
      </c>
      <c r="K13">
        <f t="shared" si="0"/>
        <v>1</v>
      </c>
      <c r="L13">
        <f t="shared" si="0"/>
        <v>4</v>
      </c>
      <c r="M13">
        <f t="shared" si="0"/>
        <v>2</v>
      </c>
    </row>
    <row r="14" spans="1:13" x14ac:dyDescent="0.25">
      <c r="A14" s="2" t="s">
        <v>62</v>
      </c>
      <c r="B14">
        <f t="shared" ref="B14:M18" si="1">_xlfn.RANK.EQ(B4,B$3:B$9,1)</f>
        <v>6</v>
      </c>
      <c r="C14">
        <f t="shared" si="1"/>
        <v>6</v>
      </c>
      <c r="D14">
        <f t="shared" si="1"/>
        <v>6</v>
      </c>
      <c r="E14">
        <f t="shared" si="1"/>
        <v>1</v>
      </c>
      <c r="F14">
        <f t="shared" si="1"/>
        <v>5</v>
      </c>
      <c r="G14">
        <f t="shared" si="1"/>
        <v>6</v>
      </c>
      <c r="H14">
        <f t="shared" si="1"/>
        <v>3</v>
      </c>
      <c r="I14">
        <f t="shared" si="1"/>
        <v>5</v>
      </c>
      <c r="J14">
        <f t="shared" si="1"/>
        <v>7</v>
      </c>
      <c r="K14">
        <f t="shared" si="1"/>
        <v>3</v>
      </c>
      <c r="L14">
        <f t="shared" si="1"/>
        <v>7</v>
      </c>
      <c r="M14">
        <f t="shared" si="1"/>
        <v>7</v>
      </c>
    </row>
    <row r="15" spans="1:13" x14ac:dyDescent="0.25">
      <c r="A15" s="2" t="s">
        <v>70</v>
      </c>
      <c r="B15">
        <f t="shared" si="1"/>
        <v>2</v>
      </c>
      <c r="C15">
        <f t="shared" si="1"/>
        <v>4</v>
      </c>
      <c r="D15">
        <f t="shared" si="1"/>
        <v>2</v>
      </c>
      <c r="E15">
        <f t="shared" si="1"/>
        <v>5</v>
      </c>
      <c r="F15">
        <f t="shared" si="1"/>
        <v>3</v>
      </c>
      <c r="G15">
        <f t="shared" si="1"/>
        <v>2</v>
      </c>
      <c r="H15">
        <f t="shared" si="1"/>
        <v>2</v>
      </c>
      <c r="I15">
        <f t="shared" si="1"/>
        <v>2</v>
      </c>
      <c r="J15">
        <f t="shared" si="1"/>
        <v>2</v>
      </c>
      <c r="K15">
        <f t="shared" si="1"/>
        <v>2</v>
      </c>
      <c r="L15">
        <f t="shared" si="1"/>
        <v>1</v>
      </c>
      <c r="M15">
        <f t="shared" si="1"/>
        <v>3</v>
      </c>
    </row>
    <row r="16" spans="1:13" x14ac:dyDescent="0.25">
      <c r="A16" s="2" t="s">
        <v>66</v>
      </c>
      <c r="B16">
        <f t="shared" si="1"/>
        <v>3</v>
      </c>
      <c r="C16">
        <f t="shared" si="1"/>
        <v>3</v>
      </c>
      <c r="D16">
        <f t="shared" si="1"/>
        <v>5</v>
      </c>
      <c r="E16">
        <f t="shared" si="1"/>
        <v>2</v>
      </c>
      <c r="F16">
        <f t="shared" si="1"/>
        <v>4</v>
      </c>
      <c r="G16">
        <f t="shared" si="1"/>
        <v>5</v>
      </c>
      <c r="H16">
        <f t="shared" si="1"/>
        <v>4</v>
      </c>
      <c r="I16">
        <f t="shared" si="1"/>
        <v>3</v>
      </c>
      <c r="J16">
        <f t="shared" si="1"/>
        <v>5</v>
      </c>
      <c r="K16">
        <f t="shared" si="1"/>
        <v>6</v>
      </c>
      <c r="L16">
        <f t="shared" si="1"/>
        <v>3</v>
      </c>
      <c r="M16">
        <f t="shared" si="1"/>
        <v>4</v>
      </c>
    </row>
    <row r="17" spans="1:13" x14ac:dyDescent="0.25">
      <c r="A17" s="2" t="s">
        <v>64</v>
      </c>
      <c r="B17">
        <f t="shared" si="1"/>
        <v>5</v>
      </c>
      <c r="C17">
        <f t="shared" si="1"/>
        <v>5</v>
      </c>
      <c r="D17">
        <f t="shared" si="1"/>
        <v>3</v>
      </c>
      <c r="E17">
        <f t="shared" si="1"/>
        <v>4</v>
      </c>
      <c r="F17">
        <f t="shared" si="1"/>
        <v>6</v>
      </c>
      <c r="G17">
        <f t="shared" si="1"/>
        <v>4</v>
      </c>
      <c r="H17">
        <f t="shared" si="1"/>
        <v>6</v>
      </c>
      <c r="I17">
        <f t="shared" si="1"/>
        <v>7</v>
      </c>
      <c r="J17">
        <f t="shared" si="1"/>
        <v>4</v>
      </c>
      <c r="K17">
        <f t="shared" si="1"/>
        <v>4</v>
      </c>
      <c r="L17">
        <f t="shared" si="1"/>
        <v>5</v>
      </c>
      <c r="M17">
        <f t="shared" si="1"/>
        <v>5</v>
      </c>
    </row>
    <row r="18" spans="1:13" x14ac:dyDescent="0.25">
      <c r="A18" s="2" t="s">
        <v>72</v>
      </c>
      <c r="B18">
        <f t="shared" si="1"/>
        <v>7</v>
      </c>
      <c r="C18">
        <f t="shared" si="1"/>
        <v>7</v>
      </c>
      <c r="D18">
        <f t="shared" si="1"/>
        <v>7</v>
      </c>
      <c r="E18">
        <f t="shared" si="1"/>
        <v>3</v>
      </c>
      <c r="F18">
        <f t="shared" si="1"/>
        <v>7</v>
      </c>
      <c r="G18">
        <f t="shared" si="1"/>
        <v>7</v>
      </c>
      <c r="H18">
        <f t="shared" si="1"/>
        <v>7</v>
      </c>
      <c r="I18">
        <f t="shared" si="1"/>
        <v>4</v>
      </c>
      <c r="J18">
        <f t="shared" si="1"/>
        <v>6</v>
      </c>
      <c r="K18">
        <f t="shared" si="1"/>
        <v>7</v>
      </c>
      <c r="L18">
        <f t="shared" si="1"/>
        <v>6</v>
      </c>
      <c r="M18">
        <f t="shared" si="1"/>
        <v>6</v>
      </c>
    </row>
    <row r="19" spans="1:13" x14ac:dyDescent="0.25">
      <c r="A19" s="2"/>
    </row>
    <row r="20" spans="1:13" ht="15.75" thickBot="1" x14ac:dyDescent="0.3">
      <c r="A20" s="2"/>
    </row>
    <row r="21" spans="1:13" ht="15.75" thickBot="1" x14ac:dyDescent="0.3">
      <c r="B21" s="15" t="s">
        <v>18</v>
      </c>
      <c r="C21" s="16" t="s">
        <v>12</v>
      </c>
      <c r="D21" s="16" t="s">
        <v>17</v>
      </c>
      <c r="E21" s="17" t="s">
        <v>20</v>
      </c>
      <c r="F21" s="16" t="s">
        <v>16</v>
      </c>
      <c r="G21" s="16" t="s">
        <v>11</v>
      </c>
      <c r="H21" s="16" t="s">
        <v>14</v>
      </c>
      <c r="I21" s="17" t="s">
        <v>22</v>
      </c>
      <c r="J21" s="16" t="s">
        <v>15</v>
      </c>
      <c r="K21" s="16" t="s">
        <v>19</v>
      </c>
      <c r="L21" s="16" t="s">
        <v>13</v>
      </c>
      <c r="M21" s="17" t="s">
        <v>21</v>
      </c>
    </row>
    <row r="22" spans="1:13" x14ac:dyDescent="0.25">
      <c r="B22" t="s">
        <v>27</v>
      </c>
      <c r="C22" t="s">
        <v>27</v>
      </c>
      <c r="D22" t="s">
        <v>27</v>
      </c>
      <c r="E22" t="s">
        <v>28</v>
      </c>
      <c r="F22" t="s">
        <v>27</v>
      </c>
      <c r="G22" t="s">
        <v>29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</row>
    <row r="23" spans="1:13" x14ac:dyDescent="0.25">
      <c r="B23" t="s">
        <v>29</v>
      </c>
      <c r="C23" t="s">
        <v>29</v>
      </c>
      <c r="D23" t="s">
        <v>29</v>
      </c>
      <c r="E23" t="s">
        <v>32</v>
      </c>
      <c r="F23" t="s">
        <v>29</v>
      </c>
      <c r="G23" t="s">
        <v>30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</row>
    <row r="24" spans="1:13" x14ac:dyDescent="0.25">
      <c r="B24" t="s">
        <v>32</v>
      </c>
      <c r="C24" t="s">
        <v>28</v>
      </c>
      <c r="D24" t="s">
        <v>30</v>
      </c>
      <c r="E24" t="s">
        <v>31</v>
      </c>
      <c r="F24" t="s">
        <v>30</v>
      </c>
      <c r="G24" t="s">
        <v>32</v>
      </c>
      <c r="H24" t="s">
        <v>28</v>
      </c>
      <c r="I24" t="s">
        <v>32</v>
      </c>
      <c r="J24" t="s">
        <v>30</v>
      </c>
      <c r="K24" t="s">
        <v>28</v>
      </c>
      <c r="L24" t="s">
        <v>28</v>
      </c>
      <c r="M24" t="s">
        <v>30</v>
      </c>
    </row>
    <row r="25" spans="1:13" x14ac:dyDescent="0.25">
      <c r="B25" t="s">
        <v>30</v>
      </c>
      <c r="C25" t="s">
        <v>30</v>
      </c>
      <c r="D25" t="s">
        <v>32</v>
      </c>
      <c r="E25" t="s">
        <v>29</v>
      </c>
      <c r="F25" t="s">
        <v>32</v>
      </c>
      <c r="G25" t="s">
        <v>28</v>
      </c>
      <c r="H25" t="s">
        <v>32</v>
      </c>
      <c r="I25" t="s">
        <v>30</v>
      </c>
      <c r="J25" t="s">
        <v>32</v>
      </c>
      <c r="K25" t="s">
        <v>30</v>
      </c>
      <c r="L25" t="s">
        <v>32</v>
      </c>
      <c r="M25" t="s">
        <v>28</v>
      </c>
    </row>
    <row r="26" spans="1:13" x14ac:dyDescent="0.25">
      <c r="B26" t="s">
        <v>28</v>
      </c>
      <c r="C26" t="s">
        <v>32</v>
      </c>
      <c r="D26" t="s">
        <v>28</v>
      </c>
      <c r="E26" t="s">
        <v>27</v>
      </c>
      <c r="F26" t="s">
        <v>28</v>
      </c>
      <c r="G26" t="s">
        <v>31</v>
      </c>
      <c r="H26" t="s">
        <v>30</v>
      </c>
      <c r="I26" t="s">
        <v>31</v>
      </c>
      <c r="J26" t="s">
        <v>31</v>
      </c>
      <c r="K26" t="s">
        <v>32</v>
      </c>
      <c r="L26" t="s">
        <v>30</v>
      </c>
      <c r="M26" t="s">
        <v>31</v>
      </c>
    </row>
    <row r="27" spans="1:13" x14ac:dyDescent="0.25">
      <c r="B27" t="s">
        <v>31</v>
      </c>
      <c r="C27" t="s">
        <v>31</v>
      </c>
      <c r="D27" t="s">
        <v>31</v>
      </c>
      <c r="E27" t="s">
        <v>30</v>
      </c>
      <c r="F27" t="s">
        <v>31</v>
      </c>
      <c r="G27" t="s">
        <v>27</v>
      </c>
      <c r="H27" t="s">
        <v>31</v>
      </c>
      <c r="I27" t="s">
        <v>28</v>
      </c>
      <c r="J27" t="s">
        <v>28</v>
      </c>
      <c r="K27" t="s">
        <v>31</v>
      </c>
      <c r="L27" t="s">
        <v>33</v>
      </c>
      <c r="M27" t="s">
        <v>32</v>
      </c>
    </row>
    <row r="28" spans="1:13" x14ac:dyDescent="0.25"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31</v>
      </c>
      <c r="M28" t="s">
        <v>33</v>
      </c>
    </row>
  </sheetData>
  <conditionalFormatting sqref="B13:M20">
    <cfRule type="colorScale" priority="12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85" zoomScaleNormal="85" workbookViewId="0">
      <selection activeCell="D22" sqref="D22"/>
    </sheetView>
  </sheetViews>
  <sheetFormatPr baseColWidth="10" defaultRowHeight="15" x14ac:dyDescent="0.25"/>
  <cols>
    <col min="1" max="1" width="13.85546875" style="69" customWidth="1"/>
    <col min="2" max="4" width="6.7109375" style="69" bestFit="1" customWidth="1"/>
    <col min="5" max="5" width="5.7109375" style="69" bestFit="1" customWidth="1"/>
    <col min="6" max="6" width="6.7109375" style="69" bestFit="1" customWidth="1"/>
    <col min="7" max="7" width="6.140625" style="69" bestFit="1" customWidth="1"/>
    <col min="8" max="8" width="6.28515625" style="69" bestFit="1" customWidth="1"/>
    <col min="9" max="9" width="6.5703125" style="69" bestFit="1" customWidth="1"/>
    <col min="10" max="10" width="6.7109375" style="69" bestFit="1" customWidth="1"/>
    <col min="11" max="11" width="5.7109375" style="69" bestFit="1" customWidth="1"/>
    <col min="12" max="12" width="5.85546875" style="69" bestFit="1" customWidth="1"/>
    <col min="13" max="13" width="6.140625" style="69" bestFit="1" customWidth="1"/>
    <col min="14" max="16384" width="11.42578125" style="69"/>
  </cols>
  <sheetData>
    <row r="1" spans="1:13" ht="15.75" thickBot="1" x14ac:dyDescent="0.3">
      <c r="A1" s="92" t="s">
        <v>560</v>
      </c>
      <c r="B1" s="37" t="s">
        <v>18</v>
      </c>
      <c r="C1" s="38" t="s">
        <v>12</v>
      </c>
      <c r="D1" s="38" t="s">
        <v>17</v>
      </c>
      <c r="E1" s="39" t="s">
        <v>20</v>
      </c>
      <c r="F1" s="37" t="s">
        <v>16</v>
      </c>
      <c r="G1" s="38" t="s">
        <v>11</v>
      </c>
      <c r="H1" s="38" t="s">
        <v>14</v>
      </c>
      <c r="I1" s="39" t="s">
        <v>22</v>
      </c>
      <c r="J1" s="38" t="s">
        <v>15</v>
      </c>
      <c r="K1" s="38" t="s">
        <v>19</v>
      </c>
      <c r="L1" s="38" t="s">
        <v>13</v>
      </c>
      <c r="M1" s="39" t="s">
        <v>21</v>
      </c>
    </row>
    <row r="2" spans="1:13" x14ac:dyDescent="0.25">
      <c r="A2" s="70" t="s">
        <v>554</v>
      </c>
      <c r="B2" s="65" t="s">
        <v>559</v>
      </c>
      <c r="C2" s="60" t="s">
        <v>559</v>
      </c>
      <c r="D2" s="60" t="s">
        <v>559</v>
      </c>
      <c r="E2" s="66" t="s">
        <v>559</v>
      </c>
      <c r="F2" s="65" t="s">
        <v>559</v>
      </c>
      <c r="G2" s="60" t="s">
        <v>559</v>
      </c>
      <c r="H2" s="60" t="s">
        <v>559</v>
      </c>
      <c r="I2" s="66" t="s">
        <v>559</v>
      </c>
      <c r="J2" s="65" t="s">
        <v>559</v>
      </c>
      <c r="K2" s="71"/>
      <c r="L2" s="60" t="s">
        <v>559</v>
      </c>
      <c r="M2" s="72"/>
    </row>
    <row r="3" spans="1:13" x14ac:dyDescent="0.25">
      <c r="A3" s="73" t="s">
        <v>555</v>
      </c>
      <c r="B3" s="67" t="s">
        <v>559</v>
      </c>
      <c r="C3" s="61" t="s">
        <v>559</v>
      </c>
      <c r="D3" s="61" t="s">
        <v>559</v>
      </c>
      <c r="E3" s="74"/>
      <c r="F3" s="73"/>
      <c r="G3" s="61" t="s">
        <v>559</v>
      </c>
      <c r="H3" s="61" t="s">
        <v>559</v>
      </c>
      <c r="I3" s="62" t="s">
        <v>559</v>
      </c>
      <c r="J3" s="73"/>
      <c r="K3" s="75"/>
      <c r="L3" s="61" t="s">
        <v>559</v>
      </c>
      <c r="M3" s="62" t="s">
        <v>559</v>
      </c>
    </row>
    <row r="4" spans="1:13" x14ac:dyDescent="0.25">
      <c r="A4" s="73" t="s">
        <v>556</v>
      </c>
      <c r="B4" s="67" t="s">
        <v>559</v>
      </c>
      <c r="C4" s="61" t="s">
        <v>559</v>
      </c>
      <c r="D4" s="61" t="s">
        <v>559</v>
      </c>
      <c r="E4" s="62" t="s">
        <v>559</v>
      </c>
      <c r="F4" s="67" t="s">
        <v>559</v>
      </c>
      <c r="G4" s="61" t="s">
        <v>559</v>
      </c>
      <c r="H4" s="75"/>
      <c r="I4" s="62" t="s">
        <v>559</v>
      </c>
      <c r="J4" s="67" t="s">
        <v>559</v>
      </c>
      <c r="K4" s="61" t="s">
        <v>559</v>
      </c>
      <c r="L4" s="75"/>
      <c r="M4" s="62" t="s">
        <v>559</v>
      </c>
    </row>
    <row r="5" spans="1:13" x14ac:dyDescent="0.25">
      <c r="A5" s="73" t="s">
        <v>557</v>
      </c>
      <c r="B5" s="67" t="s">
        <v>559</v>
      </c>
      <c r="C5" s="61" t="s">
        <v>559</v>
      </c>
      <c r="D5" s="75"/>
      <c r="E5" s="74"/>
      <c r="F5" s="67" t="s">
        <v>559</v>
      </c>
      <c r="G5" s="61" t="s">
        <v>559</v>
      </c>
      <c r="H5" s="61" t="s">
        <v>559</v>
      </c>
      <c r="I5" s="74"/>
      <c r="J5" s="73"/>
      <c r="K5" s="75"/>
      <c r="L5" s="61" t="s">
        <v>559</v>
      </c>
      <c r="M5" s="74"/>
    </row>
    <row r="6" spans="1:13" ht="15.75" thickBot="1" x14ac:dyDescent="0.3">
      <c r="A6" s="76" t="s">
        <v>558</v>
      </c>
      <c r="B6" s="68" t="s">
        <v>559</v>
      </c>
      <c r="C6" s="63" t="s">
        <v>559</v>
      </c>
      <c r="D6" s="63" t="s">
        <v>559</v>
      </c>
      <c r="E6" s="77"/>
      <c r="F6" s="76"/>
      <c r="G6" s="63" t="s">
        <v>559</v>
      </c>
      <c r="H6" s="78"/>
      <c r="I6" s="64" t="s">
        <v>559</v>
      </c>
      <c r="J6" s="68" t="s">
        <v>559</v>
      </c>
      <c r="K6" s="78"/>
      <c r="L6" s="78"/>
      <c r="M6" s="64" t="s">
        <v>559</v>
      </c>
    </row>
    <row r="7" spans="1:13" ht="15.75" thickBot="1" x14ac:dyDescent="0.3">
      <c r="A7" s="79" t="s">
        <v>3</v>
      </c>
      <c r="B7" s="80">
        <v>1993.5160000000001</v>
      </c>
      <c r="C7" s="81">
        <v>1373.5350000000001</v>
      </c>
      <c r="D7" s="81">
        <v>998.01490000000001</v>
      </c>
      <c r="E7" s="82">
        <v>287.61610000000002</v>
      </c>
      <c r="F7" s="80">
        <v>1175.5509999999999</v>
      </c>
      <c r="G7" s="81">
        <v>811.6241</v>
      </c>
      <c r="H7" s="81">
        <v>471.77890000000002</v>
      </c>
      <c r="I7" s="82">
        <v>664.31100000000004</v>
      </c>
      <c r="J7" s="80">
        <v>1183.4739999999999</v>
      </c>
      <c r="K7" s="81">
        <v>388.61200000000002</v>
      </c>
      <c r="L7" s="81">
        <v>786.69230000000005</v>
      </c>
      <c r="M7" s="82">
        <v>574.6585</v>
      </c>
    </row>
    <row r="8" spans="1:13" ht="15.75" thickBot="1" x14ac:dyDescent="0.3">
      <c r="A8" s="76" t="s">
        <v>5</v>
      </c>
      <c r="B8" s="83">
        <v>0.24302309999999999</v>
      </c>
      <c r="C8" s="84">
        <v>0.20999019999999999</v>
      </c>
      <c r="D8" s="84">
        <v>0.42461100000000002</v>
      </c>
      <c r="E8" s="85">
        <v>0.42461100000000002</v>
      </c>
      <c r="F8" s="83">
        <v>0.15252270000000001</v>
      </c>
      <c r="G8" s="84">
        <v>0.35</v>
      </c>
      <c r="H8" s="84">
        <v>0.41</v>
      </c>
      <c r="I8" s="85">
        <v>0.11</v>
      </c>
      <c r="J8" s="83">
        <v>0.2</v>
      </c>
      <c r="K8" s="84">
        <v>0.4</v>
      </c>
      <c r="L8" s="84">
        <v>0.15</v>
      </c>
      <c r="M8" s="85">
        <v>7.0000000000000007E-2</v>
      </c>
    </row>
    <row r="12" spans="1:13" ht="15.75" thickBot="1" x14ac:dyDescent="0.3"/>
    <row r="13" spans="1:13" ht="15.75" thickBot="1" x14ac:dyDescent="0.3">
      <c r="A13" s="92" t="s">
        <v>561</v>
      </c>
      <c r="B13" s="37" t="s">
        <v>18</v>
      </c>
      <c r="C13" s="38" t="s">
        <v>12</v>
      </c>
      <c r="D13" s="38" t="s">
        <v>17</v>
      </c>
      <c r="E13" s="39" t="s">
        <v>20</v>
      </c>
      <c r="F13" s="37" t="s">
        <v>16</v>
      </c>
      <c r="G13" s="38" t="s">
        <v>11</v>
      </c>
      <c r="H13" s="38" t="s">
        <v>14</v>
      </c>
      <c r="I13" s="39" t="s">
        <v>22</v>
      </c>
      <c r="J13" s="37" t="s">
        <v>15</v>
      </c>
      <c r="K13" s="38" t="s">
        <v>19</v>
      </c>
      <c r="L13" s="38" t="s">
        <v>13</v>
      </c>
      <c r="M13" s="39" t="s">
        <v>21</v>
      </c>
    </row>
    <row r="14" spans="1:13" x14ac:dyDescent="0.25">
      <c r="A14" s="70" t="s">
        <v>28</v>
      </c>
      <c r="B14" s="65" t="s">
        <v>559</v>
      </c>
      <c r="C14" s="60" t="s">
        <v>559</v>
      </c>
      <c r="D14" s="60" t="s">
        <v>559</v>
      </c>
      <c r="E14" s="66" t="s">
        <v>559</v>
      </c>
      <c r="F14" s="65" t="s">
        <v>559</v>
      </c>
      <c r="G14" s="60" t="s">
        <v>559</v>
      </c>
      <c r="H14" s="60" t="s">
        <v>559</v>
      </c>
      <c r="I14" s="66" t="s">
        <v>559</v>
      </c>
      <c r="J14" s="65" t="s">
        <v>559</v>
      </c>
      <c r="K14" s="71"/>
      <c r="L14" s="60" t="s">
        <v>559</v>
      </c>
      <c r="M14" s="66" t="s">
        <v>559</v>
      </c>
    </row>
    <row r="15" spans="1:13" x14ac:dyDescent="0.25">
      <c r="A15" s="73" t="s">
        <v>556</v>
      </c>
      <c r="B15" s="67" t="s">
        <v>559</v>
      </c>
      <c r="C15" s="61" t="s">
        <v>559</v>
      </c>
      <c r="D15" s="61" t="s">
        <v>559</v>
      </c>
      <c r="E15" s="62"/>
      <c r="F15" s="67" t="s">
        <v>559</v>
      </c>
      <c r="G15" s="61" t="s">
        <v>559</v>
      </c>
      <c r="H15" s="75"/>
      <c r="I15" s="62" t="s">
        <v>559</v>
      </c>
      <c r="J15" s="67" t="s">
        <v>559</v>
      </c>
      <c r="K15" s="61" t="s">
        <v>559</v>
      </c>
      <c r="L15" s="61" t="s">
        <v>559</v>
      </c>
      <c r="M15" s="62" t="s">
        <v>559</v>
      </c>
    </row>
    <row r="16" spans="1:13" x14ac:dyDescent="0.25">
      <c r="A16" s="73" t="s">
        <v>557</v>
      </c>
      <c r="B16" s="67"/>
      <c r="C16" s="61" t="s">
        <v>559</v>
      </c>
      <c r="D16" s="61" t="s">
        <v>559</v>
      </c>
      <c r="E16" s="62" t="s">
        <v>559</v>
      </c>
      <c r="F16" s="67"/>
      <c r="G16" s="61" t="s">
        <v>559</v>
      </c>
      <c r="H16" s="61" t="s">
        <v>559</v>
      </c>
      <c r="I16" s="74"/>
      <c r="J16" s="73"/>
      <c r="K16" s="75"/>
      <c r="L16" s="61" t="s">
        <v>559</v>
      </c>
      <c r="M16" s="74"/>
    </row>
    <row r="17" spans="1:13" ht="15.75" thickBot="1" x14ac:dyDescent="0.3">
      <c r="A17" s="76" t="s">
        <v>558</v>
      </c>
      <c r="B17" s="67" t="s">
        <v>559</v>
      </c>
      <c r="C17" s="61" t="s">
        <v>559</v>
      </c>
      <c r="D17" s="61" t="s">
        <v>559</v>
      </c>
      <c r="E17" s="74"/>
      <c r="F17" s="73"/>
      <c r="G17" s="61" t="s">
        <v>559</v>
      </c>
      <c r="H17" s="75"/>
      <c r="I17" s="62" t="s">
        <v>559</v>
      </c>
      <c r="J17" s="67" t="s">
        <v>559</v>
      </c>
      <c r="K17" s="75"/>
      <c r="L17" s="61" t="s">
        <v>559</v>
      </c>
      <c r="M17" s="62" t="s">
        <v>559</v>
      </c>
    </row>
    <row r="18" spans="1:13" ht="15.75" thickBot="1" x14ac:dyDescent="0.3">
      <c r="A18" s="79" t="s">
        <v>3</v>
      </c>
      <c r="B18" s="90">
        <v>2056.7649999999999</v>
      </c>
      <c r="C18" s="87">
        <v>1430.0429999999999</v>
      </c>
      <c r="D18" s="87">
        <v>1029.6220000000001</v>
      </c>
      <c r="E18" s="91">
        <v>287.99779999999998</v>
      </c>
      <c r="F18" s="90">
        <v>1251.885</v>
      </c>
      <c r="G18" s="87">
        <v>836.65030000000002</v>
      </c>
      <c r="H18" s="87">
        <v>458.28070000000002</v>
      </c>
      <c r="I18" s="91">
        <v>648.42669999999998</v>
      </c>
      <c r="J18" s="90">
        <v>1224.884</v>
      </c>
      <c r="K18" s="87">
        <v>388.61200000000002</v>
      </c>
      <c r="L18" s="87">
        <v>820.56209999999999</v>
      </c>
      <c r="M18" s="91">
        <v>568.36760000000004</v>
      </c>
    </row>
    <row r="19" spans="1:13" ht="15.75" thickBot="1" x14ac:dyDescent="0.3">
      <c r="A19" s="76" t="s">
        <v>5</v>
      </c>
      <c r="B19" s="83">
        <v>0.21</v>
      </c>
      <c r="C19" s="84">
        <v>0.17</v>
      </c>
      <c r="D19" s="84">
        <v>0.4</v>
      </c>
      <c r="E19" s="85">
        <v>0.42</v>
      </c>
      <c r="F19" s="83">
        <v>0.08</v>
      </c>
      <c r="G19" s="84">
        <v>0.32</v>
      </c>
      <c r="H19" s="84">
        <v>0.43</v>
      </c>
      <c r="I19" s="85">
        <v>0.13</v>
      </c>
      <c r="J19" s="83">
        <v>0.16</v>
      </c>
      <c r="K19" s="84">
        <v>0.4</v>
      </c>
      <c r="L19" s="84">
        <v>0.1</v>
      </c>
      <c r="M19" s="85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ModelComparison_All</vt:lpstr>
      <vt:lpstr>1_Densi_quadr</vt:lpstr>
      <vt:lpstr>2_Basal</vt:lpstr>
      <vt:lpstr>Univ</vt:lpstr>
      <vt:lpstr>Best_Model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ameztegui</dc:creator>
  <cp:lastModifiedBy>aitor ameztegui</cp:lastModifiedBy>
  <dcterms:modified xsi:type="dcterms:W3CDTF">2017-08-16T09:17:40Z</dcterms:modified>
</cp:coreProperties>
</file>