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affael\Documents\Amforc\Research\Voting Power Analysis\voting-power\excels\"/>
    </mc:Choice>
  </mc:AlternateContent>
  <xr:revisionPtr revIDLastSave="0" documentId="13_ncr:1_{E1D31DCB-9FCB-40AD-BCD0-D8A4EC3FE53F}" xr6:coauthVersionLast="47" xr6:coauthVersionMax="47" xr10:uidLastSave="{00000000-0000-0000-0000-000000000000}"/>
  <bookViews>
    <workbookView xWindow="-38520" yWindow="90" windowWidth="38640" windowHeight="21120" activeTab="1" xr2:uid="{00000000-000D-0000-FFFF-FFFF00000000}"/>
  </bookViews>
  <sheets>
    <sheet name="Medium Spender" sheetId="2" r:id="rId1"/>
    <sheet name="Big Spen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23" i="3"/>
  <c r="H11" i="3"/>
  <c r="I11" i="3"/>
  <c r="H12" i="3"/>
  <c r="E75" i="3"/>
  <c r="I12" i="3" s="1"/>
  <c r="D75" i="3"/>
  <c r="C75" i="3"/>
  <c r="G12" i="3" s="1"/>
  <c r="G11" i="3"/>
  <c r="H10" i="2"/>
  <c r="I10" i="2"/>
  <c r="G10" i="2"/>
  <c r="E59" i="2"/>
  <c r="D59" i="2"/>
  <c r="C59" i="2"/>
  <c r="G11" i="2" s="1"/>
  <c r="I11" i="2" l="1"/>
  <c r="H11" i="2"/>
</calcChain>
</file>

<file path=xl/sharedStrings.xml><?xml version="1.0" encoding="utf-8"?>
<sst xmlns="http://schemas.openxmlformats.org/spreadsheetml/2006/main" count="156" uniqueCount="96">
  <si>
    <t>address</t>
  </si>
  <si>
    <t>weight</t>
  </si>
  <si>
    <t>weight_fraction</t>
  </si>
  <si>
    <t>power</t>
  </si>
  <si>
    <t>15QupQzf9Gir1b4cGpt5Nc3JuRo645vkTeLm1XJNszBz9r2h</t>
  </si>
  <si>
    <t>14DNpuRijMYbELEvNxhpgvWke6da5EygfDcbcBaRAS6vqbX5</t>
  </si>
  <si>
    <t>12XL5SLstXHQJ1jyVQdf3k63TE8oRpUTNJAJB1jtZpgBta1G</t>
  </si>
  <si>
    <t>14zPdpZPzsB25DUHrmBxxZtNPoH3D6Cn9y5x6W4i1W342eer</t>
  </si>
  <si>
    <t>12ptvyToMoRyi9aan3V4rZnPiZaCaSoWnMgN4X7yTW2mDBz2</t>
  </si>
  <si>
    <t>16fWQ4YeaU9s8ofNCbwBrXZ99RUYfiaRb8X4j1T73MKuPYWq</t>
  </si>
  <si>
    <t>156U1ffF2ZSR5sBpYNUxvXu3rprh4x4of3WdYuBcReD87qcc</t>
  </si>
  <si>
    <t>13mXyFxnmuNKAAy2aVbx4xvm8LUNPb9oqteYa52kCikYyL9G</t>
  </si>
  <si>
    <t>13EyMuuDHwtq5RD6w3psCJ9WvJFZzDDion6Fd2FVAqxz1g7K</t>
  </si>
  <si>
    <t>SmallVotersCombined</t>
  </si>
  <si>
    <t>1649c4indT6Dr3W2yVGZeEsTPpqgzAq67VMdQbsYRCTz8qyv</t>
  </si>
  <si>
    <t>153YD8ZHD9dRh82U419bSCB5SzWhbdAFzjj4NtA5pMazR2yC</t>
  </si>
  <si>
    <t>1jPw3Qo72Ahn7Ynfg8kmYNLEPvHWHhPfPNgpJfp5bkLZdrF</t>
  </si>
  <si>
    <t>12s6UMSSfE2bNxtYrJc6eeuZ7UxQnRpUzaAh1gPQrGNFnE8h</t>
  </si>
  <si>
    <t>15fTH34bbKGMUjF1bLmTqxPYgpg481imThwhWcQfCyktyBzL</t>
  </si>
  <si>
    <t>1ZSPR3zNg5Po3obkhXTPR95DepNBzBZ3CyomHXGHK9Uvx6w</t>
  </si>
  <si>
    <t>12mP4sjCfKbDyMRAEyLpkeHeoYtS5USY4x34n9NMwQrcEyoh</t>
  </si>
  <si>
    <t>13NyeyHnRUoYww2Xs9sHzVMRatC2PsqvbAgbm8J8aLj4ZCtg</t>
  </si>
  <si>
    <t>12H2VfiLs4NoVcj7VRwddn63RiKGwDaBPPWLjwwRkxKu1nx6</t>
  </si>
  <si>
    <t>1wpTXaBGoyLNTDF9bosbJS3zh8V8D2ta7JKacveCkuCm7s6</t>
  </si>
  <si>
    <t>127Y9PPKUCNs3cEJk9ay4uALzrG245AatN7c2DhATQS2b2nE</t>
  </si>
  <si>
    <t>13Ne3Gc3gmed5dc6LY5nV8Kyd6zpEMLCXKmkeziYxMHkvj8W</t>
  </si>
  <si>
    <t>121Rs6fKm8nguHnvPfG1Cq3ctFuNAVZGRmghwkJwHpKxKjbx</t>
  </si>
  <si>
    <t>13m9oWhucVmGZiCgkeK8QXHiG86j8pEXQzh2taSR4enPTPVD</t>
  </si>
  <si>
    <t>14vtfeKAVKh1Jzb3s7e43SqZ3zB5MLsdCxZPoKDxeoCFKLu5</t>
  </si>
  <si>
    <t>14ggEp4Bv3WeQ52x4LFdoid8pPWQvFxahHCZHNyF7gHiGCTf</t>
  </si>
  <si>
    <t>1v7pFmYFtFWJ56VLmPE6wsHmfxZixADpuv4bpwPg87YNQe9</t>
  </si>
  <si>
    <t>12gneUo33SvJu2dSRxJgpgfdbygekDJ8ghqkTXv9tzPA47ao</t>
  </si>
  <si>
    <t>13MSZpWBGTM7aWramN2rhz2fSacxvMwwyMApp5vQ38GronAt</t>
  </si>
  <si>
    <t>1vcpBviYt3hhiDd3EvaE3opgCdSJWkmEfv5WZt93TmD1evD</t>
  </si>
  <si>
    <t>15a9VMaAj2ZKVN3fA97r9kPVppiJLjSXmsYLQKhVnPEPCQbv</t>
  </si>
  <si>
    <t>13dKEY6zDazKA1Ew7jjsEMUwy5Nt2bnh2S5UagMrcnfkPSPZ</t>
  </si>
  <si>
    <t>14UdfsH3mCoSTD7LnikDVaRRPwgNq1pWCtsLPWtDHKUaftx2</t>
  </si>
  <si>
    <t>1H1aMkpYrkjtcQHXc5Zqd2jXxMQqBh7ZnkkRSu62Yz2vEbK</t>
  </si>
  <si>
    <t>1vDmwb5htYYzNjnXUtYRtWvVsPUSVqL3z3RToa3pRHYLz6z</t>
  </si>
  <si>
    <t>13zVKZtF7pCXYzd2ydJJqUUNHsXAVtXUqS1ecsorx3Jjew9j</t>
  </si>
  <si>
    <t>155NMRUQXoAfZtgjjZfaSNX1iMqV3H2R6qciUAGqor6oUnJg</t>
  </si>
  <si>
    <t>16DPjY93e92jPsj2LHRPpdtouZC1CyRu9G88kMieZmUVBcaP</t>
  </si>
  <si>
    <t>13YFzti7JBFVknJj1Z5viUUtMPT8s8cqZvK7axvDp3coVFej</t>
  </si>
  <si>
    <t>15fTw39Ju2jJiHeGe1fJ5DtgugUauy9tr2HZuiRNFwqnGQ1Q</t>
  </si>
  <si>
    <t>126PvMw34oFYv5miwXQ3JXVP5eav8T1hkkYsiHijExJ4JorP</t>
  </si>
  <si>
    <t>13v7ATPf5egXyFcZucWyVcqsmAFy66JT41ebJmww56TknppU</t>
  </si>
  <si>
    <t>1v8nuDB4ChEumFThaj7sSySR88nBDmViBJfvhWA2zqmtvY3</t>
  </si>
  <si>
    <t>12jToSHExrLLcDht3T35hMZTsgHCMqUESKfEQpbAgfTykFZh</t>
  </si>
  <si>
    <t>15cfSaBcTxNr8rV59cbhdMNCRagFr3GE6B3zZRsCp4QHHKPu</t>
  </si>
  <si>
    <t>13Jx7gfkex7Tofm5SWoigKLp4A5HzTkg9oGhVThD3uf5buYU</t>
  </si>
  <si>
    <t>12nMGNKauUUg6wmu3kJn3xV9BBCBJiQzoQ7ddEcFPA25h6g1</t>
  </si>
  <si>
    <t>14jLXL7q84yN5tswKkcU6BNwyAiLShWagvFLzE4GwguSZwh8</t>
  </si>
  <si>
    <t>15fKKwsir5SPni1Uy7pvJeeWCRUMnugFehuYmVsK4tocaPoM</t>
  </si>
  <si>
    <t>15FzDRgmMHBU8XFdsNqM552LMsip8iYhBwBq6ao9dpxtnEM1</t>
  </si>
  <si>
    <t>14fnfzdhZahv9xfcv42GDYVjHSr9cDzpfttomWLPDhJFnVgx</t>
  </si>
  <si>
    <t>15apmwcdct9Euw7PVskR7tcakUxEjbXqfZCyY3pg2AAf4c9V</t>
  </si>
  <si>
    <t>13WKr2nWMtNW9664YyGwr4z3HjuGtXXfsFU4EgxKH7bkyfxT</t>
  </si>
  <si>
    <t>15D2JM548bqRuE45aDmeF2WqiKC56WtNnRmCxVSree9YKwVb</t>
  </si>
  <si>
    <t>16JUJFANw7LHEBYsyyykYogBotUxgqSCQswEWbZ1rTPGuN5s</t>
  </si>
  <si>
    <t>13VMMtNPxsTiJZ6rz5N9FJASnNg5iuEamf5SBBhiDTQJBKhk</t>
  </si>
  <si>
    <t>12uvaFnS1HJjq4L71VCFP5fHX3znkQvS46L7TBvFhGyP3X96</t>
  </si>
  <si>
    <t>12WW2nRdq2Xbe6Rjz5A8d9Wcp7fwRg7GFNEU392L9Zy6YtLM</t>
  </si>
  <si>
    <t>16hZB9GfGwuNGWyKfG9mujirTHeQpVUpf9vjgxrQh9QHGNUz</t>
  </si>
  <si>
    <t>15VKhRhYBw4ztjPyr7CzUf54An2gBX8fXLJx8LWFGr5Z4dqo</t>
  </si>
  <si>
    <t>12K2F1PeLUiVmt7GfBgiQvtGP4HbtUJ55cLvwbybE8W3nau5</t>
  </si>
  <si>
    <t>1zkRkpCbD2nhB6vMEwxYxAsLh5SYYXXSVmatviKSk86SFFC</t>
  </si>
  <si>
    <t>15D8eg1R7qLtAz7N5NrgSpccmDRajn674YntD18dMT63vE67</t>
  </si>
  <si>
    <t>142H5Qn7HHfkd3r4s5wdQwt3sJMw3aiUK96495Rbr91Ewnzf</t>
  </si>
  <si>
    <t>1xpJkPvAoB22gKegWrBeeqX2fa9QEDyFA6pKkossdkbivW3</t>
  </si>
  <si>
    <t>1REAJ1k691g5Eqqg9gL7vvZCBG7FCCZ8zgQkZWd4va5ESih</t>
  </si>
  <si>
    <t>15KHTWdJyzyxaQbBNRmQN89KmFr1jPXXsPHM5Rxvd1Tkb2XZ</t>
  </si>
  <si>
    <t>16SuJ1AMwtamhp2XPtDUHMjtwQYrEPsmY8fRUt21s5VfmSS</t>
  </si>
  <si>
    <t>15rJFntZQy5R88nRU1D6mDFjqoMHZktxKDfXiCkfJrTs7m6T</t>
  </si>
  <si>
    <t>14ztFafSzH4o6nCtLckhYwPeeYbrVvU8KGLqz5M1aB8i8GE4</t>
  </si>
  <si>
    <t>1581t9r1LWE9JaCZW5H9fhSNNACr9QzZXQKZ2tKY9zPJeHPz</t>
  </si>
  <si>
    <t>1EHRUR7YL8aeqeCT4LGFq9qrTpEiH1dCikh3n2j1CSbL2c8</t>
  </si>
  <si>
    <t>123zPp9ecBSy9d5JnqJR1pJjhVtoYAdXDdQw8P1j7T8xb4ms</t>
  </si>
  <si>
    <t>15g4zgBFXtbPv2JMgf21DQZP851BeMJJqmAsE9R3MMaWea71</t>
  </si>
  <si>
    <t>15z843aaVS7djo2FQopqoVbeF7VChiboK6i3z1DD1PSfgnbp</t>
  </si>
  <si>
    <t>16A1ZDLjQ8pxQfnbJgurqnj6ctUc8wBNdm5A3eURVnCfawXZ</t>
  </si>
  <si>
    <t>13YpnBTwkLbUjAg2raa286UkRFvvGJ3jdXSfiHeLf5AQ1kVK</t>
  </si>
  <si>
    <t>15tjdhcPTTxPCvobkBHLB3c1pqks4iu5v1ZKPqmTUD4aZeBb</t>
  </si>
  <si>
    <t>14iNZHkmLNyY4b2reCHUuZLWDNvouzQZfUUChU3YHDxupzDf</t>
  </si>
  <si>
    <t>18vpFjRoFXdVxqhjYJEqkdE52kczG8XPkYJUstrGbe2LvQ4</t>
  </si>
  <si>
    <t>12TwHHveFeGtUYDBfBaaFB1Jr1YnsD3Mo9hm3XNLc1GWHetP</t>
  </si>
  <si>
    <t>15ofDV8nx95Mrfq9rgLfe48GAf8Xcu12WG7cG5HTHFm7AR14</t>
  </si>
  <si>
    <t>13gQM3kjtN7jL8UdW1CjhnjZ8myJQDNBpX2HXTASrKWgMFrH</t>
  </si>
  <si>
    <t>Identity</t>
  </si>
  <si>
    <t>ChaosDAO</t>
  </si>
  <si>
    <t>Saxemberg</t>
  </si>
  <si>
    <t>Jimmy Tudeski</t>
  </si>
  <si>
    <t>Kukabi</t>
  </si>
  <si>
    <t>Polkaworld</t>
  </si>
  <si>
    <t>Polkadotters</t>
  </si>
  <si>
    <t>William</t>
  </si>
  <si>
    <t>Giotto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</si>
</sst>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2">
    <dxf>
      <numFmt numFmtId="164" formatCode="0.0000"/>
    </dxf>
    <dxf>
      <numFmt numFmtId="164" formatCode="0.00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BF29E-71EE-4426-8566-BBD006430432}" name="_20240603_polkadot_90_days_medium_spender_voting_power" displayName="_20240603_polkadot_90_days_medium_spender_voting_power" ref="A1:E59" totalsRowCount="1">
  <autoFilter ref="A1:E58" xr:uid="{025BF29E-71EE-4426-8566-BBD006430432}"/>
  <tableColumns count="5">
    <tableColumn id="1" xr3:uid="{D08D127E-EF63-436F-B3EA-5CC237F0721C}" name="address" dataDxfId="11"/>
    <tableColumn id="5" xr3:uid="{FB1672C0-E988-462A-A355-CDAC1C873C96}" name="Identity" totalsRowDxfId="10"/>
    <tableColumn id="2" xr3:uid="{2D9FA2CE-D1E9-4AED-991A-A6F70877AFA5}" name="weight" totalsRowFunction="sum"/>
    <tableColumn id="3" xr3:uid="{BBB19940-DB82-4A9B-AE0B-76E7638DAE88}" name="weight_fraction" totalsRowFunction="sum" dataDxfId="9" totalsRowDxfId="8"/>
    <tableColumn id="4" xr3:uid="{1C4F6CB2-86F1-4CD2-BE7C-7CD7A6506FD2}" name="power" totalsRowFunction="sum" dataDxfId="7" totalsRow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98FBA-8B19-4A48-8F5E-43B01C8714EC}" name="_20240603_polkadot_90_days_big_spender_voting_power" displayName="_20240603_polkadot_90_days_big_spender_voting_power" ref="A1:E75" totalsRowCount="1">
  <autoFilter ref="A1:E74" xr:uid="{CF998FBA-8B19-4A48-8F5E-43B01C8714EC}"/>
  <tableColumns count="5">
    <tableColumn id="1" xr3:uid="{EFA62FD0-0F7A-4DF7-BA89-E77401CBCB45}" name="address" dataDxfId="5"/>
    <tableColumn id="5" xr3:uid="{B9E03D45-661A-461F-98A8-2FBB66D2E094}" name="Identity" totalsRowDxfId="4"/>
    <tableColumn id="2" xr3:uid="{DC4E28FC-BD14-4830-86B7-F65C6896FF4C}" name="weight" totalsRowFunction="sum"/>
    <tableColumn id="3" xr3:uid="{C260112D-7266-4385-A567-69C69DEC0B2C}" name="weight_fraction" totalsRowFunction="sum" dataDxfId="3" totalsRowDxfId="2"/>
    <tableColumn id="4" xr3:uid="{E78396F9-7D41-47C9-9356-F30448C48238}" name="power" totalsRowFunction="sum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E195-501D-459B-9928-38AFE1AFADD3}">
  <dimension ref="A1:I59"/>
  <sheetViews>
    <sheetView zoomScale="150" zoomScaleNormal="150" workbookViewId="0">
      <selection activeCell="I19" sqref="I19"/>
    </sheetView>
  </sheetViews>
  <sheetFormatPr defaultRowHeight="15" x14ac:dyDescent="0.25"/>
  <cols>
    <col min="1" max="1" width="58.28515625" bestFit="1" customWidth="1"/>
    <col min="2" max="2" width="47" customWidth="1"/>
    <col min="3" max="3" width="9.42578125" bestFit="1" customWidth="1"/>
    <col min="4" max="4" width="17.42578125" bestFit="1" customWidth="1"/>
    <col min="5" max="5" width="12" bestFit="1" customWidth="1"/>
  </cols>
  <sheetData>
    <row r="1" spans="1:9" x14ac:dyDescent="0.25">
      <c r="A1" t="s">
        <v>0</v>
      </c>
      <c r="B1" t="s">
        <v>87</v>
      </c>
      <c r="C1" t="s">
        <v>1</v>
      </c>
      <c r="D1" t="s">
        <v>2</v>
      </c>
      <c r="E1" t="s">
        <v>3</v>
      </c>
    </row>
    <row r="2" spans="1:9" x14ac:dyDescent="0.25">
      <c r="A2" t="s">
        <v>4</v>
      </c>
      <c r="B2" t="s">
        <v>95</v>
      </c>
      <c r="C2">
        <v>42452</v>
      </c>
      <c r="D2" s="1">
        <v>0.15502030323391078</v>
      </c>
      <c r="E2" s="2">
        <v>0.17440165078194855</v>
      </c>
    </row>
    <row r="3" spans="1:9" x14ac:dyDescent="0.25">
      <c r="A3" t="s">
        <v>5</v>
      </c>
      <c r="C3">
        <v>33750</v>
      </c>
      <c r="D3" s="1">
        <v>0.12324355116707078</v>
      </c>
      <c r="E3" s="2">
        <v>0.12394640312247375</v>
      </c>
    </row>
    <row r="4" spans="1:9" x14ac:dyDescent="0.25">
      <c r="A4" t="s">
        <v>6</v>
      </c>
      <c r="C4">
        <v>19177</v>
      </c>
      <c r="D4" s="1">
        <v>7.0027898688323445E-2</v>
      </c>
      <c r="E4" s="2">
        <v>6.9452472309842833E-2</v>
      </c>
    </row>
    <row r="5" spans="1:9" x14ac:dyDescent="0.25">
      <c r="A5" t="s">
        <v>7</v>
      </c>
      <c r="C5">
        <v>18000</v>
      </c>
      <c r="D5" s="1">
        <v>6.5729893955771085E-2</v>
      </c>
      <c r="E5" s="2">
        <v>6.4867866844476041E-2</v>
      </c>
    </row>
    <row r="6" spans="1:9" x14ac:dyDescent="0.25">
      <c r="A6" t="s">
        <v>8</v>
      </c>
      <c r="C6">
        <v>15840</v>
      </c>
      <c r="D6" s="1">
        <v>5.7842306681078558E-2</v>
      </c>
      <c r="E6" s="2">
        <v>5.6727502116282136E-2</v>
      </c>
    </row>
    <row r="7" spans="1:9" x14ac:dyDescent="0.25">
      <c r="A7" t="s">
        <v>9</v>
      </c>
      <c r="C7">
        <v>13701</v>
      </c>
      <c r="D7" s="1">
        <v>5.0031404282667759E-2</v>
      </c>
      <c r="E7" s="2">
        <v>4.8826464370065034E-2</v>
      </c>
    </row>
    <row r="8" spans="1:9" x14ac:dyDescent="0.25">
      <c r="A8" t="s">
        <v>10</v>
      </c>
      <c r="C8">
        <v>10780</v>
      </c>
      <c r="D8" s="1">
        <v>3.9364903157956238E-2</v>
      </c>
      <c r="E8" s="2">
        <v>3.8221443766030268E-2</v>
      </c>
    </row>
    <row r="9" spans="1:9" x14ac:dyDescent="0.25">
      <c r="A9" t="s">
        <v>11</v>
      </c>
      <c r="C9">
        <v>7739</v>
      </c>
      <c r="D9" s="1">
        <v>2.8260202740206245E-2</v>
      </c>
      <c r="E9" s="2">
        <v>2.7336203352089725E-2</v>
      </c>
    </row>
    <row r="10" spans="1:9" x14ac:dyDescent="0.25">
      <c r="A10" t="s">
        <v>12</v>
      </c>
      <c r="B10" t="s">
        <v>88</v>
      </c>
      <c r="C10">
        <v>7657</v>
      </c>
      <c r="D10" s="1">
        <v>2.7960766556629955E-2</v>
      </c>
      <c r="E10" s="2">
        <v>2.704435044687712E-2</v>
      </c>
      <c r="G10">
        <f>SUM(C2:C10)</f>
        <v>169096</v>
      </c>
      <c r="H10">
        <f t="shared" ref="H10:I10" si="0">SUM(D2:D10)</f>
        <v>0.61748123046361481</v>
      </c>
      <c r="I10">
        <f t="shared" si="0"/>
        <v>0.63082435711008555</v>
      </c>
    </row>
    <row r="11" spans="1:9" x14ac:dyDescent="0.25">
      <c r="A11" t="s">
        <v>13</v>
      </c>
      <c r="C11">
        <v>7079</v>
      </c>
      <c r="D11" s="1">
        <v>2.5850106628494639E-2</v>
      </c>
      <c r="E11" s="2">
        <v>2.4989142693358331E-2</v>
      </c>
      <c r="G11">
        <f>C59-G10</f>
        <v>104752</v>
      </c>
      <c r="H11">
        <f t="shared" ref="H11:I11" si="1">D59-H10</f>
        <v>0.38251876953638508</v>
      </c>
      <c r="I11">
        <f t="shared" si="1"/>
        <v>0.36917564288991467</v>
      </c>
    </row>
    <row r="12" spans="1:9" x14ac:dyDescent="0.25">
      <c r="A12" t="s">
        <v>14</v>
      </c>
      <c r="C12">
        <v>6675</v>
      </c>
      <c r="D12" s="1">
        <v>2.4374835675265112E-2</v>
      </c>
      <c r="E12" s="2">
        <v>2.3554603696489786E-2</v>
      </c>
    </row>
    <row r="13" spans="1:9" x14ac:dyDescent="0.25">
      <c r="A13" t="s">
        <v>15</v>
      </c>
      <c r="B13" t="s">
        <v>89</v>
      </c>
      <c r="C13">
        <v>6154</v>
      </c>
      <c r="D13" s="1">
        <v>2.247232041132307E-2</v>
      </c>
      <c r="E13" s="2">
        <v>2.1706830054888351E-2</v>
      </c>
    </row>
    <row r="14" spans="1:9" x14ac:dyDescent="0.25">
      <c r="A14" t="s">
        <v>16</v>
      </c>
      <c r="B14" t="s">
        <v>90</v>
      </c>
      <c r="C14">
        <v>6019</v>
      </c>
      <c r="D14" s="1">
        <v>2.1979346206654787E-2</v>
      </c>
      <c r="E14" s="2">
        <v>2.1228423470034386E-2</v>
      </c>
    </row>
    <row r="15" spans="1:9" x14ac:dyDescent="0.25">
      <c r="A15" t="s">
        <v>17</v>
      </c>
      <c r="B15" t="s">
        <v>93</v>
      </c>
      <c r="C15">
        <v>6007</v>
      </c>
      <c r="D15" s="1">
        <v>2.1935526277350938E-2</v>
      </c>
      <c r="E15" s="2">
        <v>2.118590576054287E-2</v>
      </c>
    </row>
    <row r="16" spans="1:9" x14ac:dyDescent="0.25">
      <c r="A16" t="s">
        <v>18</v>
      </c>
      <c r="B16" t="s">
        <v>91</v>
      </c>
      <c r="C16">
        <v>6006</v>
      </c>
      <c r="D16" s="1">
        <v>2.1931874616575617E-2</v>
      </c>
      <c r="E16" s="2">
        <v>2.1182362726675875E-2</v>
      </c>
    </row>
    <row r="17" spans="1:9" x14ac:dyDescent="0.25">
      <c r="A17" t="s">
        <v>19</v>
      </c>
      <c r="B17" t="s">
        <v>94</v>
      </c>
      <c r="C17">
        <v>6002</v>
      </c>
      <c r="D17" s="1">
        <v>2.1917267973474337E-2</v>
      </c>
      <c r="E17" s="2">
        <v>2.116819040840582E-2</v>
      </c>
    </row>
    <row r="18" spans="1:9" x14ac:dyDescent="0.25">
      <c r="A18" t="s">
        <v>20</v>
      </c>
      <c r="B18" t="s">
        <v>92</v>
      </c>
      <c r="C18">
        <v>6000</v>
      </c>
      <c r="D18" s="1">
        <v>2.1909964651923696E-2</v>
      </c>
      <c r="E18" s="2">
        <v>2.1161104277803305E-2</v>
      </c>
      <c r="I18" s="2">
        <f>E10+SUM(E13:E18)</f>
        <v>0.1546771671452277</v>
      </c>
    </row>
    <row r="19" spans="1:9" x14ac:dyDescent="0.25">
      <c r="A19" t="s">
        <v>21</v>
      </c>
      <c r="C19">
        <v>6000</v>
      </c>
      <c r="D19" s="1">
        <v>2.1909964651923696E-2</v>
      </c>
      <c r="E19" s="2">
        <v>2.1161104277803305E-2</v>
      </c>
    </row>
    <row r="20" spans="1:9" x14ac:dyDescent="0.25">
      <c r="A20" t="s">
        <v>22</v>
      </c>
      <c r="C20">
        <v>4200</v>
      </c>
      <c r="D20" s="1">
        <v>1.5336975256346587E-2</v>
      </c>
      <c r="E20" s="2">
        <v>1.4795552390127488E-2</v>
      </c>
    </row>
    <row r="21" spans="1:9" x14ac:dyDescent="0.25">
      <c r="A21" t="s">
        <v>23</v>
      </c>
      <c r="C21">
        <v>4000</v>
      </c>
      <c r="D21" s="1">
        <v>1.4606643101282464E-2</v>
      </c>
      <c r="E21" s="2">
        <v>1.4089547645128597E-2</v>
      </c>
    </row>
    <row r="22" spans="1:9" x14ac:dyDescent="0.25">
      <c r="A22" t="s">
        <v>24</v>
      </c>
      <c r="C22">
        <v>3986</v>
      </c>
      <c r="D22" s="1">
        <v>1.4555519850427974E-2</v>
      </c>
      <c r="E22" s="2">
        <v>1.4040135550535085E-2</v>
      </c>
    </row>
    <row r="23" spans="1:9" x14ac:dyDescent="0.25">
      <c r="A23" t="s">
        <v>25</v>
      </c>
      <c r="C23">
        <v>3950</v>
      </c>
      <c r="D23" s="1">
        <v>1.4424060062516432E-2</v>
      </c>
      <c r="E23" s="2">
        <v>1.3913080217566008E-2</v>
      </c>
    </row>
    <row r="24" spans="1:9" x14ac:dyDescent="0.25">
      <c r="A24" t="s">
        <v>26</v>
      </c>
      <c r="C24">
        <v>3000</v>
      </c>
      <c r="D24" s="1">
        <v>1.0954982325961848E-2</v>
      </c>
      <c r="E24" s="2">
        <v>1.0562523283748022E-2</v>
      </c>
    </row>
    <row r="25" spans="1:9" x14ac:dyDescent="0.25">
      <c r="A25" t="s">
        <v>27</v>
      </c>
      <c r="C25">
        <v>2887</v>
      </c>
      <c r="D25" s="1">
        <v>1.0542344658350617E-2</v>
      </c>
      <c r="E25" s="2">
        <v>1.0164245285547737E-2</v>
      </c>
    </row>
    <row r="26" spans="1:9" x14ac:dyDescent="0.25">
      <c r="A26" t="s">
        <v>28</v>
      </c>
      <c r="C26">
        <v>2764</v>
      </c>
      <c r="D26" s="1">
        <v>1.0093190382986183E-2</v>
      </c>
      <c r="E26" s="2">
        <v>9.7307759292189436E-3</v>
      </c>
    </row>
    <row r="27" spans="1:9" x14ac:dyDescent="0.25">
      <c r="A27" t="s">
        <v>29</v>
      </c>
      <c r="C27">
        <v>2550</v>
      </c>
      <c r="D27" s="1">
        <v>9.3117349770675695E-3</v>
      </c>
      <c r="E27" s="2">
        <v>8.976741115340919E-3</v>
      </c>
    </row>
    <row r="28" spans="1:9" x14ac:dyDescent="0.25">
      <c r="A28" t="s">
        <v>30</v>
      </c>
      <c r="C28">
        <v>1580</v>
      </c>
      <c r="D28" s="1">
        <v>5.7696240250065733E-3</v>
      </c>
      <c r="E28" s="2">
        <v>5.5606677107973646E-3</v>
      </c>
    </row>
    <row r="29" spans="1:9" x14ac:dyDescent="0.25">
      <c r="A29" t="s">
        <v>31</v>
      </c>
      <c r="C29">
        <v>1500</v>
      </c>
      <c r="D29" s="1">
        <v>5.477491162980924E-3</v>
      </c>
      <c r="E29" s="2">
        <v>5.2790337365344296E-3</v>
      </c>
    </row>
    <row r="30" spans="1:9" x14ac:dyDescent="0.25">
      <c r="A30" t="s">
        <v>32</v>
      </c>
      <c r="C30">
        <v>1450</v>
      </c>
      <c r="D30" s="1">
        <v>5.2949081242148928E-3</v>
      </c>
      <c r="E30" s="2">
        <v>5.10301897952744E-3</v>
      </c>
    </row>
    <row r="31" spans="1:9" x14ac:dyDescent="0.25">
      <c r="A31" t="s">
        <v>33</v>
      </c>
      <c r="C31">
        <v>1303</v>
      </c>
      <c r="D31" s="1">
        <v>4.7581139902427624E-3</v>
      </c>
      <c r="E31" s="2">
        <v>4.5855626879074234E-3</v>
      </c>
    </row>
    <row r="32" spans="1:9" x14ac:dyDescent="0.25">
      <c r="A32" t="s">
        <v>34</v>
      </c>
      <c r="C32">
        <v>1160</v>
      </c>
      <c r="D32" s="1">
        <v>4.2359264993719146E-3</v>
      </c>
      <c r="E32" s="2">
        <v>4.0822225089066503E-3</v>
      </c>
    </row>
    <row r="33" spans="1:5" x14ac:dyDescent="0.25">
      <c r="A33" t="s">
        <v>35</v>
      </c>
      <c r="C33">
        <v>1125</v>
      </c>
      <c r="D33" s="1">
        <v>4.1081183722356928E-3</v>
      </c>
      <c r="E33" s="2">
        <v>3.9590322198124047E-3</v>
      </c>
    </row>
    <row r="34" spans="1:5" x14ac:dyDescent="0.25">
      <c r="A34" t="s">
        <v>36</v>
      </c>
      <c r="C34">
        <v>1050</v>
      </c>
      <c r="D34" s="1">
        <v>3.8342438140866468E-3</v>
      </c>
      <c r="E34" s="2">
        <v>3.6950592269151474E-3</v>
      </c>
    </row>
    <row r="35" spans="1:5" x14ac:dyDescent="0.25">
      <c r="A35" t="s">
        <v>37</v>
      </c>
      <c r="C35">
        <v>962</v>
      </c>
      <c r="D35" s="1">
        <v>3.5128976658584323E-3</v>
      </c>
      <c r="E35" s="2">
        <v>3.3853407322409698E-3</v>
      </c>
    </row>
    <row r="36" spans="1:5" x14ac:dyDescent="0.25">
      <c r="A36" t="s">
        <v>38</v>
      </c>
      <c r="C36">
        <v>900</v>
      </c>
      <c r="D36" s="1">
        <v>3.2864946977885544E-3</v>
      </c>
      <c r="E36" s="2">
        <v>3.1671358868555527E-3</v>
      </c>
    </row>
    <row r="37" spans="1:5" x14ac:dyDescent="0.25">
      <c r="A37" t="s">
        <v>39</v>
      </c>
      <c r="C37">
        <v>900</v>
      </c>
      <c r="D37" s="1">
        <v>3.2864946977885544E-3</v>
      </c>
      <c r="E37" s="2">
        <v>3.1671358868555527E-3</v>
      </c>
    </row>
    <row r="38" spans="1:5" x14ac:dyDescent="0.25">
      <c r="A38" t="s">
        <v>40</v>
      </c>
      <c r="C38">
        <v>900</v>
      </c>
      <c r="D38" s="1">
        <v>3.2864946977885544E-3</v>
      </c>
      <c r="E38" s="2">
        <v>3.1671358868555527E-3</v>
      </c>
    </row>
    <row r="39" spans="1:5" x14ac:dyDescent="0.25">
      <c r="A39" t="s">
        <v>41</v>
      </c>
      <c r="C39">
        <v>820</v>
      </c>
      <c r="D39" s="1">
        <v>2.9943618357629051E-3</v>
      </c>
      <c r="E39" s="2">
        <v>2.8855879558153446E-3</v>
      </c>
    </row>
    <row r="40" spans="1:5" x14ac:dyDescent="0.25">
      <c r="A40" t="s">
        <v>42</v>
      </c>
      <c r="C40">
        <v>720</v>
      </c>
      <c r="D40" s="1">
        <v>2.6291957582308435E-3</v>
      </c>
      <c r="E40" s="2">
        <v>2.5336626756481176E-3</v>
      </c>
    </row>
    <row r="41" spans="1:5" x14ac:dyDescent="0.25">
      <c r="A41" t="s">
        <v>43</v>
      </c>
      <c r="C41">
        <v>717</v>
      </c>
      <c r="D41" s="1">
        <v>2.6182407759048816E-3</v>
      </c>
      <c r="E41" s="2">
        <v>2.5231050997791635E-3</v>
      </c>
    </row>
    <row r="42" spans="1:5" x14ac:dyDescent="0.25">
      <c r="A42" t="s">
        <v>44</v>
      </c>
      <c r="C42">
        <v>527</v>
      </c>
      <c r="D42" s="1">
        <v>1.9244252285939645E-3</v>
      </c>
      <c r="E42" s="2">
        <v>1.8544725428166387E-3</v>
      </c>
    </row>
    <row r="43" spans="1:5" x14ac:dyDescent="0.25">
      <c r="A43" t="s">
        <v>45</v>
      </c>
      <c r="C43">
        <v>462</v>
      </c>
      <c r="D43" s="1">
        <v>1.6870672781981245E-3</v>
      </c>
      <c r="E43" s="2">
        <v>1.6257360227296155E-3</v>
      </c>
    </row>
    <row r="44" spans="1:5" x14ac:dyDescent="0.25">
      <c r="A44" t="s">
        <v>46</v>
      </c>
      <c r="C44">
        <v>460</v>
      </c>
      <c r="D44" s="1">
        <v>1.6797639566474834E-3</v>
      </c>
      <c r="E44" s="2">
        <v>1.6186979883685395E-3</v>
      </c>
    </row>
    <row r="45" spans="1:5" x14ac:dyDescent="0.25">
      <c r="A45" t="s">
        <v>47</v>
      </c>
      <c r="C45">
        <v>430</v>
      </c>
      <c r="D45" s="1">
        <v>1.5702141333878649E-3</v>
      </c>
      <c r="E45" s="2">
        <v>1.5131282131909244E-3</v>
      </c>
    </row>
    <row r="46" spans="1:5" x14ac:dyDescent="0.25">
      <c r="A46" t="s">
        <v>48</v>
      </c>
      <c r="C46">
        <v>425</v>
      </c>
      <c r="D46" s="1">
        <v>1.5519558295112618E-3</v>
      </c>
      <c r="E46" s="2">
        <v>1.4955333056835805E-3</v>
      </c>
    </row>
    <row r="47" spans="1:5" x14ac:dyDescent="0.25">
      <c r="A47" t="s">
        <v>49</v>
      </c>
      <c r="C47">
        <v>400</v>
      </c>
      <c r="D47" s="1">
        <v>1.4606643101282464E-3</v>
      </c>
      <c r="E47" s="2">
        <v>1.4075589541626653E-3</v>
      </c>
    </row>
    <row r="48" spans="1:5" x14ac:dyDescent="0.25">
      <c r="A48" t="s">
        <v>50</v>
      </c>
      <c r="C48">
        <v>400</v>
      </c>
      <c r="D48" s="1">
        <v>1.4606643101282464E-3</v>
      </c>
      <c r="E48" s="2">
        <v>1.4075589541626653E-3</v>
      </c>
    </row>
    <row r="49" spans="1:5" x14ac:dyDescent="0.25">
      <c r="A49" t="s">
        <v>51</v>
      </c>
      <c r="C49">
        <v>400</v>
      </c>
      <c r="D49" s="1">
        <v>1.4606643101282464E-3</v>
      </c>
      <c r="E49" s="2">
        <v>1.4075589541626653E-3</v>
      </c>
    </row>
    <row r="50" spans="1:5" x14ac:dyDescent="0.25">
      <c r="A50" t="s">
        <v>52</v>
      </c>
      <c r="C50">
        <v>400</v>
      </c>
      <c r="D50" s="1">
        <v>1.4606643101282464E-3</v>
      </c>
      <c r="E50" s="2">
        <v>1.4075589541626653E-3</v>
      </c>
    </row>
    <row r="51" spans="1:5" x14ac:dyDescent="0.25">
      <c r="A51" t="s">
        <v>53</v>
      </c>
      <c r="C51">
        <v>332</v>
      </c>
      <c r="D51" s="1">
        <v>1.2123513774064444E-3</v>
      </c>
      <c r="E51" s="2">
        <v>1.1682703331709623E-3</v>
      </c>
    </row>
    <row r="52" spans="1:5" x14ac:dyDescent="0.25">
      <c r="A52" t="s">
        <v>54</v>
      </c>
      <c r="C52">
        <v>332</v>
      </c>
      <c r="D52" s="1">
        <v>1.2123513774064444E-3</v>
      </c>
      <c r="E52" s="2">
        <v>1.1682703331709623E-3</v>
      </c>
    </row>
    <row r="53" spans="1:5" x14ac:dyDescent="0.25">
      <c r="A53" t="s">
        <v>55</v>
      </c>
      <c r="C53">
        <v>327</v>
      </c>
      <c r="D53" s="1">
        <v>1.1940930735298413E-3</v>
      </c>
      <c r="E53" s="2">
        <v>1.1506756709813045E-3</v>
      </c>
    </row>
    <row r="54" spans="1:5" x14ac:dyDescent="0.25">
      <c r="A54" t="s">
        <v>56</v>
      </c>
      <c r="C54">
        <v>303</v>
      </c>
      <c r="D54" s="1">
        <v>1.1064532149221466E-3</v>
      </c>
      <c r="E54" s="2">
        <v>1.0662213677358388E-3</v>
      </c>
    </row>
    <row r="55" spans="1:5" x14ac:dyDescent="0.25">
      <c r="A55" t="s">
        <v>57</v>
      </c>
      <c r="C55">
        <v>301</v>
      </c>
      <c r="D55" s="1">
        <v>1.0991498933715055E-3</v>
      </c>
      <c r="E55" s="2">
        <v>1.0591834079919922E-3</v>
      </c>
    </row>
    <row r="56" spans="1:5" x14ac:dyDescent="0.25">
      <c r="A56" t="s">
        <v>58</v>
      </c>
      <c r="C56">
        <v>300</v>
      </c>
      <c r="D56" s="1">
        <v>1.0954982325961848E-3</v>
      </c>
      <c r="E56" s="2">
        <v>1.0556646095796127E-3</v>
      </c>
    </row>
    <row r="57" spans="1:5" x14ac:dyDescent="0.25">
      <c r="A57" t="s">
        <v>59</v>
      </c>
      <c r="C57">
        <v>300</v>
      </c>
      <c r="D57" s="1">
        <v>1.0954982325961848E-3</v>
      </c>
      <c r="E57" s="2">
        <v>1.0556646095796127E-3</v>
      </c>
    </row>
    <row r="58" spans="1:5" x14ac:dyDescent="0.25">
      <c r="A58" t="s">
        <v>60</v>
      </c>
      <c r="C58">
        <v>287</v>
      </c>
      <c r="D58" s="1">
        <v>1.0480266425170167E-3</v>
      </c>
      <c r="E58" s="2">
        <v>1.0099186905983401E-3</v>
      </c>
    </row>
    <row r="59" spans="1:5" x14ac:dyDescent="0.25">
      <c r="C59">
        <f>SUBTOTAL(109,_20240603_polkadot_90_days_medium_spender_voting_power[weight])</f>
        <v>273848</v>
      </c>
      <c r="D59" s="1">
        <f>SUBTOTAL(109,_20240603_polkadot_90_days_medium_spender_voting_power[weight_fraction])</f>
        <v>0.99999999999999989</v>
      </c>
      <c r="E59" s="2">
        <f>SUBTOTAL(109,_20240603_polkadot_90_days_medium_spender_voting_power[power])</f>
        <v>1.0000000000000002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95B1-32F6-40C9-BA06-1A9102F3C0C9}">
  <dimension ref="A1:I75"/>
  <sheetViews>
    <sheetView tabSelected="1" zoomScale="150" zoomScaleNormal="150" workbookViewId="0">
      <selection activeCell="B17" sqref="B17"/>
    </sheetView>
  </sheetViews>
  <sheetFormatPr defaultRowHeight="15" x14ac:dyDescent="0.25"/>
  <cols>
    <col min="1" max="1" width="56.5703125" bestFit="1" customWidth="1"/>
    <col min="2" max="2" width="56.5703125" customWidth="1"/>
    <col min="3" max="3" width="9.42578125" bestFit="1" customWidth="1"/>
    <col min="4" max="4" width="17.42578125" bestFit="1" customWidth="1"/>
    <col min="5" max="5" width="12" bestFit="1" customWidth="1"/>
  </cols>
  <sheetData>
    <row r="1" spans="1:9" x14ac:dyDescent="0.25">
      <c r="A1" t="s">
        <v>0</v>
      </c>
      <c r="B1" t="s">
        <v>87</v>
      </c>
      <c r="C1" t="s">
        <v>1</v>
      </c>
      <c r="D1" t="s">
        <v>2</v>
      </c>
      <c r="E1" t="s">
        <v>3</v>
      </c>
    </row>
    <row r="2" spans="1:9" x14ac:dyDescent="0.25">
      <c r="A2" t="s">
        <v>4</v>
      </c>
      <c r="B2" t="s">
        <v>95</v>
      </c>
      <c r="C2">
        <v>42452</v>
      </c>
      <c r="D2" s="1">
        <v>0.11735305988179551</v>
      </c>
      <c r="E2" s="2">
        <v>0.13037769379675795</v>
      </c>
    </row>
    <row r="3" spans="1:9" x14ac:dyDescent="0.25">
      <c r="A3" t="s">
        <v>5</v>
      </c>
      <c r="C3">
        <v>33750</v>
      </c>
      <c r="D3" s="1">
        <v>9.3297507090610535E-2</v>
      </c>
      <c r="E3" s="2">
        <v>9.616220779764735E-2</v>
      </c>
    </row>
    <row r="4" spans="1:9" x14ac:dyDescent="0.25">
      <c r="A4" t="s">
        <v>61</v>
      </c>
      <c r="C4">
        <v>21596</v>
      </c>
      <c r="D4" s="1">
        <v>5.9699347055668893E-2</v>
      </c>
      <c r="E4" s="2">
        <v>5.95650410885325E-2</v>
      </c>
    </row>
    <row r="5" spans="1:9" x14ac:dyDescent="0.25">
      <c r="A5" t="s">
        <v>6</v>
      </c>
      <c r="C5">
        <v>19177</v>
      </c>
      <c r="D5" s="1">
        <v>5.3012334621530023E-2</v>
      </c>
      <c r="E5" s="2">
        <v>5.2578273696680083E-2</v>
      </c>
    </row>
    <row r="6" spans="1:9" x14ac:dyDescent="0.25">
      <c r="A6" t="s">
        <v>62</v>
      </c>
      <c r="C6">
        <v>18000</v>
      </c>
      <c r="D6" s="1">
        <v>4.9758670448325618E-2</v>
      </c>
      <c r="E6" s="2">
        <v>4.9230831781216136E-2</v>
      </c>
    </row>
    <row r="7" spans="1:9" x14ac:dyDescent="0.25">
      <c r="A7" t="s">
        <v>8</v>
      </c>
      <c r="C7">
        <v>15840</v>
      </c>
      <c r="D7" s="1">
        <v>4.3787629994526546E-2</v>
      </c>
      <c r="E7" s="2">
        <v>4.3151287122064709E-2</v>
      </c>
    </row>
    <row r="8" spans="1:9" x14ac:dyDescent="0.25">
      <c r="A8" t="s">
        <v>9</v>
      </c>
      <c r="C8">
        <v>13701</v>
      </c>
      <c r="D8" s="1">
        <v>3.7874641322917187E-2</v>
      </c>
      <c r="E8" s="2">
        <v>3.7200334190303809E-2</v>
      </c>
    </row>
    <row r="9" spans="1:9" x14ac:dyDescent="0.25">
      <c r="A9" t="s">
        <v>63</v>
      </c>
      <c r="C9">
        <v>11901</v>
      </c>
      <c r="D9" s="1">
        <v>3.2898774278084623E-2</v>
      </c>
      <c r="E9" s="2">
        <v>3.223639748970316E-2</v>
      </c>
    </row>
    <row r="10" spans="1:9" x14ac:dyDescent="0.25">
      <c r="A10" t="s">
        <v>10</v>
      </c>
      <c r="C10">
        <v>10780</v>
      </c>
      <c r="D10" s="1">
        <v>2.9799914857386121E-2</v>
      </c>
      <c r="E10" s="2">
        <v>2.9162170541412086E-2</v>
      </c>
    </row>
    <row r="11" spans="1:9" x14ac:dyDescent="0.25">
      <c r="A11" t="s">
        <v>64</v>
      </c>
      <c r="C11">
        <v>10096</v>
      </c>
      <c r="D11" s="1">
        <v>2.7909085380349748E-2</v>
      </c>
      <c r="E11" s="2">
        <v>2.7292101027664887E-2</v>
      </c>
      <c r="G11">
        <f>SUM(C2:C11)</f>
        <v>197293</v>
      </c>
      <c r="H11">
        <f t="shared" ref="H11:I11" si="0">SUM(D2:D11)</f>
        <v>0.54539096493119477</v>
      </c>
      <c r="I11">
        <f t="shared" si="0"/>
        <v>0.55695633853198268</v>
      </c>
    </row>
    <row r="12" spans="1:9" x14ac:dyDescent="0.25">
      <c r="A12" t="s">
        <v>65</v>
      </c>
      <c r="C12">
        <v>9000</v>
      </c>
      <c r="D12" s="1">
        <v>2.4879335224162809E-2</v>
      </c>
      <c r="E12" s="2">
        <v>2.4303755692354122E-2</v>
      </c>
      <c r="G12">
        <f>C75-G11</f>
        <v>164453</v>
      </c>
      <c r="H12">
        <f t="shared" ref="H12:I12" si="1">D75-H11</f>
        <v>0.45460903506880512</v>
      </c>
      <c r="I12">
        <f t="shared" si="1"/>
        <v>0.44304366146801688</v>
      </c>
    </row>
    <row r="13" spans="1:9" x14ac:dyDescent="0.25">
      <c r="A13" t="s">
        <v>66</v>
      </c>
      <c r="C13">
        <v>8996</v>
      </c>
      <c r="D13" s="1">
        <v>2.4868277741840961E-2</v>
      </c>
      <c r="E13" s="2">
        <v>2.4292866452631911E-2</v>
      </c>
    </row>
    <row r="14" spans="1:9" x14ac:dyDescent="0.25">
      <c r="A14" t="s">
        <v>13</v>
      </c>
      <c r="C14">
        <v>8827</v>
      </c>
      <c r="D14" s="1">
        <v>2.4401099113742792E-2</v>
      </c>
      <c r="E14" s="2">
        <v>2.3832904202201223E-2</v>
      </c>
    </row>
    <row r="15" spans="1:9" x14ac:dyDescent="0.25">
      <c r="A15" t="s">
        <v>67</v>
      </c>
      <c r="C15">
        <v>8804</v>
      </c>
      <c r="D15" s="1">
        <v>2.4337518590392154E-2</v>
      </c>
      <c r="E15" s="2">
        <v>2.3770321989769635E-2</v>
      </c>
    </row>
    <row r="16" spans="1:9" x14ac:dyDescent="0.25">
      <c r="A16" t="s">
        <v>14</v>
      </c>
      <c r="C16">
        <v>6675</v>
      </c>
      <c r="D16" s="1">
        <v>1.8452173624587419E-2</v>
      </c>
      <c r="E16" s="2">
        <v>1.799260921836391E-2</v>
      </c>
    </row>
    <row r="17" spans="1:9" x14ac:dyDescent="0.25">
      <c r="A17" t="s">
        <v>12</v>
      </c>
      <c r="B17" t="s">
        <v>88</v>
      </c>
      <c r="C17">
        <v>6453</v>
      </c>
      <c r="D17" s="1">
        <v>1.7838483355724737E-2</v>
      </c>
      <c r="E17" s="2">
        <v>1.7391695280549204E-2</v>
      </c>
    </row>
    <row r="18" spans="1:9" x14ac:dyDescent="0.25">
      <c r="A18" t="s">
        <v>15</v>
      </c>
      <c r="B18" t="s">
        <v>89</v>
      </c>
      <c r="C18">
        <v>6224</v>
      </c>
      <c r="D18" s="1">
        <v>1.7205442492798814E-2</v>
      </c>
      <c r="E18" s="2">
        <v>1.6772102669527316E-2</v>
      </c>
    </row>
    <row r="19" spans="1:9" x14ac:dyDescent="0.25">
      <c r="A19" t="s">
        <v>16</v>
      </c>
      <c r="B19" t="s">
        <v>90</v>
      </c>
      <c r="C19">
        <v>6019</v>
      </c>
      <c r="D19" s="1">
        <v>1.6638746523803996E-2</v>
      </c>
      <c r="E19" s="2">
        <v>1.6217669080321764E-2</v>
      </c>
    </row>
    <row r="20" spans="1:9" x14ac:dyDescent="0.25">
      <c r="A20" t="s">
        <v>18</v>
      </c>
      <c r="B20" t="s">
        <v>91</v>
      </c>
      <c r="C20">
        <v>6006</v>
      </c>
      <c r="D20" s="1">
        <v>1.6602809706257982E-2</v>
      </c>
      <c r="E20" s="2">
        <v>1.6182516819910904E-2</v>
      </c>
    </row>
    <row r="21" spans="1:9" x14ac:dyDescent="0.25">
      <c r="A21" t="s">
        <v>19</v>
      </c>
      <c r="B21" t="s">
        <v>94</v>
      </c>
      <c r="C21">
        <v>6002</v>
      </c>
      <c r="D21" s="1">
        <v>1.6591752223936131E-2</v>
      </c>
      <c r="E21" s="2">
        <v>1.6171700904258193E-2</v>
      </c>
    </row>
    <row r="22" spans="1:9" x14ac:dyDescent="0.25">
      <c r="A22" t="s">
        <v>20</v>
      </c>
      <c r="B22" t="s">
        <v>92</v>
      </c>
      <c r="C22">
        <v>6000</v>
      </c>
      <c r="D22" s="1">
        <v>1.6586223482775206E-2</v>
      </c>
      <c r="E22" s="2">
        <v>1.6166292975425173E-2</v>
      </c>
    </row>
    <row r="23" spans="1:9" x14ac:dyDescent="0.25">
      <c r="A23" t="s">
        <v>17</v>
      </c>
      <c r="B23" t="s">
        <v>93</v>
      </c>
      <c r="C23">
        <v>6000</v>
      </c>
      <c r="D23" s="1">
        <v>1.6586223482775206E-2</v>
      </c>
      <c r="E23" s="2">
        <v>1.6166292975425173E-2</v>
      </c>
      <c r="I23" s="2">
        <f>SUM(E17:E23)</f>
        <v>0.11506827070541771</v>
      </c>
    </row>
    <row r="24" spans="1:9" x14ac:dyDescent="0.25">
      <c r="A24" t="s">
        <v>21</v>
      </c>
      <c r="C24">
        <v>6000</v>
      </c>
      <c r="D24" s="1">
        <v>1.6586223482775206E-2</v>
      </c>
      <c r="E24" s="2">
        <v>1.6166292975425173E-2</v>
      </c>
    </row>
    <row r="25" spans="1:9" x14ac:dyDescent="0.25">
      <c r="A25" t="s">
        <v>11</v>
      </c>
      <c r="C25">
        <v>4644</v>
      </c>
      <c r="D25" s="1">
        <v>1.2837736975668011E-2</v>
      </c>
      <c r="E25" s="2">
        <v>1.250381761835305E-2</v>
      </c>
    </row>
    <row r="26" spans="1:9" x14ac:dyDescent="0.25">
      <c r="A26" t="s">
        <v>22</v>
      </c>
      <c r="C26">
        <v>4200</v>
      </c>
      <c r="D26" s="1">
        <v>1.1610356437942644E-2</v>
      </c>
      <c r="E26" s="2">
        <v>1.1306181139283271E-2</v>
      </c>
    </row>
    <row r="27" spans="1:9" x14ac:dyDescent="0.25">
      <c r="A27" t="s">
        <v>68</v>
      </c>
      <c r="C27">
        <v>4000</v>
      </c>
      <c r="D27" s="1">
        <v>1.1057482321850137E-2</v>
      </c>
      <c r="E27" s="2">
        <v>1.0766924875029673E-2</v>
      </c>
    </row>
    <row r="28" spans="1:9" x14ac:dyDescent="0.25">
      <c r="A28" t="s">
        <v>23</v>
      </c>
      <c r="C28">
        <v>4000</v>
      </c>
      <c r="D28" s="1">
        <v>1.1057482321850137E-2</v>
      </c>
      <c r="E28" s="2">
        <v>1.0766924875029673E-2</v>
      </c>
    </row>
    <row r="29" spans="1:9" x14ac:dyDescent="0.25">
      <c r="A29" t="s">
        <v>24</v>
      </c>
      <c r="C29">
        <v>3986</v>
      </c>
      <c r="D29" s="1">
        <v>1.1018781133723662E-2</v>
      </c>
      <c r="E29" s="2">
        <v>1.0729181778083749E-2</v>
      </c>
    </row>
    <row r="30" spans="1:9" x14ac:dyDescent="0.25">
      <c r="A30" t="s">
        <v>25</v>
      </c>
      <c r="C30">
        <v>3196</v>
      </c>
      <c r="D30" s="1">
        <v>8.8349283751582609E-3</v>
      </c>
      <c r="E30" s="2">
        <v>8.6003332233647971E-3</v>
      </c>
    </row>
    <row r="31" spans="1:9" x14ac:dyDescent="0.25">
      <c r="A31" t="s">
        <v>28</v>
      </c>
      <c r="C31">
        <v>2907</v>
      </c>
      <c r="D31" s="1">
        <v>8.0360252774045876E-3</v>
      </c>
      <c r="E31" s="2">
        <v>7.8219678945323206E-3</v>
      </c>
    </row>
    <row r="32" spans="1:9" x14ac:dyDescent="0.25">
      <c r="A32" t="s">
        <v>27</v>
      </c>
      <c r="C32">
        <v>2887</v>
      </c>
      <c r="D32" s="1">
        <v>7.9807378657953364E-3</v>
      </c>
      <c r="E32" s="2">
        <v>7.7681091184627115E-3</v>
      </c>
    </row>
    <row r="33" spans="1:5" x14ac:dyDescent="0.25">
      <c r="A33" t="s">
        <v>69</v>
      </c>
      <c r="C33">
        <v>2568</v>
      </c>
      <c r="D33" s="1">
        <v>7.0989036506277888E-3</v>
      </c>
      <c r="E33" s="2">
        <v>6.9091809294987809E-3</v>
      </c>
    </row>
    <row r="34" spans="1:5" x14ac:dyDescent="0.25">
      <c r="A34" t="s">
        <v>29</v>
      </c>
      <c r="C34">
        <v>2550</v>
      </c>
      <c r="D34" s="1">
        <v>7.049144980179463E-3</v>
      </c>
      <c r="E34" s="2">
        <v>6.8607211662418495E-3</v>
      </c>
    </row>
    <row r="35" spans="1:5" x14ac:dyDescent="0.25">
      <c r="A35" t="s">
        <v>70</v>
      </c>
      <c r="C35">
        <v>2035</v>
      </c>
      <c r="D35" s="1">
        <v>5.6254941312412574E-3</v>
      </c>
      <c r="E35" s="2">
        <v>5.4744922430449948E-3</v>
      </c>
    </row>
    <row r="36" spans="1:5" x14ac:dyDescent="0.25">
      <c r="A36" t="s">
        <v>71</v>
      </c>
      <c r="C36">
        <v>1772</v>
      </c>
      <c r="D36" s="1">
        <v>4.8984646685796109E-3</v>
      </c>
      <c r="E36" s="2">
        <v>4.766744689335526E-3</v>
      </c>
    </row>
    <row r="37" spans="1:5" x14ac:dyDescent="0.25">
      <c r="A37" t="s">
        <v>72</v>
      </c>
      <c r="C37">
        <v>1750</v>
      </c>
      <c r="D37" s="1">
        <v>4.837648515809435E-3</v>
      </c>
      <c r="E37" s="2">
        <v>4.707546057258408E-3</v>
      </c>
    </row>
    <row r="38" spans="1:5" x14ac:dyDescent="0.25">
      <c r="A38" t="s">
        <v>73</v>
      </c>
      <c r="C38">
        <v>1700</v>
      </c>
      <c r="D38" s="1">
        <v>4.6994299867863087E-3</v>
      </c>
      <c r="E38" s="2">
        <v>4.5730061853394332E-3</v>
      </c>
    </row>
    <row r="39" spans="1:5" x14ac:dyDescent="0.25">
      <c r="A39" t="s">
        <v>74</v>
      </c>
      <c r="C39">
        <v>1628</v>
      </c>
      <c r="D39" s="1">
        <v>4.5003953049930065E-3</v>
      </c>
      <c r="E39" s="2">
        <v>4.3792746379940437E-3</v>
      </c>
    </row>
    <row r="40" spans="1:5" x14ac:dyDescent="0.25">
      <c r="A40" t="s">
        <v>75</v>
      </c>
      <c r="C40">
        <v>1566</v>
      </c>
      <c r="D40" s="1">
        <v>4.329004329004329E-3</v>
      </c>
      <c r="E40" s="2">
        <v>4.2124555985611238E-3</v>
      </c>
    </row>
    <row r="41" spans="1:5" x14ac:dyDescent="0.25">
      <c r="A41" t="s">
        <v>30</v>
      </c>
      <c r="C41">
        <v>1560</v>
      </c>
      <c r="D41" s="1">
        <v>4.3124181055215535E-3</v>
      </c>
      <c r="E41" s="2">
        <v>4.1963120756282665E-3</v>
      </c>
    </row>
    <row r="42" spans="1:5" x14ac:dyDescent="0.25">
      <c r="A42" t="s">
        <v>31</v>
      </c>
      <c r="C42">
        <v>1500</v>
      </c>
      <c r="D42" s="1">
        <v>4.1465558706938015E-3</v>
      </c>
      <c r="E42" s="2">
        <v>4.0348792561948838E-3</v>
      </c>
    </row>
    <row r="43" spans="1:5" x14ac:dyDescent="0.25">
      <c r="A43" t="s">
        <v>76</v>
      </c>
      <c r="C43">
        <v>1480</v>
      </c>
      <c r="D43" s="1">
        <v>4.0912684590845511E-3</v>
      </c>
      <c r="E43" s="2">
        <v>3.9810692715890657E-3</v>
      </c>
    </row>
    <row r="44" spans="1:5" x14ac:dyDescent="0.25">
      <c r="A44" t="s">
        <v>45</v>
      </c>
      <c r="C44">
        <v>1386</v>
      </c>
      <c r="D44" s="1">
        <v>3.8314176245210726E-3</v>
      </c>
      <c r="E44" s="2">
        <v>3.7281684972378473E-3</v>
      </c>
    </row>
    <row r="45" spans="1:5" x14ac:dyDescent="0.25">
      <c r="A45" t="s">
        <v>26</v>
      </c>
      <c r="C45">
        <v>1360</v>
      </c>
      <c r="D45" s="1">
        <v>3.7595439894290471E-3</v>
      </c>
      <c r="E45" s="2">
        <v>3.6582189528465963E-3</v>
      </c>
    </row>
    <row r="46" spans="1:5" x14ac:dyDescent="0.25">
      <c r="A46" t="s">
        <v>33</v>
      </c>
      <c r="C46">
        <v>1303</v>
      </c>
      <c r="D46" s="1">
        <v>3.6019748663426825E-3</v>
      </c>
      <c r="E46" s="2">
        <v>3.5048705474754671E-3</v>
      </c>
    </row>
    <row r="47" spans="1:5" x14ac:dyDescent="0.25">
      <c r="A47" t="s">
        <v>77</v>
      </c>
      <c r="C47">
        <v>1250</v>
      </c>
      <c r="D47" s="1">
        <v>3.4554632255781683E-3</v>
      </c>
      <c r="E47" s="2">
        <v>3.362286432956925E-3</v>
      </c>
    </row>
    <row r="48" spans="1:5" x14ac:dyDescent="0.25">
      <c r="A48" t="s">
        <v>78</v>
      </c>
      <c r="C48">
        <v>1242</v>
      </c>
      <c r="D48" s="1">
        <v>3.4333482609344677E-3</v>
      </c>
      <c r="E48" s="2">
        <v>3.3407645458985078E-3</v>
      </c>
    </row>
    <row r="49" spans="1:5" x14ac:dyDescent="0.25">
      <c r="A49" t="s">
        <v>79</v>
      </c>
      <c r="C49">
        <v>1200</v>
      </c>
      <c r="D49" s="1">
        <v>3.3172446965550415E-3</v>
      </c>
      <c r="E49" s="2">
        <v>3.2277756583754284E-3</v>
      </c>
    </row>
    <row r="50" spans="1:5" x14ac:dyDescent="0.25">
      <c r="A50" t="s">
        <v>34</v>
      </c>
      <c r="C50">
        <v>1160</v>
      </c>
      <c r="D50" s="1">
        <v>3.2066698733365399E-3</v>
      </c>
      <c r="E50" s="2">
        <v>3.1201687466826293E-3</v>
      </c>
    </row>
    <row r="51" spans="1:5" x14ac:dyDescent="0.25">
      <c r="A51" t="s">
        <v>35</v>
      </c>
      <c r="C51">
        <v>1128</v>
      </c>
      <c r="D51" s="1">
        <v>3.1182100147617389E-3</v>
      </c>
      <c r="E51" s="2">
        <v>3.0340842740372883E-3</v>
      </c>
    </row>
    <row r="52" spans="1:5" x14ac:dyDescent="0.25">
      <c r="A52" t="s">
        <v>36</v>
      </c>
      <c r="C52">
        <v>1050</v>
      </c>
      <c r="D52" s="1">
        <v>2.9025891094856611E-3</v>
      </c>
      <c r="E52" s="2">
        <v>2.8242571358685475E-3</v>
      </c>
    </row>
    <row r="53" spans="1:5" x14ac:dyDescent="0.25">
      <c r="A53" t="s">
        <v>39</v>
      </c>
      <c r="C53">
        <v>900</v>
      </c>
      <c r="D53" s="1">
        <v>2.4879335224162811E-3</v>
      </c>
      <c r="E53" s="2">
        <v>2.4207572432655439E-3</v>
      </c>
    </row>
    <row r="54" spans="1:5" x14ac:dyDescent="0.25">
      <c r="A54" t="s">
        <v>40</v>
      </c>
      <c r="C54">
        <v>900</v>
      </c>
      <c r="D54" s="1">
        <v>2.4879335224162811E-3</v>
      </c>
      <c r="E54" s="2">
        <v>2.4207572432655439E-3</v>
      </c>
    </row>
    <row r="55" spans="1:5" x14ac:dyDescent="0.25">
      <c r="A55" t="s">
        <v>38</v>
      </c>
      <c r="C55">
        <v>900</v>
      </c>
      <c r="D55" s="1">
        <v>2.4879335224162811E-3</v>
      </c>
      <c r="E55" s="2">
        <v>2.4207572432655439E-3</v>
      </c>
    </row>
    <row r="56" spans="1:5" x14ac:dyDescent="0.25">
      <c r="A56" t="s">
        <v>80</v>
      </c>
      <c r="C56">
        <v>899</v>
      </c>
      <c r="D56" s="1">
        <v>2.4851691518358184E-3</v>
      </c>
      <c r="E56" s="2">
        <v>2.4180673005094332E-3</v>
      </c>
    </row>
    <row r="57" spans="1:5" x14ac:dyDescent="0.25">
      <c r="A57" t="s">
        <v>41</v>
      </c>
      <c r="C57">
        <v>656</v>
      </c>
      <c r="D57" s="1">
        <v>1.8134271007834227E-3</v>
      </c>
      <c r="E57" s="2">
        <v>1.7644303381958342E-3</v>
      </c>
    </row>
    <row r="58" spans="1:5" x14ac:dyDescent="0.25">
      <c r="A58" t="s">
        <v>81</v>
      </c>
      <c r="C58">
        <v>645</v>
      </c>
      <c r="D58" s="1">
        <v>1.7830190243983348E-3</v>
      </c>
      <c r="E58" s="2">
        <v>1.7348426412900821E-3</v>
      </c>
    </row>
    <row r="59" spans="1:5" x14ac:dyDescent="0.25">
      <c r="A59" t="s">
        <v>82</v>
      </c>
      <c r="C59">
        <v>640</v>
      </c>
      <c r="D59" s="1">
        <v>1.7691971714960222E-3</v>
      </c>
      <c r="E59" s="2">
        <v>1.7213937085473305E-3</v>
      </c>
    </row>
    <row r="60" spans="1:5" x14ac:dyDescent="0.25">
      <c r="A60" t="s">
        <v>83</v>
      </c>
      <c r="C60">
        <v>600</v>
      </c>
      <c r="D60" s="1">
        <v>1.6586223482775208E-3</v>
      </c>
      <c r="E60" s="2">
        <v>1.6138026925669978E-3</v>
      </c>
    </row>
    <row r="61" spans="1:5" x14ac:dyDescent="0.25">
      <c r="A61" t="s">
        <v>58</v>
      </c>
      <c r="C61">
        <v>532</v>
      </c>
      <c r="D61" s="1">
        <v>1.4706451488060684E-3</v>
      </c>
      <c r="E61" s="2">
        <v>1.4308996748436705E-3</v>
      </c>
    </row>
    <row r="62" spans="1:5" x14ac:dyDescent="0.25">
      <c r="A62" t="s">
        <v>44</v>
      </c>
      <c r="C62">
        <v>527</v>
      </c>
      <c r="D62" s="1">
        <v>1.4568232959037556E-3</v>
      </c>
      <c r="E62" s="2">
        <v>1.4174510030674321E-3</v>
      </c>
    </row>
    <row r="63" spans="1:5" x14ac:dyDescent="0.25">
      <c r="A63" t="s">
        <v>84</v>
      </c>
      <c r="C63">
        <v>524</v>
      </c>
      <c r="D63" s="1">
        <v>1.448530184162368E-3</v>
      </c>
      <c r="E63" s="2">
        <v>1.4093818049914593E-3</v>
      </c>
    </row>
    <row r="64" spans="1:5" x14ac:dyDescent="0.25">
      <c r="A64" t="s">
        <v>85</v>
      </c>
      <c r="C64">
        <v>504</v>
      </c>
      <c r="D64" s="1">
        <v>1.3932427725531174E-3</v>
      </c>
      <c r="E64" s="2">
        <v>1.355587245102682E-3</v>
      </c>
    </row>
    <row r="65" spans="1:5" x14ac:dyDescent="0.25">
      <c r="A65" t="s">
        <v>46</v>
      </c>
      <c r="C65">
        <v>460</v>
      </c>
      <c r="D65" s="1">
        <v>1.2716104670127658E-3</v>
      </c>
      <c r="E65" s="2">
        <v>1.2372397640756762E-3</v>
      </c>
    </row>
    <row r="66" spans="1:5" x14ac:dyDescent="0.25">
      <c r="A66" t="s">
        <v>53</v>
      </c>
      <c r="C66">
        <v>443</v>
      </c>
      <c r="D66" s="1">
        <v>1.2246161671449027E-3</v>
      </c>
      <c r="E66" s="2">
        <v>1.1915147925242724E-3</v>
      </c>
    </row>
    <row r="67" spans="1:5" x14ac:dyDescent="0.25">
      <c r="A67" t="s">
        <v>54</v>
      </c>
      <c r="C67">
        <v>442</v>
      </c>
      <c r="D67" s="1">
        <v>1.2218517965644402E-3</v>
      </c>
      <c r="E67" s="2">
        <v>1.1888250914934336E-3</v>
      </c>
    </row>
    <row r="68" spans="1:5" x14ac:dyDescent="0.25">
      <c r="A68" t="s">
        <v>48</v>
      </c>
      <c r="C68">
        <v>433</v>
      </c>
      <c r="D68" s="1">
        <v>1.1969724613402775E-3</v>
      </c>
      <c r="E68" s="2">
        <v>1.1646177977345524E-3</v>
      </c>
    </row>
    <row r="69" spans="1:5" x14ac:dyDescent="0.25">
      <c r="A69" t="s">
        <v>47</v>
      </c>
      <c r="C69">
        <v>430</v>
      </c>
      <c r="D69" s="1">
        <v>1.1886793495988898E-3</v>
      </c>
      <c r="E69" s="2">
        <v>1.1565487059236378E-3</v>
      </c>
    </row>
    <row r="70" spans="1:5" x14ac:dyDescent="0.25">
      <c r="A70" t="s">
        <v>56</v>
      </c>
      <c r="C70">
        <v>404</v>
      </c>
      <c r="D70" s="1">
        <v>1.1168057145068638E-3</v>
      </c>
      <c r="E70" s="2">
        <v>1.0866167035634643E-3</v>
      </c>
    </row>
    <row r="71" spans="1:5" x14ac:dyDescent="0.25">
      <c r="A71" t="s">
        <v>86</v>
      </c>
      <c r="C71">
        <v>400</v>
      </c>
      <c r="D71" s="1">
        <v>1.1057482321850138E-3</v>
      </c>
      <c r="E71" s="2">
        <v>1.0758579533555711E-3</v>
      </c>
    </row>
    <row r="72" spans="1:5" x14ac:dyDescent="0.25">
      <c r="A72" t="s">
        <v>49</v>
      </c>
      <c r="C72">
        <v>400</v>
      </c>
      <c r="D72" s="1">
        <v>1.1057482321850138E-3</v>
      </c>
      <c r="E72" s="2">
        <v>1.0758579533555711E-3</v>
      </c>
    </row>
    <row r="73" spans="1:5" x14ac:dyDescent="0.25">
      <c r="A73" t="s">
        <v>52</v>
      </c>
      <c r="C73">
        <v>400</v>
      </c>
      <c r="D73" s="1">
        <v>1.1057482321850138E-3</v>
      </c>
      <c r="E73" s="2">
        <v>1.0758579533555711E-3</v>
      </c>
    </row>
    <row r="74" spans="1:5" x14ac:dyDescent="0.25">
      <c r="A74" t="s">
        <v>51</v>
      </c>
      <c r="C74">
        <v>400</v>
      </c>
      <c r="D74" s="1">
        <v>1.1057482321850138E-3</v>
      </c>
      <c r="E74" s="2">
        <v>1.0758579533555711E-3</v>
      </c>
    </row>
    <row r="75" spans="1:5" x14ac:dyDescent="0.25">
      <c r="C75">
        <f>SUBTOTAL(109,_20240603_polkadot_90_days_big_spender_voting_power[weight])</f>
        <v>361746</v>
      </c>
      <c r="D75" s="1">
        <f>SUBTOTAL(109,_20240603_polkadot_90_days_big_spender_voting_power[weight_fraction])</f>
        <v>0.99999999999999989</v>
      </c>
      <c r="E75" s="2">
        <f>SUBTOTAL(109,_20240603_polkadot_90_days_big_spender_voting_power[power])</f>
        <v>0.99999999999999956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l D F W N H m S V O l A A A A 9 g A A A B I A H A B D b 2 5 m a W c v U G F j a 2 F n Z S 5 4 b W w g o h g A K K A U A A A A A A A A A A A A A A A A A A A A A A A A A A A A h Y 8 x D o I w G I W v Q r r T l h o T J T 9 l Y H G Q x M T E u D a l Q g M U Q 4 v l b g 4 e y S u I U d T N 8 X 3 v G 9 6 7 X 2 + Q j m 0 T X F R v d W c S F G G K A m V k V 2 h T J m h w p 3 C F U g 4 7 I W t R q m C S j Y 1 H W y S o c u 4 c E + K 9 x 3 6 B u 7 4 k j N K I H P P t X l a q F e g j 6 / 9 y q I 1 1 w k i F O B x e Y z j D E V t j t m S Y A p k h 5 N p 8 B T b t f b Y / E L K h c U O v e K H C b A N k j k D e H / g D U E s D B B Q A A g A I A I 5 Q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M V Y K I p H u A 4 A A A A R A A A A E w A c A E Z v c m 1 1 b G F z L 1 N l Y 3 R p b 2 4 x L m 0 g o h g A K K A U A A A A A A A A A A A A A A A A A A A A A A A A A A A A K 0 5 N L s n M z 1 M I h t C G 1 g B Q S w E C L Q A U A A I A C A C O U M V Y 0 e Z J U 6 U A A A D 2 A A A A E g A A A A A A A A A A A A A A A A A A A A A A Q 2 9 u Z m l n L 1 B h Y 2 t h Z 2 U u e G 1 s U E s B A i 0 A F A A C A A g A j l D F W A / K 6 a u k A A A A 6 Q A A A B M A A A A A A A A A A A A A A A A A 8 Q A A A F t D b 2 5 0 Z W 5 0 X 1 R 5 c G V z X S 5 4 b W x Q S w E C L Q A U A A I A C A C O U M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2 S Z N P p h C k m e m Q N I n Y E V W Q A A A A A C A A A A A A A Q Z g A A A A E A A C A A A A D 9 v m z 3 C 7 6 I W 8 O g Q b R 1 6 Y o e u c f T / z J f 3 o H E B Y 7 E V e G b g g A A A A A O g A A A A A I A A C A A A A D c 1 q o k i q w t D C W p b 9 2 2 B 3 n 7 L e x B H j V F F 2 p 8 l q 7 W g / r v + l A A A A C A t 7 k E 6 f u C q N e z j h n R t d 3 w o j Q X Q 7 h t S t 3 1 D D 8 p 3 F 9 U U i x W x t f R 2 0 8 z C 4 u + N p G S c 6 J f 4 j B U M 8 j y A a T w z V o t s H m + o S v x 1 g 7 h E o f z T o U a S E x 7 J U A A A A D c / Z 8 P N M N O m v M F J t P / v z w I 3 c 4 r q B E i E + G Z c E N 7 J X F M s U d d a K 7 H a B q 2 h D x p b A 4 r v m N J O 4 d H y B P H / F l 2 m A N m H O H f < / D a t a M a s h u p > 
</file>

<file path=customXml/itemProps1.xml><?xml version="1.0" encoding="utf-8"?>
<ds:datastoreItem xmlns:ds="http://schemas.openxmlformats.org/officeDocument/2006/customXml" ds:itemID="{D3EF6B82-A9DB-4E1B-B9DD-8D2B7BBB8B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Medium Spender</vt:lpstr>
      <vt:lpstr>Big Spender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</dc:creator>
  <cp:lastModifiedBy>Raffael Huber</cp:lastModifiedBy>
  <dcterms:created xsi:type="dcterms:W3CDTF">2015-06-05T18:19:34Z</dcterms:created>
  <dcterms:modified xsi:type="dcterms:W3CDTF">2024-06-05T13:30:58Z</dcterms:modified>
</cp:coreProperties>
</file>