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GC_Data/GC_OriginalExport/"/>
    </mc:Choice>
  </mc:AlternateContent>
  <xr:revisionPtr revIDLastSave="0" documentId="13_ncr:1_{FDFAF6D6-C5F3-104D-A812-C8154A8682DB}" xr6:coauthVersionLast="36" xr6:coauthVersionMax="36" xr10:uidLastSave="{00000000-0000-0000-0000-000000000000}"/>
  <bookViews>
    <workbookView xWindow="1160" yWindow="460" windowWidth="2764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9" i="1"/>
  <c r="H10" i="1"/>
  <c r="H11" i="1"/>
  <c r="H12" i="1"/>
  <c r="H13" i="1"/>
  <c r="H14" i="1"/>
  <c r="H8" i="1"/>
  <c r="L8" i="1" s="1"/>
  <c r="L22" i="1" l="1"/>
  <c r="L21" i="1"/>
  <c r="L20" i="1"/>
  <c r="L19" i="1"/>
  <c r="L18" i="1"/>
  <c r="L17" i="1"/>
  <c r="L16" i="1"/>
  <c r="L14" i="1"/>
  <c r="L13" i="1"/>
  <c r="L12" i="1"/>
  <c r="L11" i="1"/>
  <c r="L10" i="1"/>
  <c r="L9" i="1"/>
  <c r="I22" i="1" l="1"/>
  <c r="I21" i="1"/>
  <c r="I20" i="1"/>
  <c r="I18" i="1"/>
  <c r="I17" i="1"/>
  <c r="I13" i="1"/>
  <c r="I19" i="1"/>
  <c r="I16" i="1"/>
  <c r="J16" i="1" l="1"/>
  <c r="J17" i="1"/>
  <c r="J18" i="1"/>
  <c r="J19" i="1"/>
  <c r="J20" i="1"/>
  <c r="J21" i="1"/>
  <c r="J22" i="1"/>
  <c r="J13" i="1"/>
  <c r="I14" i="1"/>
  <c r="I12" i="1"/>
  <c r="J12" i="1" s="1"/>
  <c r="I11" i="1"/>
  <c r="J11" i="1" s="1"/>
  <c r="I10" i="1"/>
  <c r="J10" i="1" s="1"/>
  <c r="I9" i="1"/>
  <c r="J9" i="1" s="1"/>
  <c r="I8" i="1"/>
  <c r="J8" i="1" l="1"/>
  <c r="J14" i="1"/>
</calcChain>
</file>

<file path=xl/sharedStrings.xml><?xml version="1.0" encoding="utf-8"?>
<sst xmlns="http://schemas.openxmlformats.org/spreadsheetml/2006/main" count="60" uniqueCount="28">
  <si>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</si>
  <si>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</si>
  <si>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</si>
  <si>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</si>
  <si>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</si>
  <si>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</si>
  <si>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</si>
  <si>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</si>
  <si>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</si>
  <si>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</si>
  <si>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</si>
  <si>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</si>
  <si>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</si>
  <si>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</si>
  <si>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</si>
  <si>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</si>
  <si>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 xml:space="preserve">time </t>
  </si>
  <si>
    <r>
      <t xml:space="preserve">ul needed for 0.05 OD in </t>
    </r>
    <r>
      <rPr>
        <b/>
        <u/>
        <sz val="11"/>
        <color theme="1"/>
        <rFont val="Calibri"/>
        <family val="2"/>
        <scheme val="minor"/>
      </rPr>
      <t>5 mL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Media</t>
    </r>
  </si>
  <si>
    <t>2</t>
  </si>
  <si>
    <t>AMF 10/16/20</t>
  </si>
  <si>
    <t>Ctr9, Leo1, AID Phenotyping Reps3-4</t>
  </si>
  <si>
    <t>Ctr9-AID + osTIR</t>
  </si>
  <si>
    <t>Ctr9-AID - osTIR</t>
  </si>
  <si>
    <t xml:space="preserve">ctr9Δ </t>
  </si>
  <si>
    <t>Leo1-AID + osTIR</t>
  </si>
  <si>
    <t>Leo1-AID - osTIR</t>
  </si>
  <si>
    <t xml:space="preserve">leo1Δ </t>
  </si>
  <si>
    <t>OD600 1/10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</si>
</sst>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M22"/>
  <sheetViews>
    <sheetView tabSelected="1" zoomScale="110" workbookViewId="0">
      <selection activeCell="G23" sqref="G23"/>
    </sheetView>
  </sheetViews>
  <sheetFormatPr baseColWidth="10" defaultColWidth="8.83203125" defaultRowHeight="16" x14ac:dyDescent="0.2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20.83203125" style="1" bestFit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4.164062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1" customFormat="1" x14ac:dyDescent="0.2">
      <c r="A1" s="20" t="s">
        <v>0</v>
      </c>
      <c r="B1" s="29" t="s">
        <v>20</v>
      </c>
      <c r="C1" s="29"/>
      <c r="D1" s="29"/>
      <c r="E1" s="1"/>
      <c r="F1" s="20"/>
      <c r="G1" s="20"/>
      <c r="H1" s="20"/>
      <c r="I1" s="20"/>
      <c r="J1" s="20"/>
      <c r="K1" s="20"/>
      <c r="L1" s="20"/>
      <c r="M1" s="20"/>
    </row>
    <row r="2" spans="1:13" s="21" customFormat="1" x14ac:dyDescent="0.2">
      <c r="A2" s="20" t="s">
        <v>1</v>
      </c>
      <c r="B2" s="30" t="s">
        <v>19</v>
      </c>
      <c r="C2" s="30"/>
      <c r="D2" s="30"/>
      <c r="E2" s="3"/>
      <c r="F2" s="20"/>
      <c r="G2" s="20"/>
      <c r="H2" s="20"/>
      <c r="I2" s="20"/>
      <c r="J2" s="20"/>
      <c r="K2" s="20"/>
      <c r="L2" s="20"/>
      <c r="M2" s="20"/>
    </row>
    <row r="3" spans="1:13" s="21" customFormat="1" x14ac:dyDescent="0.2">
      <c r="A3" s="20"/>
      <c r="B3" s="22"/>
      <c r="C3" s="22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s="21" customFormat="1" x14ac:dyDescent="0.2">
      <c r="A4" s="23" t="s">
        <v>2</v>
      </c>
      <c r="B4" s="23"/>
      <c r="C4" s="23"/>
      <c r="D4" s="20"/>
      <c r="E4" s="20"/>
      <c r="F4" s="20"/>
      <c r="G4" s="20"/>
      <c r="H4" s="20"/>
      <c r="I4" s="20"/>
      <c r="J4" s="20"/>
      <c r="K4" s="20"/>
      <c r="L4" s="20"/>
      <c r="M4" s="20"/>
    </row>
    <row r="6" spans="1:13" x14ac:dyDescent="0.2">
      <c r="A6" s="1" t="s">
        <v>16</v>
      </c>
      <c r="B6" s="26">
        <v>0.41180555555555554</v>
      </c>
    </row>
    <row r="7" spans="1:13" ht="48" x14ac:dyDescent="0.2">
      <c r="A7" s="4" t="s">
        <v>8</v>
      </c>
      <c r="B7" s="4" t="s">
        <v>5</v>
      </c>
      <c r="C7" s="4" t="s">
        <v>6</v>
      </c>
      <c r="D7" s="4" t="s">
        <v>7</v>
      </c>
      <c r="E7" s="4" t="s">
        <v>12</v>
      </c>
      <c r="F7" s="4" t="s">
        <v>10</v>
      </c>
      <c r="G7" s="4" t="s">
        <v>27</v>
      </c>
      <c r="H7" s="4" t="s">
        <v>15</v>
      </c>
      <c r="I7" s="4" t="s">
        <v>3</v>
      </c>
      <c r="J7" s="4" t="s">
        <v>4</v>
      </c>
      <c r="K7" s="27" t="s">
        <v>9</v>
      </c>
      <c r="L7" s="27" t="s">
        <v>17</v>
      </c>
      <c r="M7" s="5"/>
    </row>
    <row r="8" spans="1:13" x14ac:dyDescent="0.2">
      <c r="A8" s="24" t="s">
        <v>18</v>
      </c>
      <c r="B8" s="6">
        <v>1</v>
      </c>
      <c r="C8" s="7"/>
      <c r="D8" s="7" t="s">
        <v>11</v>
      </c>
      <c r="E8" s="7" t="s">
        <v>13</v>
      </c>
      <c r="F8" s="7"/>
      <c r="G8" s="7">
        <v>1.48</v>
      </c>
      <c r="H8" s="8">
        <f>G8*10</f>
        <v>14.8</v>
      </c>
      <c r="I8" s="9">
        <f t="shared" ref="I8:I11" si="0">H8*(1*10^7)</f>
        <v>148000000</v>
      </c>
      <c r="J8" s="10">
        <f>I8*2* (1*10^7)</f>
        <v>2960000000000000</v>
      </c>
      <c r="K8" s="11">
        <v>0.2</v>
      </c>
      <c r="L8" s="28">
        <f>(((0.05*5)/H8))*1000</f>
        <v>16.891891891891888</v>
      </c>
      <c r="M8" s="12"/>
    </row>
    <row r="9" spans="1:13" x14ac:dyDescent="0.2">
      <c r="A9" s="24" t="s">
        <v>18</v>
      </c>
      <c r="B9" s="6">
        <v>2</v>
      </c>
      <c r="C9" s="7"/>
      <c r="D9" s="7" t="s">
        <v>21</v>
      </c>
      <c r="E9" s="7" t="s">
        <v>13</v>
      </c>
      <c r="F9" s="7"/>
      <c r="G9" s="7">
        <v>1.351</v>
      </c>
      <c r="H9" s="8">
        <f t="shared" ref="H9:H14" si="1">G9*10</f>
        <v>13.51</v>
      </c>
      <c r="I9" s="9">
        <f t="shared" si="0"/>
        <v>135100000</v>
      </c>
      <c r="J9" s="10">
        <f t="shared" ref="J9:J11" si="2">I9*2* (1*10^7)</f>
        <v>2702000000000000</v>
      </c>
      <c r="K9" s="11">
        <v>0.2</v>
      </c>
      <c r="L9" s="28">
        <f>(((0.05*5)/H9))*1000</f>
        <v>18.504811250925243</v>
      </c>
      <c r="M9" s="12"/>
    </row>
    <row r="10" spans="1:13" x14ac:dyDescent="0.2">
      <c r="A10" s="24" t="s">
        <v>18</v>
      </c>
      <c r="B10" s="6">
        <v>3</v>
      </c>
      <c r="C10" s="7"/>
      <c r="D10" s="7" t="s">
        <v>22</v>
      </c>
      <c r="E10" s="7" t="s">
        <v>13</v>
      </c>
      <c r="F10" s="7"/>
      <c r="G10" s="7">
        <v>1.3169999999999999</v>
      </c>
      <c r="H10" s="8">
        <f t="shared" si="1"/>
        <v>13.17</v>
      </c>
      <c r="I10" s="9">
        <f t="shared" si="0"/>
        <v>131700000</v>
      </c>
      <c r="J10" s="10">
        <f>I10*2* (1*10^7)</f>
        <v>2634000000000000</v>
      </c>
      <c r="K10" s="11">
        <v>0.2</v>
      </c>
      <c r="L10" s="28">
        <f t="shared" ref="L10:L19" si="3">(((0.05*5)/H10))*1000</f>
        <v>18.982536066818529</v>
      </c>
      <c r="M10" s="12"/>
    </row>
    <row r="11" spans="1:13" x14ac:dyDescent="0.2">
      <c r="A11" s="24" t="s">
        <v>18</v>
      </c>
      <c r="B11" s="6">
        <v>4</v>
      </c>
      <c r="C11" s="7"/>
      <c r="D11" s="13" t="s">
        <v>23</v>
      </c>
      <c r="E11" s="7" t="s">
        <v>13</v>
      </c>
      <c r="F11" s="7"/>
      <c r="G11" s="7">
        <v>0.29499999999999998</v>
      </c>
      <c r="H11" s="8">
        <f t="shared" si="1"/>
        <v>2.9499999999999997</v>
      </c>
      <c r="I11" s="9">
        <f t="shared" si="0"/>
        <v>29499999.999999996</v>
      </c>
      <c r="J11" s="10">
        <f t="shared" si="2"/>
        <v>589999999999999.88</v>
      </c>
      <c r="K11" s="11">
        <v>0.2</v>
      </c>
      <c r="L11" s="28">
        <f t="shared" si="3"/>
        <v>84.745762711864415</v>
      </c>
      <c r="M11" s="12"/>
    </row>
    <row r="12" spans="1:13" x14ac:dyDescent="0.2">
      <c r="A12" s="24" t="s">
        <v>18</v>
      </c>
      <c r="B12" s="6">
        <v>5</v>
      </c>
      <c r="C12" s="7"/>
      <c r="D12" s="7" t="s">
        <v>24</v>
      </c>
      <c r="E12" s="7" t="s">
        <v>13</v>
      </c>
      <c r="F12" s="7"/>
      <c r="G12" s="7">
        <v>1.4279999999999999</v>
      </c>
      <c r="H12" s="8">
        <f t="shared" si="1"/>
        <v>14.28</v>
      </c>
      <c r="I12" s="9">
        <f>H12*(1*10^7)</f>
        <v>142800000</v>
      </c>
      <c r="J12" s="10">
        <f>I12*2* (1*10^7)</f>
        <v>2856000000000000</v>
      </c>
      <c r="K12" s="11">
        <v>0.2</v>
      </c>
      <c r="L12" s="28">
        <f>(((0.05*5)/H12))*1000</f>
        <v>17.50700280112045</v>
      </c>
      <c r="M12" s="12"/>
    </row>
    <row r="13" spans="1:13" x14ac:dyDescent="0.2">
      <c r="A13" s="24" t="s">
        <v>18</v>
      </c>
      <c r="B13" s="6">
        <v>6</v>
      </c>
      <c r="C13" s="7"/>
      <c r="D13" s="7" t="s">
        <v>25</v>
      </c>
      <c r="E13" s="7" t="s">
        <v>13</v>
      </c>
      <c r="F13" s="7"/>
      <c r="G13" s="7">
        <v>1.26</v>
      </c>
      <c r="H13" s="8">
        <f t="shared" si="1"/>
        <v>12.6</v>
      </c>
      <c r="I13" s="9">
        <f>H13*(1*10^7)</f>
        <v>126000000</v>
      </c>
      <c r="J13" s="10">
        <f t="shared" ref="J13" si="4">I13*2* (1*10^7)</f>
        <v>2520000000000000</v>
      </c>
      <c r="K13" s="11">
        <v>0.2</v>
      </c>
      <c r="L13" s="28">
        <f>(((0.05*5)/H13))*1000</f>
        <v>19.841269841269842</v>
      </c>
      <c r="M13" s="12"/>
    </row>
    <row r="14" spans="1:13" x14ac:dyDescent="0.2">
      <c r="A14" s="24" t="s">
        <v>18</v>
      </c>
      <c r="B14" s="6">
        <v>7</v>
      </c>
      <c r="C14" s="7"/>
      <c r="D14" s="13" t="s">
        <v>26</v>
      </c>
      <c r="E14" s="7" t="s">
        <v>13</v>
      </c>
      <c r="F14" s="7"/>
      <c r="G14" s="7">
        <v>1.3939999999999999</v>
      </c>
      <c r="H14" s="8">
        <f t="shared" si="1"/>
        <v>13.94</v>
      </c>
      <c r="I14" s="9">
        <f>H14*(1*10^7)</f>
        <v>139400000</v>
      </c>
      <c r="J14" s="10">
        <f>I14*2* (1*10^7)</f>
        <v>2788000000000000</v>
      </c>
      <c r="K14" s="11">
        <v>0.2</v>
      </c>
      <c r="L14" s="28">
        <f>(((0.05*5)/H14))*1000</f>
        <v>17.934002869440459</v>
      </c>
      <c r="M14" s="12"/>
    </row>
    <row r="15" spans="1:13" x14ac:dyDescent="0.2">
      <c r="A15" s="25"/>
      <c r="B15" s="14"/>
      <c r="C15" s="15"/>
      <c r="D15" s="15"/>
      <c r="E15" s="15"/>
      <c r="F15" s="15"/>
      <c r="G15" s="15"/>
      <c r="I15" s="16"/>
      <c r="J15" s="17"/>
      <c r="K15" s="18"/>
      <c r="L15" s="18"/>
      <c r="M15" s="19"/>
    </row>
    <row r="16" spans="1:13" x14ac:dyDescent="0.2">
      <c r="A16" s="24" t="s">
        <v>18</v>
      </c>
      <c r="B16" s="6">
        <v>1</v>
      </c>
      <c r="C16" s="7"/>
      <c r="D16" s="7" t="s">
        <v>11</v>
      </c>
      <c r="E16" s="7" t="s">
        <v>14</v>
      </c>
      <c r="F16" s="7"/>
      <c r="G16" s="7">
        <v>1.33</v>
      </c>
      <c r="H16" s="8">
        <f>G16*10</f>
        <v>13.3</v>
      </c>
      <c r="I16" s="9">
        <f t="shared" ref="I16:I19" si="5">H16*(1*10^7)</f>
        <v>133000000</v>
      </c>
      <c r="J16" s="10">
        <f>I16*2* (1*10^7)</f>
        <v>2660000000000000</v>
      </c>
      <c r="K16" s="11">
        <v>0.2</v>
      </c>
      <c r="L16" s="28">
        <f t="shared" si="3"/>
        <v>18.796992481203006</v>
      </c>
      <c r="M16" s="12"/>
    </row>
    <row r="17" spans="1:13" x14ac:dyDescent="0.2">
      <c r="A17" s="24" t="s">
        <v>18</v>
      </c>
      <c r="B17" s="6">
        <v>2</v>
      </c>
      <c r="C17" s="7"/>
      <c r="D17" s="7" t="s">
        <v>24</v>
      </c>
      <c r="E17" s="7" t="s">
        <v>14</v>
      </c>
      <c r="F17" s="7"/>
      <c r="G17" s="7">
        <v>1.401</v>
      </c>
      <c r="H17" s="8">
        <f t="shared" ref="H17:H22" si="6">G17*10</f>
        <v>14.01</v>
      </c>
      <c r="I17" s="9">
        <f t="shared" si="5"/>
        <v>140100000</v>
      </c>
      <c r="J17" s="10">
        <f t="shared" ref="J17:J19" si="7">I17*2* (1*10^7)</f>
        <v>2802000000000000</v>
      </c>
      <c r="K17" s="11">
        <v>0.2</v>
      </c>
      <c r="L17" s="28">
        <f t="shared" si="3"/>
        <v>17.844396859386155</v>
      </c>
      <c r="M17" s="12"/>
    </row>
    <row r="18" spans="1:13" x14ac:dyDescent="0.2">
      <c r="A18" s="24" t="s">
        <v>18</v>
      </c>
      <c r="B18" s="6">
        <v>3</v>
      </c>
      <c r="C18" s="7"/>
      <c r="D18" s="7" t="s">
        <v>25</v>
      </c>
      <c r="E18" s="7" t="s">
        <v>14</v>
      </c>
      <c r="F18" s="7"/>
      <c r="G18" s="7">
        <v>1.379</v>
      </c>
      <c r="H18" s="8">
        <f t="shared" si="6"/>
        <v>13.79</v>
      </c>
      <c r="I18" s="9">
        <f t="shared" si="5"/>
        <v>137900000</v>
      </c>
      <c r="J18" s="10">
        <f t="shared" si="7"/>
        <v>2758000000000000</v>
      </c>
      <c r="K18" s="11">
        <v>0.2</v>
      </c>
      <c r="L18" s="28">
        <f t="shared" si="3"/>
        <v>18.129079042784628</v>
      </c>
      <c r="M18" s="12"/>
    </row>
    <row r="19" spans="1:13" x14ac:dyDescent="0.2">
      <c r="A19" s="24" t="s">
        <v>18</v>
      </c>
      <c r="B19" s="6">
        <v>4</v>
      </c>
      <c r="C19" s="7"/>
      <c r="D19" s="13" t="s">
        <v>26</v>
      </c>
      <c r="E19" s="7" t="s">
        <v>14</v>
      </c>
      <c r="F19" s="7"/>
      <c r="G19" s="7">
        <v>1.429</v>
      </c>
      <c r="H19" s="8">
        <f t="shared" si="6"/>
        <v>14.290000000000001</v>
      </c>
      <c r="I19" s="9">
        <f t="shared" si="5"/>
        <v>142900000</v>
      </c>
      <c r="J19" s="10">
        <f t="shared" si="7"/>
        <v>2858000000000000</v>
      </c>
      <c r="K19" s="11">
        <v>0.2</v>
      </c>
      <c r="L19" s="28">
        <f t="shared" si="3"/>
        <v>17.494751574527641</v>
      </c>
      <c r="M19" s="12"/>
    </row>
    <row r="20" spans="1:13" x14ac:dyDescent="0.2">
      <c r="A20" s="24" t="s">
        <v>18</v>
      </c>
      <c r="B20" s="6">
        <v>5</v>
      </c>
      <c r="C20" s="7"/>
      <c r="D20" s="7" t="s">
        <v>21</v>
      </c>
      <c r="E20" s="7" t="s">
        <v>14</v>
      </c>
      <c r="F20" s="7"/>
      <c r="G20" s="7">
        <v>1.421</v>
      </c>
      <c r="H20" s="8">
        <f t="shared" si="6"/>
        <v>14.21</v>
      </c>
      <c r="I20" s="9">
        <f>H20*(1*10^7)</f>
        <v>142100000</v>
      </c>
      <c r="J20" s="10">
        <f>I20*2* (1*10^7)</f>
        <v>2842000000000000</v>
      </c>
      <c r="K20" s="11">
        <v>0.2</v>
      </c>
      <c r="L20" s="28">
        <f>(((0.05*5)/H20))*1000</f>
        <v>17.593244194229413</v>
      </c>
      <c r="M20" s="12"/>
    </row>
    <row r="21" spans="1:13" x14ac:dyDescent="0.2">
      <c r="A21" s="24" t="s">
        <v>18</v>
      </c>
      <c r="B21" s="6">
        <v>6</v>
      </c>
      <c r="C21" s="7"/>
      <c r="D21" s="7" t="s">
        <v>22</v>
      </c>
      <c r="E21" s="7" t="s">
        <v>14</v>
      </c>
      <c r="F21" s="7"/>
      <c r="G21" s="7">
        <v>1.369</v>
      </c>
      <c r="H21" s="8">
        <f t="shared" si="6"/>
        <v>13.69</v>
      </c>
      <c r="I21" s="9">
        <f>H21*(1*10^7)</f>
        <v>136900000</v>
      </c>
      <c r="J21" s="10">
        <f>I21*2* (1*10^7)</f>
        <v>2738000000000000</v>
      </c>
      <c r="K21" s="11">
        <v>0.2</v>
      </c>
      <c r="L21" s="28">
        <f>(((0.05*5)/H21))*1000</f>
        <v>18.261504747991236</v>
      </c>
      <c r="M21" s="12"/>
    </row>
    <row r="22" spans="1:13" x14ac:dyDescent="0.2">
      <c r="A22" s="24" t="s">
        <v>18</v>
      </c>
      <c r="B22" s="6">
        <v>7</v>
      </c>
      <c r="C22" s="7"/>
      <c r="D22" s="13" t="s">
        <v>23</v>
      </c>
      <c r="E22" s="7" t="s">
        <v>14</v>
      </c>
      <c r="F22" s="7"/>
      <c r="G22" s="7">
        <v>0.27800000000000002</v>
      </c>
      <c r="H22" s="8">
        <f t="shared" si="6"/>
        <v>2.7800000000000002</v>
      </c>
      <c r="I22" s="9">
        <f>H22*(1*10^7)</f>
        <v>27800000.000000004</v>
      </c>
      <c r="J22" s="10">
        <f>I22*2* (1*10^7)</f>
        <v>556000000000000.06</v>
      </c>
      <c r="K22" s="11">
        <v>0.2</v>
      </c>
      <c r="L22" s="28">
        <f>(((0.05*5)/H22))*1000</f>
        <v>89.928057553956833</v>
      </c>
      <c r="M22" s="12"/>
    </row>
  </sheetData>
  <mergeCells count="2">
    <mergeCell ref="B1:D1"/>
    <mergeCell ref="B2:D2"/>
  </mergeCells>
  <conditionalFormatting sqref="H8:H14 H16:H22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2020-11-24T16:57:54Z</dcterms:modified>
</cp:coreProperties>
</file>