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GitHub/GrowthCurveAnalysis/GC_SetupSheets/"/>
    </mc:Choice>
  </mc:AlternateContent>
  <xr:revisionPtr revIDLastSave="0" documentId="13_ncr:1_{13C36B77-7718-0F48-BD2D-DEBA9E9E335C}" xr6:coauthVersionLast="36" xr6:coauthVersionMax="36" xr10:uidLastSave="{00000000-0000-0000-0000-000000000000}"/>
  <bookViews>
    <workbookView xWindow="-340" yWindow="46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7" i="1"/>
  <c r="H16" i="1"/>
  <c r="H12" i="1"/>
  <c r="H11" i="1"/>
  <c r="H8" i="1"/>
  <c r="L8" i="1" s="1"/>
  <c r="H22" i="1"/>
  <c r="H18" i="1"/>
  <c r="H9" i="1"/>
  <c r="H10" i="1"/>
  <c r="H13" i="1"/>
  <c r="H14" i="1"/>
  <c r="H19" i="1" l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<sst xmlns="http://schemas.openxmlformats.org/spreadsheetml/2006/main" count="60" uniqueCount="28">
  <si>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</si>
  <si>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</si>
  <si>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</si>
  <si>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</si>
  <si>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</si>
  <si>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</si>
  <si>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</si>
  <si>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</si>
  <si>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</si>
  <si>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</si>
  <si>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</si>
  <si>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</si>
  <si>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</si>
  <si>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</si>
  <si>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</si>
  <si>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</si>
  <si>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r>
      <t xml:space="preserve">ul needed for 0.05 OD in </t>
    </r>
    <r>
      <rPr>
        <b/>
        <u/>
        <sz val="11"/>
        <color theme="1"/>
        <rFont val="Calibri"/>
        <family val="2"/>
        <scheme val="minor"/>
      </rPr>
      <t>5 mL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</si>
  <si>
    <t>2</t>
  </si>
  <si>
    <t>OD600 1/10 dilution</t>
  </si>
  <si>
    <t>Ctr9-AID + osTIR</t>
  </si>
  <si>
    <t>Ctr9-AID - osTIR</t>
  </si>
  <si>
    <t>ctr9Δ</t>
  </si>
  <si>
    <t xml:space="preserve">cdc73Δ </t>
  </si>
  <si>
    <t>Cdc73-AID + osTIR</t>
  </si>
  <si>
    <t>Cdc73-AID - osTIR</t>
  </si>
  <si>
    <t xml:space="preserve">Ctr9Δ , Cdc73, AID Phenotyping </t>
  </si>
  <si>
    <t>AMF 12/12/20</t>
  </si>
  <si>
    <t>Plate: 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</si>
</sst>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M22"/>
  <sheetViews>
    <sheetView tabSelected="1" topLeftCell="A3" zoomScale="150" workbookViewId="0">
      <selection activeCell="H4" sqref="H4"/>
    </sheetView>
  </sheetViews>
  <sheetFormatPr baseColWidth="10" defaultColWidth="8.83203125" defaultRowHeight="16" x14ac:dyDescent="0.2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14.33203125" style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4.164062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1" customFormat="1" x14ac:dyDescent="0.2">
      <c r="A1" s="20" t="s">
        <v>0</v>
      </c>
      <c r="B1" s="31" t="s">
        <v>25</v>
      </c>
      <c r="C1" s="31"/>
      <c r="D1" s="31"/>
      <c r="E1" s="1"/>
      <c r="F1" s="20"/>
      <c r="G1" s="20"/>
      <c r="H1" s="20"/>
      <c r="I1" s="20"/>
      <c r="J1" s="20"/>
      <c r="K1" s="20"/>
      <c r="L1" s="20"/>
      <c r="M1" s="20"/>
    </row>
    <row r="2" spans="1:13" s="21" customFormat="1" x14ac:dyDescent="0.2">
      <c r="A2" s="20" t="s">
        <v>1</v>
      </c>
      <c r="B2" s="32" t="s">
        <v>26</v>
      </c>
      <c r="C2" s="32"/>
      <c r="D2" s="32"/>
      <c r="E2" s="3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2">
      <c r="A3" s="20"/>
      <c r="B3" s="22" t="s">
        <v>27</v>
      </c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s="21" customFormat="1" x14ac:dyDescent="0.2">
      <c r="A4" s="23" t="s">
        <v>2</v>
      </c>
      <c r="B4" s="23"/>
      <c r="C4" s="23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2">
      <c r="B6" s="26"/>
    </row>
    <row r="7" spans="1:13" ht="48" x14ac:dyDescent="0.2">
      <c r="A7" s="4" t="s">
        <v>8</v>
      </c>
      <c r="B7" s="4" t="s">
        <v>5</v>
      </c>
      <c r="C7" s="4" t="s">
        <v>6</v>
      </c>
      <c r="D7" s="4" t="s">
        <v>7</v>
      </c>
      <c r="E7" s="4" t="s">
        <v>12</v>
      </c>
      <c r="F7" s="4" t="s">
        <v>10</v>
      </c>
      <c r="G7" s="4" t="s">
        <v>18</v>
      </c>
      <c r="H7" s="4" t="s">
        <v>15</v>
      </c>
      <c r="I7" s="4" t="s">
        <v>3</v>
      </c>
      <c r="J7" s="4" t="s">
        <v>4</v>
      </c>
      <c r="K7" s="27" t="s">
        <v>9</v>
      </c>
      <c r="L7" s="27" t="s">
        <v>16</v>
      </c>
      <c r="M7" s="5"/>
    </row>
    <row r="8" spans="1:13" x14ac:dyDescent="0.2">
      <c r="A8" s="24" t="s">
        <v>17</v>
      </c>
      <c r="B8" s="6">
        <v>1</v>
      </c>
      <c r="C8" s="7"/>
      <c r="D8" s="7" t="s">
        <v>11</v>
      </c>
      <c r="E8" s="7" t="s">
        <v>13</v>
      </c>
      <c r="F8" s="7"/>
      <c r="G8" s="29">
        <v>1.3140000000000001</v>
      </c>
      <c r="H8" s="8">
        <f>G8*10</f>
        <v>13.14</v>
      </c>
      <c r="I8" s="9">
        <f t="shared" ref="I8:I11" si="0">H8*(1*10^7)</f>
        <v>131400000</v>
      </c>
      <c r="J8" s="10">
        <f>I8*2* (1*10^7)</f>
        <v>2628000000000000</v>
      </c>
      <c r="K8" s="11">
        <v>0.2</v>
      </c>
      <c r="L8" s="28">
        <f>(((0.05*5)/H8))*1000</f>
        <v>19.025875190258752</v>
      </c>
      <c r="M8" s="12"/>
    </row>
    <row r="9" spans="1:13" x14ac:dyDescent="0.2">
      <c r="A9" s="24" t="s">
        <v>17</v>
      </c>
      <c r="B9" s="6">
        <v>2</v>
      </c>
      <c r="C9" s="7"/>
      <c r="D9" s="7" t="s">
        <v>19</v>
      </c>
      <c r="E9" s="7" t="s">
        <v>13</v>
      </c>
      <c r="F9" s="7"/>
      <c r="G9" s="29">
        <v>1.3520000000000001</v>
      </c>
      <c r="H9" s="8">
        <f t="shared" ref="H9:H14" si="1">G9*10</f>
        <v>13.520000000000001</v>
      </c>
      <c r="I9" s="9">
        <f t="shared" si="0"/>
        <v>135200000</v>
      </c>
      <c r="J9" s="10">
        <f t="shared" ref="J9:J11" si="2">I9*2* (1*10^7)</f>
        <v>2704000000000000</v>
      </c>
      <c r="K9" s="11">
        <v>0.2</v>
      </c>
      <c r="L9" s="28">
        <f>(((0.05*5)/H9))*1000</f>
        <v>18.491124260355026</v>
      </c>
      <c r="M9" s="12"/>
    </row>
    <row r="10" spans="1:13" x14ac:dyDescent="0.2">
      <c r="A10" s="24" t="s">
        <v>17</v>
      </c>
      <c r="B10" s="6">
        <v>3</v>
      </c>
      <c r="C10" s="7"/>
      <c r="D10" s="7" t="s">
        <v>20</v>
      </c>
      <c r="E10" s="7" t="s">
        <v>13</v>
      </c>
      <c r="F10" s="7"/>
      <c r="G10" s="29">
        <v>1.2709999999999999</v>
      </c>
      <c r="H10" s="8">
        <f t="shared" si="1"/>
        <v>12.709999999999999</v>
      </c>
      <c r="I10" s="9">
        <f t="shared" si="0"/>
        <v>127099999.99999999</v>
      </c>
      <c r="J10" s="10">
        <f>I10*2* (1*10^7)</f>
        <v>2541999999999999.5</v>
      </c>
      <c r="K10" s="11">
        <v>0.2</v>
      </c>
      <c r="L10" s="28">
        <f t="shared" ref="L10:L19" si="3">(((0.05*5)/H10))*1000</f>
        <v>19.669551534225022</v>
      </c>
      <c r="M10" s="12"/>
    </row>
    <row r="11" spans="1:13" x14ac:dyDescent="0.2">
      <c r="A11" s="24" t="s">
        <v>17</v>
      </c>
      <c r="B11" s="6">
        <v>4</v>
      </c>
      <c r="C11" s="7"/>
      <c r="D11" s="13" t="s">
        <v>21</v>
      </c>
      <c r="E11" s="7" t="s">
        <v>13</v>
      </c>
      <c r="F11" s="7"/>
      <c r="G11" s="29">
        <v>0.12</v>
      </c>
      <c r="H11" s="8">
        <f t="shared" si="1"/>
        <v>1.2</v>
      </c>
      <c r="I11" s="9">
        <f t="shared" si="0"/>
        <v>12000000</v>
      </c>
      <c r="J11" s="10">
        <f t="shared" si="2"/>
        <v>240000000000000</v>
      </c>
      <c r="K11" s="11">
        <v>0.2</v>
      </c>
      <c r="L11" s="28">
        <f t="shared" si="3"/>
        <v>208.33333333333334</v>
      </c>
      <c r="M11" s="12"/>
    </row>
    <row r="12" spans="1:13" x14ac:dyDescent="0.2">
      <c r="A12" s="24" t="s">
        <v>17</v>
      </c>
      <c r="B12" s="6">
        <v>5</v>
      </c>
      <c r="C12" s="7"/>
      <c r="D12" s="7" t="s">
        <v>23</v>
      </c>
      <c r="E12" s="7" t="s">
        <v>13</v>
      </c>
      <c r="F12" s="7"/>
      <c r="G12" s="29">
        <v>0.98399999999999999</v>
      </c>
      <c r="H12" s="8">
        <f t="shared" si="1"/>
        <v>9.84</v>
      </c>
      <c r="I12" s="9">
        <f>H12*(1*10^7)</f>
        <v>98400000</v>
      </c>
      <c r="J12" s="10">
        <f>I12*2* (1*10^7)</f>
        <v>1968000000000000</v>
      </c>
      <c r="K12" s="11">
        <v>0.2</v>
      </c>
      <c r="L12" s="28">
        <f>(((0.05*5)/H12))*1000</f>
        <v>25.40650406504065</v>
      </c>
      <c r="M12" s="12"/>
    </row>
    <row r="13" spans="1:13" x14ac:dyDescent="0.2">
      <c r="A13" s="24" t="s">
        <v>17</v>
      </c>
      <c r="B13" s="6">
        <v>6</v>
      </c>
      <c r="C13" s="7"/>
      <c r="D13" s="7" t="s">
        <v>24</v>
      </c>
      <c r="E13" s="7" t="s">
        <v>13</v>
      </c>
      <c r="F13" s="7"/>
      <c r="G13" s="29">
        <v>0.90900000000000003</v>
      </c>
      <c r="H13" s="8">
        <f t="shared" si="1"/>
        <v>9.09</v>
      </c>
      <c r="I13" s="9">
        <f>H13*(1*10^7)</f>
        <v>90900000</v>
      </c>
      <c r="J13" s="10">
        <f t="shared" ref="J13" si="4">I13*2* (1*10^7)</f>
        <v>1818000000000000</v>
      </c>
      <c r="K13" s="11">
        <v>0.2</v>
      </c>
      <c r="L13" s="28">
        <f>(((0.05*5)/H13))*1000</f>
        <v>27.502750275027502</v>
      </c>
      <c r="M13" s="12"/>
    </row>
    <row r="14" spans="1:13" x14ac:dyDescent="0.2">
      <c r="A14" s="24" t="s">
        <v>17</v>
      </c>
      <c r="B14" s="6">
        <v>7</v>
      </c>
      <c r="C14" s="7"/>
      <c r="D14" s="13" t="s">
        <v>22</v>
      </c>
      <c r="E14" s="7" t="s">
        <v>13</v>
      </c>
      <c r="F14" s="7"/>
      <c r="G14" s="29">
        <v>1.1160000000000001</v>
      </c>
      <c r="H14" s="8">
        <f t="shared" si="1"/>
        <v>11.16</v>
      </c>
      <c r="I14" s="9">
        <f>H14*(1*10^7)</f>
        <v>111600000</v>
      </c>
      <c r="J14" s="10">
        <f>I14*2* (1*10^7)</f>
        <v>2232000000000000</v>
      </c>
      <c r="K14" s="11">
        <v>0.2</v>
      </c>
      <c r="L14" s="28">
        <f>(((0.05*5)/H14))*1000</f>
        <v>22.401433691756271</v>
      </c>
      <c r="M14" s="12"/>
    </row>
    <row r="15" spans="1:13" x14ac:dyDescent="0.2">
      <c r="A15" s="25"/>
      <c r="B15" s="14"/>
      <c r="C15" s="15"/>
      <c r="D15" s="15"/>
      <c r="E15" s="15"/>
      <c r="F15" s="15"/>
      <c r="G15" s="30">
        <v>0</v>
      </c>
      <c r="I15" s="16"/>
      <c r="J15" s="17"/>
      <c r="K15" s="18"/>
      <c r="L15" s="18"/>
      <c r="M15" s="19"/>
    </row>
    <row r="16" spans="1:13" x14ac:dyDescent="0.2">
      <c r="A16" s="24" t="s">
        <v>17</v>
      </c>
      <c r="B16" s="6">
        <v>1</v>
      </c>
      <c r="C16" s="7"/>
      <c r="D16" s="7" t="s">
        <v>11</v>
      </c>
      <c r="E16" s="7" t="s">
        <v>14</v>
      </c>
      <c r="F16" s="7"/>
      <c r="G16" s="29">
        <v>1.331</v>
      </c>
      <c r="H16" s="8">
        <f>G16*10</f>
        <v>13.309999999999999</v>
      </c>
      <c r="I16" s="9">
        <f t="shared" ref="I16:I19" si="5">H16*(1*10^7)</f>
        <v>133099999.99999999</v>
      </c>
      <c r="J16" s="10">
        <f>I16*2* (1*10^7)</f>
        <v>2661999999999999.5</v>
      </c>
      <c r="K16" s="11">
        <v>0.2</v>
      </c>
      <c r="L16" s="28">
        <f t="shared" si="3"/>
        <v>18.782870022539445</v>
      </c>
      <c r="M16" s="12"/>
    </row>
    <row r="17" spans="1:13" x14ac:dyDescent="0.2">
      <c r="A17" s="24" t="s">
        <v>17</v>
      </c>
      <c r="B17" s="6">
        <v>2</v>
      </c>
      <c r="C17" s="7"/>
      <c r="D17" s="7" t="s">
        <v>23</v>
      </c>
      <c r="E17" s="7" t="s">
        <v>14</v>
      </c>
      <c r="F17" s="7"/>
      <c r="G17" s="29">
        <v>0.96399999999999997</v>
      </c>
      <c r="H17" s="8">
        <f t="shared" ref="H17:H22" si="6">G17*10</f>
        <v>9.64</v>
      </c>
      <c r="I17" s="9">
        <f t="shared" si="5"/>
        <v>96400000</v>
      </c>
      <c r="J17" s="10">
        <f t="shared" ref="J17:J19" si="7">I17*2* (1*10^7)</f>
        <v>1928000000000000</v>
      </c>
      <c r="K17" s="11">
        <v>0.2</v>
      </c>
      <c r="L17" s="28">
        <f t="shared" si="3"/>
        <v>25.933609958506221</v>
      </c>
      <c r="M17" s="12"/>
    </row>
    <row r="18" spans="1:13" x14ac:dyDescent="0.2">
      <c r="A18" s="24" t="s">
        <v>17</v>
      </c>
      <c r="B18" s="6">
        <v>3</v>
      </c>
      <c r="C18" s="7"/>
      <c r="D18" s="7" t="s">
        <v>24</v>
      </c>
      <c r="E18" s="7" t="s">
        <v>14</v>
      </c>
      <c r="F18" s="7"/>
      <c r="G18" s="29">
        <v>0.89400000000000002</v>
      </c>
      <c r="H18" s="8">
        <f t="shared" si="6"/>
        <v>8.94</v>
      </c>
      <c r="I18" s="9">
        <f t="shared" si="5"/>
        <v>89400000</v>
      </c>
      <c r="J18" s="10">
        <f t="shared" si="7"/>
        <v>1788000000000000</v>
      </c>
      <c r="K18" s="11">
        <v>0.2</v>
      </c>
      <c r="L18" s="28">
        <f t="shared" si="3"/>
        <v>27.964205816554813</v>
      </c>
      <c r="M18" s="12"/>
    </row>
    <row r="19" spans="1:13" x14ac:dyDescent="0.2">
      <c r="A19" s="24" t="s">
        <v>17</v>
      </c>
      <c r="B19" s="6">
        <v>4</v>
      </c>
      <c r="C19" s="7"/>
      <c r="D19" s="13" t="s">
        <v>22</v>
      </c>
      <c r="E19" s="7" t="s">
        <v>14</v>
      </c>
      <c r="F19" s="7"/>
      <c r="G19" s="29">
        <v>1.1759999999999999</v>
      </c>
      <c r="H19" s="8">
        <f t="shared" si="6"/>
        <v>11.76</v>
      </c>
      <c r="I19" s="9">
        <f t="shared" si="5"/>
        <v>117600000</v>
      </c>
      <c r="J19" s="10">
        <f t="shared" si="7"/>
        <v>2352000000000000</v>
      </c>
      <c r="K19" s="11">
        <v>0.2</v>
      </c>
      <c r="L19" s="28">
        <f t="shared" si="3"/>
        <v>21.258503401360542</v>
      </c>
      <c r="M19" s="12"/>
    </row>
    <row r="20" spans="1:13" x14ac:dyDescent="0.2">
      <c r="A20" s="24" t="s">
        <v>17</v>
      </c>
      <c r="B20" s="6">
        <v>5</v>
      </c>
      <c r="C20" s="7"/>
      <c r="D20" s="7" t="s">
        <v>19</v>
      </c>
      <c r="E20" s="7" t="s">
        <v>14</v>
      </c>
      <c r="F20" s="7"/>
      <c r="G20" s="29">
        <v>1.3280000000000001</v>
      </c>
      <c r="H20" s="8">
        <f t="shared" si="6"/>
        <v>13.280000000000001</v>
      </c>
      <c r="I20" s="9">
        <f>H20*(1*10^7)</f>
        <v>132800000.00000001</v>
      </c>
      <c r="J20" s="10">
        <f>I20*2* (1*10^7)</f>
        <v>2656000000000000.5</v>
      </c>
      <c r="K20" s="11">
        <v>0.2</v>
      </c>
      <c r="L20" s="28">
        <f>(((0.05*5)/H20))*1000</f>
        <v>18.825301204819276</v>
      </c>
      <c r="M20" s="12"/>
    </row>
    <row r="21" spans="1:13" x14ac:dyDescent="0.2">
      <c r="A21" s="24" t="s">
        <v>17</v>
      </c>
      <c r="B21" s="6">
        <v>6</v>
      </c>
      <c r="C21" s="7"/>
      <c r="D21" s="7" t="s">
        <v>20</v>
      </c>
      <c r="E21" s="7" t="s">
        <v>14</v>
      </c>
      <c r="F21" s="7"/>
      <c r="G21" s="29">
        <v>1.258</v>
      </c>
      <c r="H21" s="8">
        <f t="shared" si="6"/>
        <v>12.58</v>
      </c>
      <c r="I21" s="9">
        <f>H21*(1*10^7)</f>
        <v>125800000</v>
      </c>
      <c r="J21" s="10">
        <f>I21*2* (1*10^7)</f>
        <v>2516000000000000</v>
      </c>
      <c r="K21" s="11">
        <v>0.2</v>
      </c>
      <c r="L21" s="28">
        <f>(((0.05*5)/H21))*1000</f>
        <v>19.872813990461051</v>
      </c>
      <c r="M21" s="12"/>
    </row>
    <row r="22" spans="1:13" x14ac:dyDescent="0.2">
      <c r="A22" s="24" t="s">
        <v>17</v>
      </c>
      <c r="B22" s="6">
        <v>7</v>
      </c>
      <c r="C22" s="7"/>
      <c r="D22" s="13" t="s">
        <v>21</v>
      </c>
      <c r="E22" s="7" t="s">
        <v>14</v>
      </c>
      <c r="F22" s="7"/>
      <c r="G22" s="29">
        <v>7.0000000000000007E-2</v>
      </c>
      <c r="H22" s="8">
        <f t="shared" si="6"/>
        <v>0.70000000000000007</v>
      </c>
      <c r="I22" s="9">
        <f>H22*(1*10^7)</f>
        <v>7000000.0000000009</v>
      </c>
      <c r="J22" s="10">
        <f>I22*2* (1*10^7)</f>
        <v>140000000000000.02</v>
      </c>
      <c r="K22" s="11">
        <v>0.2</v>
      </c>
      <c r="L22" s="28">
        <f>(((0.05*5)/H22))*1000</f>
        <v>357.14285714285711</v>
      </c>
      <c r="M22" s="12"/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2020-12-11T14:55:59Z</dcterms:modified>
</cp:coreProperties>
</file>