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ce26aae1069a1acf/Desktop/SuperStore DashBoard/"/>
    </mc:Choice>
  </mc:AlternateContent>
  <xr:revisionPtr revIDLastSave="1317" documentId="8_{B4E721C4-BCA9-4F5A-9F3D-CAF676E7E9C4}" xr6:coauthVersionLast="47" xr6:coauthVersionMax="47" xr10:uidLastSave="{C636A98F-7630-4012-8D69-43703117A9F9}"/>
  <bookViews>
    <workbookView xWindow="-120" yWindow="-120" windowWidth="29040" windowHeight="16440" firstSheet="1" activeTab="1" xr2:uid="{E809B8B1-C536-4013-AC69-836A75F5CAF4}"/>
  </bookViews>
  <sheets>
    <sheet name="analysis16" sheetId="8" state="hidden" r:id="rId1"/>
    <sheet name="Performance DashBoard" sheetId="4" r:id="rId2"/>
  </sheets>
  <definedNames>
    <definedName name="Slicer_Order_Date__Month1">#N/A</definedName>
    <definedName name="Slicer_Order_Date__Year">#N/A</definedName>
  </definedNames>
  <calcPr calcId="191029"/>
  <pivotCaches>
    <pivotCache cacheId="2815" r:id="rId3"/>
    <pivotCache cacheId="2816" r:id="rId4"/>
    <pivotCache cacheId="2817" r:id="rId5"/>
    <pivotCache cacheId="2818" r:id="rId6"/>
    <pivotCache cacheId="2819" r:id="rId7"/>
    <pivotCache cacheId="2820" r:id="rId8"/>
    <pivotCache cacheId="2821" r:id="rId9"/>
    <pivotCache cacheId="2822" r:id="rId10"/>
    <pivotCache cacheId="2823" r:id="rId11"/>
    <pivotCache cacheId="2824" r:id="rId12"/>
    <pivotCache cacheId="2825" r:id="rId13"/>
    <pivotCache cacheId="2826" r:id="rId14"/>
    <pivotCache cacheId="2827" r:id="rId15"/>
    <pivotCache cacheId="2828" r:id="rId16"/>
    <pivotCache cacheId="2829" r:id="rId17"/>
    <pivotCache cacheId="2830" r:id="rId18"/>
    <pivotCache cacheId="2831" r:id="rId19"/>
    <pivotCache cacheId="2832" r:id="rId20"/>
    <pivotCache cacheId="2833" r:id="rId21"/>
  </pivotCaches>
  <extLst>
    <ext xmlns:x14="http://schemas.microsoft.com/office/spreadsheetml/2009/9/main" uri="{876F7934-8845-4945-9796-88D515C7AA90}">
      <x14:pivotCaches>
        <pivotCache cacheId="2834"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ource_35aa0dab-0031-40e6-9610-1b381035c8dd" name="Source" connection="Query - Source"/>
          <x15:modelTable id="People_346795ca-6320-4e60-896f-9840de1052e0" name="People" connection="Query - People"/>
          <x15:modelTable id="Returns_102381ef-1b9a-4539-960a-6031d6ec6576" name="Returns" connection="Query - Returns"/>
          <x15:modelTable id="Customers_86188240-10c7-42cf-b77f-6166391797a3" name="Customers" connection="Query - Customers"/>
          <x15:modelTable id="Products_5b233a95-1410-4ac5-9bca-57b64e8520a8" name="Products" connection="Query - Products"/>
          <x15:modelTable id="Orders_d675aa54-178c-4d12-9086-2348671fd7d4" name="Orders" connection="Query - Orders"/>
          <x15:modelTable id="Segment_f4946bb0-acb4-4cc5-9959-93b1fcc26de6" name="Segment" connection="Query - Segment"/>
        </x15:modelTables>
        <x15:modelRelationships>
          <x15:modelRelationship fromTable="Customers" fromColumn="Segment ID" toTable="Segment" toColumn="Segment ID"/>
          <x15:modelRelationship fromTable="Orders" fromColumn="Customer ID" toTable="Customers" toColumn="Customer ID"/>
          <x15:modelRelationship fromTable="Orders" fromColumn="Product ID" toTable="Products" toColumn="Product ID"/>
          <x15:modelRelationship fromTable="Orders" fromColumn="Order ID" toTable="Returns" toColumn="Order ID"/>
          <x15:modelRelationship fromTable="Orders" fromColumn="people ID" toTable="People" toColumn="people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 tableName="Orders"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8" l="1"/>
  <c r="G11" i="8"/>
  <c r="C5" i="8"/>
  <c r="J11" i="8"/>
  <c r="G5" i="8"/>
  <c r="A11" i="8"/>
  <c r="I5" i="8"/>
  <c r="D11" i="8"/>
  <c r="E5"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EC072C-24B4-423F-817D-1B9B4798CF87}" name="Query - Customers" description="Connection to the 'Customers' query in the workbook." type="100" refreshedVersion="8" minRefreshableVersion="5">
    <extLst>
      <ext xmlns:x15="http://schemas.microsoft.com/office/spreadsheetml/2010/11/main" uri="{DE250136-89BD-433C-8126-D09CA5730AF9}">
        <x15:connection id="d34f2002-ab1a-48d2-b5ef-aed9887c24be"/>
      </ext>
    </extLst>
  </connection>
  <connection id="2" xr16:uid="{72533816-675E-4CD4-BFAF-A8EC7181CBBB}" name="Query - Orders" description="Connection to the 'Orders' query in the workbook." type="100" refreshedVersion="8" minRefreshableVersion="5">
    <extLst>
      <ext xmlns:x15="http://schemas.microsoft.com/office/spreadsheetml/2010/11/main" uri="{DE250136-89BD-433C-8126-D09CA5730AF9}">
        <x15:connection id="451c8280-6c0b-420f-b90b-dc32480ea9f1"/>
      </ext>
    </extLst>
  </connection>
  <connection id="3" xr16:uid="{1728F4BD-0797-4927-8772-71E77415CBBF}" name="Query - People" description="Connection to the 'People' query in the workbook." type="100" refreshedVersion="8" minRefreshableVersion="5">
    <extLst>
      <ext xmlns:x15="http://schemas.microsoft.com/office/spreadsheetml/2010/11/main" uri="{DE250136-89BD-433C-8126-D09CA5730AF9}">
        <x15:connection id="f643f4a4-5cd9-49db-bafb-f0b0c59b4084"/>
      </ext>
    </extLst>
  </connection>
  <connection id="4" xr16:uid="{BA413FEE-CD2D-46DE-8634-EC8CC9D545BD}" name="Query - Products" description="Connection to the 'Products' query in the workbook." type="100" refreshedVersion="8" minRefreshableVersion="5">
    <extLst>
      <ext xmlns:x15="http://schemas.microsoft.com/office/spreadsheetml/2010/11/main" uri="{DE250136-89BD-433C-8126-D09CA5730AF9}">
        <x15:connection id="668e4a38-f68a-4f71-8684-c12dd1d55246"/>
      </ext>
    </extLst>
  </connection>
  <connection id="5" xr16:uid="{962E3BAF-59F9-44D1-9AEC-F386A6798C54}" name="Query - Returns" description="Connection to the 'Returns' query in the workbook." type="100" refreshedVersion="8" minRefreshableVersion="5">
    <extLst>
      <ext xmlns:x15="http://schemas.microsoft.com/office/spreadsheetml/2010/11/main" uri="{DE250136-89BD-433C-8126-D09CA5730AF9}">
        <x15:connection id="a460a206-5313-4202-a11f-897e93bc07c3"/>
      </ext>
    </extLst>
  </connection>
  <connection id="6" xr16:uid="{89D17CC1-9F5C-4E33-B6C0-AD0DECEE5DA0}" name="Query - Segment" description="Connection to the 'Segment' query in the workbook." type="100" refreshedVersion="8" minRefreshableVersion="5">
    <extLst>
      <ext xmlns:x15="http://schemas.microsoft.com/office/spreadsheetml/2010/11/main" uri="{DE250136-89BD-433C-8126-D09CA5730AF9}">
        <x15:connection id="ab56a85f-a982-4590-b620-41b68d6261f6"/>
      </ext>
    </extLst>
  </connection>
  <connection id="7" xr16:uid="{77431D49-0C37-4146-8A5D-CD32B6123BE2}" name="Query - Source" description="Connection to the 'Source' query in the workbook." type="100" refreshedVersion="8" minRefreshableVersion="5">
    <extLst>
      <ext xmlns:x15="http://schemas.microsoft.com/office/spreadsheetml/2010/11/main" uri="{DE250136-89BD-433C-8126-D09CA5730AF9}">
        <x15:connection id="38fc56d3-ef3e-4c32-9c5f-5dc72ca7abd7"/>
      </ext>
    </extLst>
  </connection>
  <connection id="8" xr16:uid="{83B08CE0-0B08-4EB0-B175-B7A882383EE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ThisWorkbookDataModel"/>
    <s v="{[Orders].[Ship Mode].&amp;[First Class]}"/>
    <s v="{[Orders].[Ship Mode].&amp;[Standard Class]}"/>
    <s v="{[Orders].[Ship Mode].&amp;[Same Day]}"/>
    <s v="{[Orders].[Ship Mode].&amp;[Second Class]}"/>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<sst xmlns="http://schemas.openxmlformats.org/spreadsheetml/2006/main" count="96" uniqueCount="55">
  <si>
    <t>Count of Order ID</t>
  </si>
  <si>
    <t>Sum of Quantity</t>
  </si>
  <si>
    <t>Count of Ship Mode</t>
  </si>
  <si>
    <t>Ship Mode</t>
  </si>
  <si>
    <t>First Class</t>
  </si>
  <si>
    <t>Standard Class</t>
  </si>
  <si>
    <t>Same Day</t>
  </si>
  <si>
    <t>Second Class</t>
  </si>
  <si>
    <t>Row Labels</t>
  </si>
  <si>
    <t>Central</t>
  </si>
  <si>
    <t>East</t>
  </si>
  <si>
    <t>South</t>
  </si>
  <si>
    <t>West</t>
  </si>
  <si>
    <t>Anna Andreadi</t>
  </si>
  <si>
    <t>Cassandra Brandow</t>
  </si>
  <si>
    <t>Chuck Magee</t>
  </si>
  <si>
    <t>Kelly Williams</t>
  </si>
  <si>
    <t>Sum of Sales</t>
  </si>
  <si>
    <t>Consumer</t>
  </si>
  <si>
    <t>Corporate</t>
  </si>
  <si>
    <t>Home Office</t>
  </si>
  <si>
    <t>Arthur Prichep</t>
  </si>
  <si>
    <t>Kunst Miller</t>
  </si>
  <si>
    <t>Sean Miller</t>
  </si>
  <si>
    <t>Sum of delivery days</t>
  </si>
  <si>
    <t>Furniture</t>
  </si>
  <si>
    <t>Office Supplies</t>
  </si>
  <si>
    <t>Technology</t>
  </si>
  <si>
    <t>Jan</t>
  </si>
  <si>
    <t>Feb</t>
  </si>
  <si>
    <t>Mar</t>
  </si>
  <si>
    <t>Apr</t>
  </si>
  <si>
    <t>May</t>
  </si>
  <si>
    <t>Jun</t>
  </si>
  <si>
    <t>Jul</t>
  </si>
  <si>
    <t>Aug</t>
  </si>
  <si>
    <t>Sep</t>
  </si>
  <si>
    <t>Oct</t>
  </si>
  <si>
    <t>Nov</t>
  </si>
  <si>
    <t>Dec</t>
  </si>
  <si>
    <t>Sum of profit</t>
  </si>
  <si>
    <t>Cisco TelePresence System EX90 Videoconferencing Unit</t>
  </si>
  <si>
    <t xml:space="preserve"> </t>
  </si>
  <si>
    <t>Tom Ashbrook</t>
  </si>
  <si>
    <t>Adrian Barton</t>
  </si>
  <si>
    <t>Raymond Buch</t>
  </si>
  <si>
    <t>Tamara Chand</t>
  </si>
  <si>
    <t>Sally Hughsby</t>
  </si>
  <si>
    <t>Zuschuss Carroll</t>
  </si>
  <si>
    <t>Seth Vernon</t>
  </si>
  <si>
    <t>GBC DocuBind TL300 Electric Binding System</t>
  </si>
  <si>
    <t>HON 5400 Series Task Chairs for Big and Tall</t>
  </si>
  <si>
    <t>Fellowes PB500 Electric Punch Plastic Comb Binding Machine with Manual Bind</t>
  </si>
  <si>
    <t>Canon imageCLASS 2200 Advanced Copier</t>
  </si>
  <si>
    <t>Distinct 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</si>
</sst>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1">
    <dxf>
      <fill>
        <patternFill>
          <bgColor rgb="FF425C59"/>
        </patternFill>
      </fill>
      <border diagonalUp="0" diagonalDown="0">
        <left/>
        <right/>
        <top/>
        <bottom/>
        <vertical/>
        <horizontal/>
      </border>
    </dxf>
  </dxfs>
  <tableStyles count="1" defaultTableStyle="TableStyleMedium2" defaultPivotStyle="PivotStyleLight16">
    <tableStyle name="cookies" pivot="0" table="0" count="5" xr9:uid="{E6DDD538-7845-4568-9DE3-CE148BE1B3D9}">
      <tableStyleElement type="wholeTable" dxfId="0"/>
    </tableStyle>
  </tableStyles>
  <colors>
    <mruColors>
      <color rgb="FFB48900"/>
      <color rgb="FF364C49"/>
      <color rgb="FF425C59"/>
      <color rgb="FFF3E5AB"/>
    </mruColors>
  </colors>
  <extLst>
    <ext xmlns:x14="http://schemas.microsoft.com/office/spreadsheetml/2009/9/main" uri="{46F421CA-312F-682f-3DD2-61675219B42D}">
      <x14:dxfs count="4">
        <dxf>
          <font>
            <b/>
            <i val="0"/>
            <sz val="12"/>
          </font>
          <fill>
            <patternFill>
              <bgColor rgb="FFB48900"/>
            </patternFill>
          </fill>
          <border diagonalUp="0" diagonalDown="0">
            <left style="thin">
              <color auto="1"/>
            </left>
            <right style="thin">
              <color auto="1"/>
            </right>
            <top style="thin">
              <color auto="1"/>
            </top>
            <bottom style="thin">
              <color auto="1"/>
            </bottom>
            <vertical/>
            <horizontal/>
          </border>
        </dxf>
        <dxf>
          <font>
            <b/>
            <i val="0"/>
            <sz val="12"/>
          </font>
          <fill>
            <patternFill>
              <bgColor rgb="FFF3E5AB"/>
            </patternFill>
          </fill>
          <border>
            <left style="thin">
              <color auto="1"/>
            </left>
            <right style="thin">
              <color auto="1"/>
            </right>
            <top style="thin">
              <color auto="1"/>
            </top>
            <bottom style="thin">
              <color auto="1"/>
            </bottom>
          </border>
        </dxf>
        <dxf>
          <font>
            <b/>
            <i val="0"/>
            <sz val="11"/>
          </font>
          <fill>
            <patternFill>
              <bgColor rgb="FFB48900"/>
            </patternFill>
          </fill>
          <border diagonalUp="0" diagonalDown="0">
            <left/>
            <right/>
            <top/>
            <bottom/>
            <vertical/>
            <horizontal/>
          </border>
        </dxf>
        <dxf>
          <font>
            <b/>
            <i val="0"/>
            <sz val="10"/>
            <color theme="1"/>
          </font>
          <fill>
            <patternFill>
              <bgColor rgb="FFFFFFFF"/>
            </patternFill>
          </fill>
        </dxf>
      </x14:dxfs>
    </ext>
    <ext xmlns:x14="http://schemas.microsoft.com/office/spreadsheetml/2009/9/main" uri="{EB79DEF2-80B8-43e5-95BD-54CBDDF9020C}">
      <x14:slicerStyles defaultSlicerStyle="SlicerStyleLight1">
        <x14:slicerStyle name="cookies">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26" Type="http://schemas.openxmlformats.org/officeDocument/2006/relationships/connections" Target="connections.xml"/><Relationship Id="rId39" Type="http://schemas.openxmlformats.org/officeDocument/2006/relationships/customXml" Target="../customXml/item8.xml"/><Relationship Id="rId21" Type="http://schemas.openxmlformats.org/officeDocument/2006/relationships/pivotCacheDefinition" Target="pivotCache/pivotCacheDefinition19.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sheetMetadata" Target="metadata.xml"/><Relationship Id="rId11" Type="http://schemas.openxmlformats.org/officeDocument/2006/relationships/pivotCacheDefinition" Target="pivotCache/pivotCacheDefinition9.xml"/><Relationship Id="rId24" Type="http://schemas.microsoft.com/office/2007/relationships/slicerCache" Target="slicerCaches/slicerCache2.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openxmlformats.org/officeDocument/2006/relationships/pivotCacheDefinition" Target="pivotCache/pivotCacheDefinition17.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ivotCacheDefinition" Target="pivotCache/pivotCacheDefinition20.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8" Type="http://schemas.openxmlformats.org/officeDocument/2006/relationships/pivotCacheDefinition" Target="pivotCache/pivotCacheDefinition6.xml"/><Relationship Id="rId51" Type="http://schemas.openxmlformats.org/officeDocument/2006/relationships/customXml" Target="../customXml/item20.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8.xml"/><Relationship Id="rId41" Type="http://schemas.openxmlformats.org/officeDocument/2006/relationships/customXml" Target="../customXml/item10.xml"/><Relationship Id="rId54"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5.xml"/><Relationship Id="rId49" Type="http://schemas.openxmlformats.org/officeDocument/2006/relationships/customXml" Target="../customXml/item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Dashboard.xlsx]analysis16!Ship Mode Sales</c:name>
    <c:fmtId val="4"/>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2">
              <a:lumMod val="60000"/>
              <a:lumOff val="40000"/>
            </a:schemeClr>
          </a:solidFill>
          <a:ln w="19050">
            <a:noFill/>
          </a:ln>
          <a:effectLst/>
        </c:spPr>
      </c:pivotFmt>
      <c:pivotFmt>
        <c:idx val="8"/>
        <c:spPr>
          <a:solidFill>
            <a:srgbClr val="FFC000"/>
          </a:solidFill>
          <a:ln w="19050">
            <a:noFill/>
          </a:ln>
          <a:effectLst/>
        </c:spPr>
      </c:pivotFmt>
      <c:pivotFmt>
        <c:idx val="9"/>
        <c:spPr>
          <a:solidFill>
            <a:schemeClr val="tx2">
              <a:lumMod val="25000"/>
              <a:lumOff val="75000"/>
            </a:schemeClr>
          </a:solidFill>
          <a:ln w="19050">
            <a:noFill/>
          </a:ln>
          <a:effectLst/>
        </c:spPr>
      </c:pivotFmt>
      <c:pivotFmt>
        <c:idx val="10"/>
        <c:spPr>
          <a:solidFill>
            <a:schemeClr val="bg1">
              <a:lumMod val="65000"/>
            </a:schemeClr>
          </a:solidFill>
          <a:ln w="19050">
            <a:noFill/>
          </a:ln>
          <a:effectLst/>
        </c:spPr>
      </c:pivotFmt>
      <c:pivotFmt>
        <c:idx val="11"/>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solidFill>
            <a:schemeClr val="accent2">
              <a:lumMod val="60000"/>
              <a:lumOff val="40000"/>
            </a:schemeClr>
          </a:solidFill>
          <a:ln w="19050">
            <a:noFill/>
          </a:ln>
          <a:effectLst/>
        </c:spPr>
      </c:pivotFmt>
      <c:pivotFmt>
        <c:idx val="13"/>
        <c:spPr>
          <a:solidFill>
            <a:srgbClr val="FFC000"/>
          </a:solidFill>
          <a:ln w="19050">
            <a:noFill/>
          </a:ln>
          <a:effectLst/>
        </c:spPr>
      </c:pivotFmt>
      <c:pivotFmt>
        <c:idx val="14"/>
        <c:spPr>
          <a:solidFill>
            <a:schemeClr val="tx2">
              <a:lumMod val="25000"/>
              <a:lumOff val="75000"/>
            </a:schemeClr>
          </a:solidFill>
          <a:ln w="19050">
            <a:noFill/>
          </a:ln>
          <a:effectLst/>
        </c:spPr>
      </c:pivotFmt>
      <c:pivotFmt>
        <c:idx val="15"/>
        <c:spPr>
          <a:solidFill>
            <a:schemeClr val="bg1">
              <a:lumMod val="65000"/>
            </a:schemeClr>
          </a:solidFill>
          <a:ln w="19050">
            <a:noFill/>
          </a:ln>
          <a:effectLst/>
        </c:spPr>
      </c:pivotFmt>
      <c:pivotFmt>
        <c:idx val="16"/>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chemeClr val="accent2">
              <a:lumMod val="60000"/>
              <a:lumOff val="40000"/>
            </a:schemeClr>
          </a:solidFill>
          <a:ln w="19050">
            <a:noFill/>
          </a:ln>
          <a:effectLst/>
        </c:spPr>
      </c:pivotFmt>
      <c:pivotFmt>
        <c:idx val="18"/>
        <c:spPr>
          <a:solidFill>
            <a:srgbClr val="FFC000"/>
          </a:solidFill>
          <a:ln w="19050">
            <a:noFill/>
          </a:ln>
          <a:effectLst/>
        </c:spPr>
      </c:pivotFmt>
      <c:pivotFmt>
        <c:idx val="19"/>
        <c:spPr>
          <a:solidFill>
            <a:schemeClr val="tx2">
              <a:lumMod val="25000"/>
              <a:lumOff val="75000"/>
            </a:schemeClr>
          </a:solidFill>
          <a:ln w="19050">
            <a:noFill/>
          </a:ln>
          <a:effectLst/>
        </c:spPr>
      </c:pivotFmt>
      <c:pivotFmt>
        <c:idx val="20"/>
        <c:spPr>
          <a:solidFill>
            <a:schemeClr val="bg1">
              <a:lumMod val="65000"/>
            </a:schemeClr>
          </a:solidFill>
          <a:ln w="19050">
            <a:noFill/>
          </a:ln>
          <a:effectLst/>
        </c:spPr>
      </c:pivotFmt>
      <c:pivotFmt>
        <c:idx val="21"/>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chemeClr val="accent2">
              <a:lumMod val="60000"/>
              <a:lumOff val="40000"/>
            </a:schemeClr>
          </a:solidFill>
          <a:ln w="19050">
            <a:noFill/>
          </a:ln>
          <a:effectLst/>
        </c:spPr>
      </c:pivotFmt>
      <c:pivotFmt>
        <c:idx val="23"/>
        <c:spPr>
          <a:solidFill>
            <a:srgbClr val="FFC000"/>
          </a:solidFill>
          <a:ln w="19050">
            <a:noFill/>
          </a:ln>
          <a:effectLst/>
        </c:spPr>
      </c:pivotFmt>
      <c:pivotFmt>
        <c:idx val="24"/>
        <c:spPr>
          <a:solidFill>
            <a:schemeClr val="tx2">
              <a:lumMod val="25000"/>
              <a:lumOff val="75000"/>
            </a:schemeClr>
          </a:solidFill>
          <a:ln w="19050">
            <a:noFill/>
          </a:ln>
          <a:effectLst/>
        </c:spPr>
      </c:pivotFmt>
      <c:pivotFmt>
        <c:idx val="25"/>
        <c:spPr>
          <a:solidFill>
            <a:schemeClr val="bg1">
              <a:lumMod val="65000"/>
            </a:schemeClr>
          </a:solidFill>
          <a:ln w="19050">
            <a:noFill/>
          </a:ln>
          <a:effectLst/>
        </c:spPr>
      </c:pivotFmt>
      <c:pivotFmt>
        <c:idx val="26"/>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7"/>
        <c:spPr>
          <a:solidFill>
            <a:schemeClr val="accent2">
              <a:lumMod val="60000"/>
              <a:lumOff val="40000"/>
            </a:schemeClr>
          </a:solidFill>
          <a:ln w="19050">
            <a:noFill/>
          </a:ln>
          <a:effectLst/>
        </c:spPr>
      </c:pivotFmt>
      <c:pivotFmt>
        <c:idx val="28"/>
        <c:spPr>
          <a:solidFill>
            <a:srgbClr val="FFC000"/>
          </a:solidFill>
          <a:ln w="19050">
            <a:noFill/>
          </a:ln>
          <a:effectLst/>
        </c:spPr>
      </c:pivotFmt>
      <c:pivotFmt>
        <c:idx val="29"/>
        <c:spPr>
          <a:solidFill>
            <a:schemeClr val="tx2">
              <a:lumMod val="25000"/>
              <a:lumOff val="75000"/>
            </a:schemeClr>
          </a:solidFill>
          <a:ln w="19050">
            <a:noFill/>
          </a:ln>
          <a:effectLst/>
        </c:spPr>
      </c:pivotFmt>
      <c:pivotFmt>
        <c:idx val="30"/>
        <c:spPr>
          <a:solidFill>
            <a:schemeClr val="bg1">
              <a:lumMod val="65000"/>
            </a:schemeClr>
          </a:solidFill>
          <a:ln w="19050">
            <a:noFill/>
          </a:ln>
          <a:effectLst/>
        </c:spPr>
      </c:pivotFmt>
      <c:pivotFmt>
        <c:idx val="31"/>
        <c:spPr>
          <a:ln>
            <a:noFill/>
          </a:ln>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2"/>
        <c:spPr>
          <a:solidFill>
            <a:schemeClr val="accent2">
              <a:lumMod val="60000"/>
              <a:lumOff val="40000"/>
            </a:schemeClr>
          </a:solidFill>
          <a:ln w="19050">
            <a:noFill/>
          </a:ln>
          <a:effectLst/>
        </c:spPr>
      </c:pivotFmt>
      <c:pivotFmt>
        <c:idx val="33"/>
        <c:spPr>
          <a:solidFill>
            <a:srgbClr val="FFC000"/>
          </a:solidFill>
          <a:ln w="19050">
            <a:noFill/>
          </a:ln>
          <a:effectLst/>
        </c:spPr>
      </c:pivotFmt>
      <c:pivotFmt>
        <c:idx val="34"/>
        <c:spPr>
          <a:solidFill>
            <a:schemeClr val="tx2">
              <a:lumMod val="25000"/>
              <a:lumOff val="75000"/>
            </a:schemeClr>
          </a:solidFill>
          <a:ln w="19050">
            <a:noFill/>
          </a:ln>
          <a:effectLst/>
        </c:spPr>
      </c:pivotFmt>
      <c:pivotFmt>
        <c:idx val="35"/>
        <c:spPr>
          <a:solidFill>
            <a:schemeClr val="bg1">
              <a:lumMod val="65000"/>
            </a:schemeClr>
          </a:solidFill>
          <a:ln w="19050">
            <a:noFill/>
          </a:ln>
          <a:effectLst/>
        </c:spPr>
        <c:dLbl>
          <c:idx val="0"/>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7454630692298232"/>
                  <c:h val="0.21461755329621765"/>
                </c:manualLayout>
              </c15:layout>
            </c:ext>
          </c:extLst>
        </c:dLbl>
      </c:pivotFmt>
    </c:pivotFmts>
    <c:plotArea>
      <c:layout>
        <c:manualLayout>
          <c:layoutTarget val="inner"/>
          <c:xMode val="edge"/>
          <c:yMode val="edge"/>
          <c:x val="9.8586811623805379E-2"/>
          <c:y val="3.1519696087255786E-2"/>
          <c:w val="0.84151519020730858"/>
          <c:h val="0.96841328508468083"/>
        </c:manualLayout>
      </c:layout>
      <c:doughnutChart>
        <c:varyColors val="1"/>
        <c:ser>
          <c:idx val="0"/>
          <c:order val="0"/>
          <c:tx>
            <c:strRef>
              <c:f>analysis16!$E$15</c:f>
              <c:strCache>
                <c:ptCount val="1"/>
                <c:pt idx="0">
                  <c:v>Total</c:v>
                </c:pt>
              </c:strCache>
            </c:strRef>
          </c:tx>
          <c:spPr>
            <a:ln>
              <a:noFill/>
            </a:ln>
          </c:spPr>
          <c:dPt>
            <c:idx val="0"/>
            <c:bubble3D val="0"/>
            <c:spPr>
              <a:solidFill>
                <a:schemeClr val="accent2">
                  <a:lumMod val="60000"/>
                  <a:lumOff val="40000"/>
                </a:schemeClr>
              </a:solidFill>
              <a:ln w="19050">
                <a:noFill/>
              </a:ln>
              <a:effectLst/>
            </c:spPr>
            <c:extLst>
              <c:ext xmlns:c16="http://schemas.microsoft.com/office/drawing/2014/chart" uri="{C3380CC4-5D6E-409C-BE32-E72D297353CC}">
                <c16:uniqueId val="{0000000B-7FD1-4EBC-88E1-F077052D0090}"/>
              </c:ext>
            </c:extLst>
          </c:dPt>
          <c:dPt>
            <c:idx val="1"/>
            <c:bubble3D val="0"/>
            <c:spPr>
              <a:solidFill>
                <a:srgbClr val="FFC000"/>
              </a:solidFill>
              <a:ln w="19050">
                <a:noFill/>
              </a:ln>
              <a:effectLst/>
            </c:spPr>
            <c:extLst>
              <c:ext xmlns:c16="http://schemas.microsoft.com/office/drawing/2014/chart" uri="{C3380CC4-5D6E-409C-BE32-E72D297353CC}">
                <c16:uniqueId val="{0000000D-7FD1-4EBC-88E1-F077052D0090}"/>
              </c:ext>
            </c:extLst>
          </c:dPt>
          <c:dPt>
            <c:idx val="2"/>
            <c:bubble3D val="0"/>
            <c:spPr>
              <a:solidFill>
                <a:schemeClr val="tx2">
                  <a:lumMod val="25000"/>
                  <a:lumOff val="75000"/>
                </a:schemeClr>
              </a:solidFill>
              <a:ln w="19050">
                <a:noFill/>
              </a:ln>
              <a:effectLst/>
            </c:spPr>
            <c:extLst>
              <c:ext xmlns:c16="http://schemas.microsoft.com/office/drawing/2014/chart" uri="{C3380CC4-5D6E-409C-BE32-E72D297353CC}">
                <c16:uniqueId val="{0000000F-7FD1-4EBC-88E1-F077052D0090}"/>
              </c:ext>
            </c:extLst>
          </c:dPt>
          <c:dPt>
            <c:idx val="3"/>
            <c:bubble3D val="0"/>
            <c:spPr>
              <a:solidFill>
                <a:schemeClr val="bg1">
                  <a:lumMod val="65000"/>
                </a:schemeClr>
              </a:solidFill>
              <a:ln w="19050">
                <a:noFill/>
              </a:ln>
              <a:effectLst/>
            </c:spPr>
            <c:extLst>
              <c:ext xmlns:c16="http://schemas.microsoft.com/office/drawing/2014/chart" uri="{C3380CC4-5D6E-409C-BE32-E72D297353CC}">
                <c16:uniqueId val="{00000011-7FD1-4EBC-88E1-F077052D0090}"/>
              </c:ext>
            </c:extLst>
          </c:dPt>
          <c:dLbls>
            <c:dLbl>
              <c:idx val="3"/>
              <c:showLegendKey val="0"/>
              <c:showVal val="0"/>
              <c:showCatName val="1"/>
              <c:showSerName val="0"/>
              <c:showPercent val="1"/>
              <c:showBubbleSize val="0"/>
              <c:extLst>
                <c:ext xmlns:c15="http://schemas.microsoft.com/office/drawing/2012/chart" uri="{CE6537A1-D6FC-4f65-9D91-7224C49458BB}">
                  <c15:layout>
                    <c:manualLayout>
                      <c:w val="0.27454630692298232"/>
                      <c:h val="0.21461755329621765"/>
                    </c:manualLayout>
                  </c15:layout>
                </c:ext>
                <c:ext xmlns:c16="http://schemas.microsoft.com/office/drawing/2014/chart" uri="{C3380CC4-5D6E-409C-BE32-E72D297353CC}">
                  <c16:uniqueId val="{00000011-7FD1-4EBC-88E1-F077052D0090}"/>
                </c:ext>
              </c:extLst>
            </c:dLbl>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c15:spPr>
              </c:ext>
            </c:extLst>
          </c:dLbls>
          <c:cat>
            <c:strRef>
              <c:f>analysis16!$D$16:$D$19</c:f>
              <c:strCache>
                <c:ptCount val="4"/>
                <c:pt idx="0">
                  <c:v>First Class</c:v>
                </c:pt>
                <c:pt idx="1">
                  <c:v>Same Day</c:v>
                </c:pt>
                <c:pt idx="2">
                  <c:v>Second Class</c:v>
                </c:pt>
                <c:pt idx="3">
                  <c:v>Standard Class</c:v>
                </c:pt>
              </c:strCache>
            </c:strRef>
          </c:cat>
          <c:val>
            <c:numRef>
              <c:f>analysis16!$E$16:$E$19</c:f>
              <c:numCache>
                <c:formatCode>0.00%</c:formatCode>
                <c:ptCount val="4"/>
                <c:pt idx="0">
                  <c:v>0.15429621432868396</c:v>
                </c:pt>
                <c:pt idx="1">
                  <c:v>5.5615667256687498E-2</c:v>
                </c:pt>
                <c:pt idx="2">
                  <c:v>0.19948251260223193</c:v>
                </c:pt>
                <c:pt idx="3">
                  <c:v>0.59060560581240396</c:v>
                </c:pt>
              </c:numCache>
            </c:numRef>
          </c:val>
          <c:extLst>
            <c:ext xmlns:c16="http://schemas.microsoft.com/office/drawing/2014/chart" uri="{C3380CC4-5D6E-409C-BE32-E72D297353CC}">
              <c16:uniqueId val="{00000012-7FD1-4EBC-88E1-F077052D0090}"/>
            </c:ext>
          </c:extLst>
        </c:ser>
        <c:dLbls>
          <c:showLegendKey val="0"/>
          <c:showVal val="1"/>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Dashboard.xlsx]analysis16!Region Sales</c:name>
    <c:fmtId val="6"/>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2">
              <a:lumMod val="60000"/>
              <a:lumOff val="40000"/>
            </a:schemeClr>
          </a:solidFill>
          <a:ln w="19050">
            <a:noFill/>
          </a:ln>
          <a:effectLst/>
        </c:spPr>
      </c:pivotFmt>
      <c:pivotFmt>
        <c:idx val="8"/>
        <c:spPr>
          <a:solidFill>
            <a:srgbClr val="FFC000"/>
          </a:solidFill>
          <a:ln w="19050">
            <a:noFill/>
          </a:ln>
          <a:effectLst/>
        </c:spPr>
      </c:pivotFmt>
      <c:pivotFmt>
        <c:idx val="9"/>
        <c:spPr>
          <a:solidFill>
            <a:schemeClr val="tx2">
              <a:lumMod val="25000"/>
              <a:lumOff val="75000"/>
            </a:schemeClr>
          </a:solidFill>
          <a:ln w="19050">
            <a:noFill/>
          </a:ln>
          <a:effectLst/>
        </c:spPr>
      </c:pivotFmt>
      <c:pivotFmt>
        <c:idx val="10"/>
        <c:spPr>
          <a:solidFill>
            <a:schemeClr val="bg1">
              <a:lumMod val="65000"/>
            </a:schemeClr>
          </a:solidFill>
          <a:ln w="19050">
            <a:noFill/>
          </a:ln>
          <a:effectLst/>
        </c:spPr>
      </c:pivotFmt>
      <c:pivotFmt>
        <c:idx val="11"/>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solidFill>
            <a:schemeClr val="accent2">
              <a:lumMod val="60000"/>
              <a:lumOff val="40000"/>
            </a:schemeClr>
          </a:solidFill>
          <a:ln w="19050">
            <a:noFill/>
          </a:ln>
          <a:effectLst/>
        </c:spPr>
      </c:pivotFmt>
      <c:pivotFmt>
        <c:idx val="13"/>
        <c:spPr>
          <a:solidFill>
            <a:srgbClr val="FFC000"/>
          </a:solidFill>
          <a:ln w="19050">
            <a:noFill/>
          </a:ln>
          <a:effectLst/>
        </c:spPr>
      </c:pivotFmt>
      <c:pivotFmt>
        <c:idx val="14"/>
        <c:spPr>
          <a:solidFill>
            <a:schemeClr val="tx2">
              <a:lumMod val="25000"/>
              <a:lumOff val="75000"/>
            </a:schemeClr>
          </a:solidFill>
          <a:ln w="19050">
            <a:noFill/>
          </a:ln>
          <a:effectLst/>
        </c:spPr>
      </c:pivotFmt>
      <c:pivotFmt>
        <c:idx val="15"/>
        <c:spPr>
          <a:solidFill>
            <a:schemeClr val="bg1">
              <a:lumMod val="65000"/>
            </a:schemeClr>
          </a:solidFill>
          <a:ln w="19050">
            <a:noFill/>
          </a:ln>
          <a:effectLst/>
        </c:spPr>
      </c:pivotFmt>
      <c:pivotFmt>
        <c:idx val="16"/>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chemeClr val="accent2">
              <a:lumMod val="60000"/>
              <a:lumOff val="40000"/>
            </a:schemeClr>
          </a:solidFill>
          <a:ln w="19050">
            <a:noFill/>
          </a:ln>
          <a:effectLst/>
        </c:spPr>
      </c:pivotFmt>
      <c:pivotFmt>
        <c:idx val="18"/>
        <c:spPr>
          <a:solidFill>
            <a:srgbClr val="FFC000"/>
          </a:solidFill>
          <a:ln w="19050">
            <a:noFill/>
          </a:ln>
          <a:effectLst/>
        </c:spPr>
      </c:pivotFmt>
      <c:pivotFmt>
        <c:idx val="19"/>
        <c:spPr>
          <a:solidFill>
            <a:schemeClr val="tx2">
              <a:lumMod val="25000"/>
              <a:lumOff val="75000"/>
            </a:schemeClr>
          </a:solidFill>
          <a:ln w="19050">
            <a:noFill/>
          </a:ln>
          <a:effectLst/>
        </c:spPr>
      </c:pivotFmt>
      <c:pivotFmt>
        <c:idx val="20"/>
        <c:spPr>
          <a:solidFill>
            <a:schemeClr val="bg1">
              <a:lumMod val="65000"/>
            </a:schemeClr>
          </a:solidFill>
          <a:ln w="19050">
            <a:noFill/>
          </a:ln>
          <a:effectLst/>
        </c:spPr>
      </c:pivotFmt>
      <c:pivotFmt>
        <c:idx val="21"/>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chemeClr val="accent2">
              <a:lumMod val="60000"/>
              <a:lumOff val="40000"/>
            </a:schemeClr>
          </a:solidFill>
          <a:ln w="19050">
            <a:noFill/>
          </a:ln>
          <a:effectLst/>
        </c:spPr>
      </c:pivotFmt>
      <c:pivotFmt>
        <c:idx val="23"/>
        <c:spPr>
          <a:solidFill>
            <a:srgbClr val="FFC000"/>
          </a:solidFill>
          <a:ln w="19050">
            <a:noFill/>
          </a:ln>
          <a:effectLst/>
        </c:spPr>
      </c:pivotFmt>
      <c:pivotFmt>
        <c:idx val="24"/>
        <c:spPr>
          <a:solidFill>
            <a:schemeClr val="tx2">
              <a:lumMod val="25000"/>
              <a:lumOff val="75000"/>
            </a:schemeClr>
          </a:solidFill>
          <a:ln w="19050">
            <a:noFill/>
          </a:ln>
          <a:effectLst/>
        </c:spPr>
      </c:pivotFmt>
      <c:pivotFmt>
        <c:idx val="25"/>
        <c:spPr>
          <a:solidFill>
            <a:schemeClr val="bg1">
              <a:lumMod val="65000"/>
            </a:schemeClr>
          </a:solidFill>
          <a:ln w="19050">
            <a:noFill/>
          </a:ln>
          <a:effectLst/>
        </c:spPr>
      </c:pivotFmt>
      <c:pivotFmt>
        <c:idx val="26"/>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7"/>
        <c:spPr>
          <a:solidFill>
            <a:schemeClr val="accent2">
              <a:lumMod val="60000"/>
              <a:lumOff val="40000"/>
            </a:schemeClr>
          </a:solidFill>
          <a:ln w="19050">
            <a:noFill/>
          </a:ln>
          <a:effectLst/>
        </c:spPr>
      </c:pivotFmt>
      <c:pivotFmt>
        <c:idx val="28"/>
        <c:spPr>
          <a:solidFill>
            <a:srgbClr val="FFC000"/>
          </a:solidFill>
          <a:ln w="19050">
            <a:noFill/>
          </a:ln>
          <a:effectLst/>
        </c:spPr>
      </c:pivotFmt>
      <c:pivotFmt>
        <c:idx val="29"/>
        <c:spPr>
          <a:solidFill>
            <a:schemeClr val="tx2">
              <a:lumMod val="25000"/>
              <a:lumOff val="75000"/>
            </a:schemeClr>
          </a:solidFill>
          <a:ln w="19050">
            <a:noFill/>
          </a:ln>
          <a:effectLst/>
        </c:spPr>
      </c:pivotFmt>
      <c:pivotFmt>
        <c:idx val="30"/>
        <c:spPr>
          <a:solidFill>
            <a:schemeClr val="bg1">
              <a:lumMod val="65000"/>
            </a:schemeClr>
          </a:solidFill>
          <a:ln w="19050">
            <a:noFill/>
          </a:ln>
          <a:effectLst/>
        </c:spPr>
      </c:pivotFmt>
      <c:pivotFmt>
        <c:idx val="31"/>
        <c:spPr>
          <a:ln>
            <a:noFill/>
          </a:ln>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2"/>
        <c:spPr>
          <a:solidFill>
            <a:schemeClr val="accent2">
              <a:lumMod val="60000"/>
              <a:lumOff val="40000"/>
            </a:schemeClr>
          </a:solidFill>
          <a:ln w="19050">
            <a:noFill/>
          </a:ln>
          <a:effectLst/>
        </c:spPr>
      </c:pivotFmt>
      <c:pivotFmt>
        <c:idx val="33"/>
        <c:spPr>
          <a:solidFill>
            <a:srgbClr val="FFC000"/>
          </a:solidFill>
          <a:ln w="19050">
            <a:noFill/>
          </a:ln>
          <a:effectLst/>
        </c:spPr>
      </c:pivotFmt>
      <c:pivotFmt>
        <c:idx val="34"/>
        <c:spPr>
          <a:solidFill>
            <a:schemeClr val="tx2">
              <a:lumMod val="25000"/>
              <a:lumOff val="75000"/>
            </a:schemeClr>
          </a:solidFill>
          <a:ln w="19050">
            <a:noFill/>
          </a:ln>
          <a:effectLst/>
        </c:spPr>
      </c:pivotFmt>
      <c:pivotFmt>
        <c:idx val="35"/>
        <c:spPr>
          <a:solidFill>
            <a:schemeClr val="bg1">
              <a:lumMod val="65000"/>
            </a:schemeClr>
          </a:solidFill>
          <a:ln w="19050">
            <a:noFill/>
          </a:ln>
          <a:effectLst/>
        </c:spPr>
      </c:pivotFmt>
    </c:pivotFmts>
    <c:plotArea>
      <c:layout>
        <c:manualLayout>
          <c:layoutTarget val="inner"/>
          <c:xMode val="edge"/>
          <c:yMode val="edge"/>
          <c:x val="5.8001653102746693E-2"/>
          <c:y val="4.4686964203643209E-2"/>
          <c:w val="0.89713850740363976"/>
          <c:h val="0.93197857410857721"/>
        </c:manualLayout>
      </c:layout>
      <c:doughnutChart>
        <c:varyColors val="1"/>
        <c:ser>
          <c:idx val="0"/>
          <c:order val="0"/>
          <c:tx>
            <c:strRef>
              <c:f>analysis16!$B$15</c:f>
              <c:strCache>
                <c:ptCount val="1"/>
                <c:pt idx="0">
                  <c:v>Total</c:v>
                </c:pt>
              </c:strCache>
            </c:strRef>
          </c:tx>
          <c:spPr>
            <a:ln>
              <a:noFill/>
            </a:ln>
          </c:spPr>
          <c:dPt>
            <c:idx val="0"/>
            <c:bubble3D val="0"/>
            <c:spPr>
              <a:solidFill>
                <a:schemeClr val="accent2">
                  <a:lumMod val="60000"/>
                  <a:lumOff val="40000"/>
                </a:schemeClr>
              </a:solidFill>
              <a:ln w="19050">
                <a:noFill/>
              </a:ln>
              <a:effectLst/>
            </c:spPr>
            <c:extLst>
              <c:ext xmlns:c16="http://schemas.microsoft.com/office/drawing/2014/chart" uri="{C3380CC4-5D6E-409C-BE32-E72D297353CC}">
                <c16:uniqueId val="{0000000B-AA4C-40F9-B3D0-A4BF0ADD1CF3}"/>
              </c:ext>
            </c:extLst>
          </c:dPt>
          <c:dPt>
            <c:idx val="1"/>
            <c:bubble3D val="0"/>
            <c:spPr>
              <a:solidFill>
                <a:srgbClr val="FFC000"/>
              </a:solidFill>
              <a:ln w="19050">
                <a:noFill/>
              </a:ln>
              <a:effectLst/>
            </c:spPr>
            <c:extLst>
              <c:ext xmlns:c16="http://schemas.microsoft.com/office/drawing/2014/chart" uri="{C3380CC4-5D6E-409C-BE32-E72D297353CC}">
                <c16:uniqueId val="{0000000D-AA4C-40F9-B3D0-A4BF0ADD1CF3}"/>
              </c:ext>
            </c:extLst>
          </c:dPt>
          <c:dPt>
            <c:idx val="2"/>
            <c:bubble3D val="0"/>
            <c:spPr>
              <a:solidFill>
                <a:schemeClr val="tx2">
                  <a:lumMod val="25000"/>
                  <a:lumOff val="75000"/>
                </a:schemeClr>
              </a:solidFill>
              <a:ln w="19050">
                <a:noFill/>
              </a:ln>
              <a:effectLst/>
            </c:spPr>
            <c:extLst>
              <c:ext xmlns:c16="http://schemas.microsoft.com/office/drawing/2014/chart" uri="{C3380CC4-5D6E-409C-BE32-E72D297353CC}">
                <c16:uniqueId val="{0000000F-AA4C-40F9-B3D0-A4BF0ADD1CF3}"/>
              </c:ext>
            </c:extLst>
          </c:dPt>
          <c:dPt>
            <c:idx val="3"/>
            <c:bubble3D val="0"/>
            <c:spPr>
              <a:solidFill>
                <a:schemeClr val="bg1">
                  <a:lumMod val="65000"/>
                </a:schemeClr>
              </a:solidFill>
              <a:ln w="19050">
                <a:noFill/>
              </a:ln>
              <a:effectLst/>
            </c:spPr>
            <c:extLst>
              <c:ext xmlns:c16="http://schemas.microsoft.com/office/drawing/2014/chart" uri="{C3380CC4-5D6E-409C-BE32-E72D297353CC}">
                <c16:uniqueId val="{00000011-AA4C-40F9-B3D0-A4BF0ADD1CF3}"/>
              </c:ext>
            </c:extLst>
          </c:dPt>
          <c:dLbls>
            <c:spPr>
              <a:noFill/>
              <a:ln>
                <a:noFill/>
              </a:ln>
              <a:effectLst/>
            </c:spPr>
            <c:txPr>
              <a:bodyPr rot="0" spcFirstLastPara="1" vertOverflow="clip" horzOverflow="clip" vert="horz" wrap="square" lIns="38100" tIns="19050" rIns="38100" bIns="19050" anchor="ctr" anchorCtr="0">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c15:spPr>
              </c:ext>
            </c:extLst>
          </c:dLbls>
          <c:cat>
            <c:strRef>
              <c:f>analysis16!$A$16:$A$19</c:f>
              <c:strCache>
                <c:ptCount val="4"/>
                <c:pt idx="0">
                  <c:v>Central</c:v>
                </c:pt>
                <c:pt idx="1">
                  <c:v>East</c:v>
                </c:pt>
                <c:pt idx="2">
                  <c:v>South</c:v>
                </c:pt>
                <c:pt idx="3">
                  <c:v>West</c:v>
                </c:pt>
              </c:strCache>
            </c:strRef>
          </c:cat>
          <c:val>
            <c:numRef>
              <c:f>analysis16!$B$16:$B$19</c:f>
              <c:numCache>
                <c:formatCode>0.00%</c:formatCode>
                <c:ptCount val="4"/>
                <c:pt idx="0">
                  <c:v>0.21877480889813938</c:v>
                </c:pt>
                <c:pt idx="1">
                  <c:v>0.29496474725360305</c:v>
                </c:pt>
                <c:pt idx="2">
                  <c:v>0.16986145349165996</c:v>
                </c:pt>
                <c:pt idx="3">
                  <c:v>0.31639899035660529</c:v>
                </c:pt>
              </c:numCache>
            </c:numRef>
          </c:val>
          <c:extLst>
            <c:ext xmlns:c16="http://schemas.microsoft.com/office/drawing/2014/chart" uri="{C3380CC4-5D6E-409C-BE32-E72D297353CC}">
              <c16:uniqueId val="{00000012-AA4C-40F9-B3D0-A4BF0ADD1CF3}"/>
            </c:ext>
          </c:extLst>
        </c:ser>
        <c:dLbls>
          <c:showLegendKey val="0"/>
          <c:showVal val="1"/>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Dashboard.xlsx]analysis16!Segment Sales</c:name>
    <c:fmtId val="4"/>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2">
              <a:lumMod val="60000"/>
              <a:lumOff val="40000"/>
            </a:schemeClr>
          </a:solidFill>
          <a:ln w="19050">
            <a:noFill/>
          </a:ln>
          <a:effectLst/>
        </c:spPr>
      </c:pivotFmt>
      <c:pivotFmt>
        <c:idx val="8"/>
        <c:spPr>
          <a:solidFill>
            <a:srgbClr val="FFC000"/>
          </a:solidFill>
          <a:ln w="19050">
            <a:noFill/>
          </a:ln>
          <a:effectLst/>
        </c:spPr>
      </c:pivotFmt>
      <c:pivotFmt>
        <c:idx val="9"/>
        <c:spPr>
          <a:solidFill>
            <a:schemeClr val="tx2">
              <a:lumMod val="25000"/>
              <a:lumOff val="75000"/>
            </a:schemeClr>
          </a:solidFill>
          <a:ln w="19050">
            <a:noFill/>
          </a:ln>
          <a:effectLst/>
        </c:spPr>
      </c:pivotFmt>
      <c:pivotFmt>
        <c:idx val="10"/>
        <c:spPr>
          <a:solidFill>
            <a:schemeClr val="bg1">
              <a:lumMod val="65000"/>
            </a:schemeClr>
          </a:solidFill>
          <a:ln w="19050">
            <a:noFill/>
          </a:ln>
          <a:effectLst/>
        </c:spPr>
      </c:pivotFmt>
      <c:pivotFmt>
        <c:idx val="11"/>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solidFill>
            <a:schemeClr val="accent2">
              <a:lumMod val="60000"/>
              <a:lumOff val="40000"/>
            </a:schemeClr>
          </a:solidFill>
          <a:ln w="19050">
            <a:noFill/>
          </a:ln>
          <a:effectLst/>
        </c:spPr>
      </c:pivotFmt>
      <c:pivotFmt>
        <c:idx val="13"/>
        <c:spPr>
          <a:solidFill>
            <a:srgbClr val="FFC000"/>
          </a:solidFill>
          <a:ln w="19050">
            <a:noFill/>
          </a:ln>
          <a:effectLst/>
        </c:spPr>
      </c:pivotFmt>
      <c:pivotFmt>
        <c:idx val="14"/>
        <c:spPr>
          <a:solidFill>
            <a:schemeClr val="tx2">
              <a:lumMod val="25000"/>
              <a:lumOff val="75000"/>
            </a:schemeClr>
          </a:solidFill>
          <a:ln w="19050">
            <a:noFill/>
          </a:ln>
          <a:effectLst/>
        </c:spPr>
      </c:pivotFmt>
      <c:pivotFmt>
        <c:idx val="15"/>
        <c:spPr>
          <a:solidFill>
            <a:schemeClr val="bg1">
              <a:lumMod val="65000"/>
            </a:schemeClr>
          </a:solidFill>
          <a:ln w="19050">
            <a:noFill/>
          </a:ln>
          <a:effectLst/>
        </c:spPr>
      </c:pivotFmt>
      <c:pivotFmt>
        <c:idx val="16"/>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chemeClr val="accent2">
              <a:lumMod val="60000"/>
              <a:lumOff val="40000"/>
            </a:schemeClr>
          </a:solidFill>
          <a:ln w="19050">
            <a:noFill/>
          </a:ln>
          <a:effectLst/>
        </c:spPr>
      </c:pivotFmt>
      <c:pivotFmt>
        <c:idx val="18"/>
        <c:spPr>
          <a:solidFill>
            <a:srgbClr val="FFC000"/>
          </a:solidFill>
          <a:ln w="19050">
            <a:noFill/>
          </a:ln>
          <a:effectLst/>
        </c:spPr>
      </c:pivotFmt>
      <c:pivotFmt>
        <c:idx val="19"/>
        <c:spPr>
          <a:solidFill>
            <a:schemeClr val="tx2">
              <a:lumMod val="25000"/>
              <a:lumOff val="75000"/>
            </a:schemeClr>
          </a:solidFill>
          <a:ln w="19050">
            <a:noFill/>
          </a:ln>
          <a:effectLst/>
        </c:spPr>
      </c:pivotFmt>
      <c:pivotFmt>
        <c:idx val="20"/>
        <c:spPr>
          <a:solidFill>
            <a:schemeClr val="bg1">
              <a:lumMod val="65000"/>
            </a:schemeClr>
          </a:solidFill>
          <a:ln w="19050">
            <a:noFill/>
          </a:ln>
          <a:effectLst/>
        </c:spPr>
      </c:pivotFmt>
      <c:pivotFmt>
        <c:idx val="21"/>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chemeClr val="accent2">
              <a:lumMod val="60000"/>
              <a:lumOff val="40000"/>
            </a:schemeClr>
          </a:solidFill>
          <a:ln w="19050">
            <a:noFill/>
          </a:ln>
          <a:effectLst/>
        </c:spPr>
      </c:pivotFmt>
      <c:pivotFmt>
        <c:idx val="23"/>
        <c:spPr>
          <a:solidFill>
            <a:srgbClr val="FFC000"/>
          </a:solidFill>
          <a:ln w="19050">
            <a:noFill/>
          </a:ln>
          <a:effectLst/>
        </c:spPr>
      </c:pivotFmt>
      <c:pivotFmt>
        <c:idx val="24"/>
        <c:spPr>
          <a:solidFill>
            <a:schemeClr val="tx2">
              <a:lumMod val="25000"/>
              <a:lumOff val="75000"/>
            </a:schemeClr>
          </a:solidFill>
          <a:ln w="19050">
            <a:noFill/>
          </a:ln>
          <a:effectLst/>
        </c:spPr>
      </c:pivotFmt>
      <c:pivotFmt>
        <c:idx val="25"/>
        <c:spPr>
          <a:solidFill>
            <a:schemeClr val="bg1">
              <a:lumMod val="65000"/>
            </a:schemeClr>
          </a:solidFill>
          <a:ln w="19050">
            <a:noFill/>
          </a:ln>
          <a:effectLst/>
        </c:spPr>
      </c:pivotFmt>
      <c:pivotFmt>
        <c:idx val="26"/>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7"/>
        <c:spPr>
          <a:solidFill>
            <a:schemeClr val="accent2">
              <a:lumMod val="60000"/>
              <a:lumOff val="40000"/>
            </a:schemeClr>
          </a:solidFill>
          <a:ln w="19050">
            <a:noFill/>
          </a:ln>
          <a:effectLst/>
        </c:spPr>
      </c:pivotFmt>
      <c:pivotFmt>
        <c:idx val="28"/>
        <c:spPr>
          <a:solidFill>
            <a:srgbClr val="FFC000"/>
          </a:solidFill>
          <a:ln w="19050">
            <a:noFill/>
          </a:ln>
          <a:effectLst/>
        </c:spPr>
      </c:pivotFmt>
      <c:pivotFmt>
        <c:idx val="29"/>
        <c:spPr>
          <a:solidFill>
            <a:schemeClr val="tx2">
              <a:lumMod val="25000"/>
              <a:lumOff val="75000"/>
            </a:schemeClr>
          </a:solidFill>
          <a:ln w="19050">
            <a:noFill/>
          </a:ln>
          <a:effectLst/>
        </c:spPr>
      </c:pivotFmt>
      <c:pivotFmt>
        <c:idx val="30"/>
        <c:spPr>
          <a:solidFill>
            <a:schemeClr val="bg1">
              <a:lumMod val="65000"/>
            </a:schemeClr>
          </a:solidFill>
          <a:ln w="19050">
            <a:noFill/>
          </a:ln>
          <a:effectLst/>
        </c:spPr>
      </c:pivotFmt>
      <c:pivotFmt>
        <c:idx val="31"/>
        <c:spPr>
          <a:ln>
            <a:noFill/>
          </a:ln>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2"/>
        <c:spPr>
          <a:solidFill>
            <a:schemeClr val="accent2">
              <a:lumMod val="60000"/>
              <a:lumOff val="40000"/>
            </a:schemeClr>
          </a:solidFill>
          <a:ln w="19050">
            <a:noFill/>
          </a:ln>
          <a:effectLst/>
        </c:spPr>
        <c:dLbl>
          <c:idx val="0"/>
          <c:spPr>
            <a:noFill/>
            <a:ln>
              <a:noFill/>
            </a:ln>
            <a:effectLst/>
          </c:spPr>
          <c:txPr>
            <a:bodyPr rot="0" spcFirstLastPara="1" vertOverflow="clip" horzOverflow="clip" vert="horz" wrap="square" lIns="38100" tIns="19050" rIns="38100" bIns="19050" anchor="ctr" anchorCtr="0">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228908898542975"/>
                  <c:h val="0.18372052789175999"/>
                </c:manualLayout>
              </c15:layout>
            </c:ext>
          </c:extLst>
        </c:dLbl>
      </c:pivotFmt>
      <c:pivotFmt>
        <c:idx val="33"/>
        <c:spPr>
          <a:solidFill>
            <a:srgbClr val="FFC000"/>
          </a:solidFill>
          <a:ln w="19050">
            <a:noFill/>
          </a:ln>
          <a:effectLst/>
        </c:spPr>
        <c:dLbl>
          <c:idx val="0"/>
          <c:spPr>
            <a:noFill/>
            <a:ln>
              <a:noFill/>
            </a:ln>
            <a:effectLst/>
          </c:spPr>
          <c:txPr>
            <a:bodyPr rot="0" spcFirstLastPara="1" vertOverflow="clip" horzOverflow="clip" vert="horz" wrap="square" lIns="38100" tIns="19050" rIns="38100" bIns="19050" anchor="ctr" anchorCtr="0">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5749814731092086"/>
                  <c:h val="0.18372052789175999"/>
                </c:manualLayout>
              </c15:layout>
            </c:ext>
          </c:extLst>
        </c:dLbl>
      </c:pivotFmt>
      <c:pivotFmt>
        <c:idx val="34"/>
        <c:spPr>
          <a:solidFill>
            <a:schemeClr val="tx2">
              <a:lumMod val="25000"/>
              <a:lumOff val="75000"/>
            </a:schemeClr>
          </a:solidFill>
          <a:ln w="19050">
            <a:noFill/>
          </a:ln>
          <a:effectLst/>
        </c:spPr>
        <c:dLbl>
          <c:idx val="0"/>
          <c:spPr>
            <a:noFill/>
            <a:ln>
              <a:noFill/>
            </a:ln>
            <a:effectLst/>
          </c:spPr>
          <c:txPr>
            <a:bodyPr rot="0" spcFirstLastPara="1" vertOverflow="clip" horzOverflow="clip" vert="horz" wrap="square" lIns="38100" tIns="19050" rIns="38100" bIns="19050" anchor="ctr" anchorCtr="0">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34116808603765203"/>
                  <c:h val="0.18372052789175999"/>
                </c:manualLayout>
              </c15:layout>
            </c:ext>
          </c:extLst>
        </c:dLbl>
      </c:pivotFmt>
    </c:pivotFmts>
    <c:plotArea>
      <c:layout>
        <c:manualLayout>
          <c:layoutTarget val="inner"/>
          <c:xMode val="edge"/>
          <c:yMode val="edge"/>
          <c:x val="7.2402538385302556E-2"/>
          <c:y val="4.9138737939447709E-2"/>
          <c:w val="0.86838005273543351"/>
          <c:h val="0.9091489408894311"/>
        </c:manualLayout>
      </c:layout>
      <c:doughnutChart>
        <c:varyColors val="1"/>
        <c:ser>
          <c:idx val="0"/>
          <c:order val="0"/>
          <c:tx>
            <c:strRef>
              <c:f>analysis16!$H$15</c:f>
              <c:strCache>
                <c:ptCount val="1"/>
                <c:pt idx="0">
                  <c:v>Total</c:v>
                </c:pt>
              </c:strCache>
            </c:strRef>
          </c:tx>
          <c:spPr>
            <a:ln>
              <a:noFill/>
            </a:ln>
          </c:spPr>
          <c:dPt>
            <c:idx val="0"/>
            <c:bubble3D val="0"/>
            <c:spPr>
              <a:solidFill>
                <a:schemeClr val="accent2">
                  <a:lumMod val="60000"/>
                  <a:lumOff val="40000"/>
                </a:schemeClr>
              </a:solidFill>
              <a:ln w="19050">
                <a:noFill/>
              </a:ln>
              <a:effectLst/>
            </c:spPr>
            <c:extLst>
              <c:ext xmlns:c16="http://schemas.microsoft.com/office/drawing/2014/chart" uri="{C3380CC4-5D6E-409C-BE32-E72D297353CC}">
                <c16:uniqueId val="{00000009-7FD7-4BF8-B0C3-20645CBA57B6}"/>
              </c:ext>
            </c:extLst>
          </c:dPt>
          <c:dPt>
            <c:idx val="1"/>
            <c:bubble3D val="0"/>
            <c:spPr>
              <a:solidFill>
                <a:srgbClr val="FFC000"/>
              </a:solidFill>
              <a:ln w="19050">
                <a:noFill/>
              </a:ln>
              <a:effectLst/>
            </c:spPr>
            <c:extLst>
              <c:ext xmlns:c16="http://schemas.microsoft.com/office/drawing/2014/chart" uri="{C3380CC4-5D6E-409C-BE32-E72D297353CC}">
                <c16:uniqueId val="{0000000B-7FD7-4BF8-B0C3-20645CBA57B6}"/>
              </c:ext>
            </c:extLst>
          </c:dPt>
          <c:dPt>
            <c:idx val="2"/>
            <c:bubble3D val="0"/>
            <c:spPr>
              <a:solidFill>
                <a:schemeClr val="tx2">
                  <a:lumMod val="25000"/>
                  <a:lumOff val="75000"/>
                </a:schemeClr>
              </a:solidFill>
              <a:ln w="19050">
                <a:noFill/>
              </a:ln>
              <a:effectLst/>
            </c:spPr>
            <c:extLst>
              <c:ext xmlns:c16="http://schemas.microsoft.com/office/drawing/2014/chart" uri="{C3380CC4-5D6E-409C-BE32-E72D297353CC}">
                <c16:uniqueId val="{0000000D-7FD7-4BF8-B0C3-20645CBA57B6}"/>
              </c:ext>
            </c:extLst>
          </c:dPt>
          <c:dPt>
            <c:idx val="3"/>
            <c:bubble3D val="0"/>
            <c:extLst>
              <c:ext xmlns:c16="http://schemas.microsoft.com/office/drawing/2014/chart" uri="{C3380CC4-5D6E-409C-BE32-E72D297353CC}">
                <c16:uniqueId val="{0000000F-7FD7-4BF8-B0C3-20645CBA57B6}"/>
              </c:ext>
            </c:extLst>
          </c:dPt>
          <c:dLbls>
            <c:dLbl>
              <c:idx val="0"/>
              <c:showLegendKey val="0"/>
              <c:showVal val="0"/>
              <c:showCatName val="1"/>
              <c:showSerName val="0"/>
              <c:showPercent val="1"/>
              <c:showBubbleSize val="0"/>
              <c:extLst>
                <c:ext xmlns:c15="http://schemas.microsoft.com/office/drawing/2012/chart" uri="{CE6537A1-D6FC-4f65-9D91-7224C49458BB}">
                  <c15:layout>
                    <c:manualLayout>
                      <c:w val="0.2228908898542975"/>
                      <c:h val="0.18372052789175999"/>
                    </c:manualLayout>
                  </c15:layout>
                </c:ext>
                <c:ext xmlns:c16="http://schemas.microsoft.com/office/drawing/2014/chart" uri="{C3380CC4-5D6E-409C-BE32-E72D297353CC}">
                  <c16:uniqueId val="{00000009-7FD7-4BF8-B0C3-20645CBA57B6}"/>
                </c:ext>
              </c:extLst>
            </c:dLbl>
            <c:dLbl>
              <c:idx val="1"/>
              <c:showLegendKey val="0"/>
              <c:showVal val="0"/>
              <c:showCatName val="1"/>
              <c:showSerName val="0"/>
              <c:showPercent val="1"/>
              <c:showBubbleSize val="0"/>
              <c:extLst>
                <c:ext xmlns:c15="http://schemas.microsoft.com/office/drawing/2012/chart" uri="{CE6537A1-D6FC-4f65-9D91-7224C49458BB}">
                  <c15:layout>
                    <c:manualLayout>
                      <c:w val="0.25749814731092086"/>
                      <c:h val="0.18372052789175999"/>
                    </c:manualLayout>
                  </c15:layout>
                </c:ext>
                <c:ext xmlns:c16="http://schemas.microsoft.com/office/drawing/2014/chart" uri="{C3380CC4-5D6E-409C-BE32-E72D297353CC}">
                  <c16:uniqueId val="{0000000B-7FD7-4BF8-B0C3-20645CBA57B6}"/>
                </c:ext>
              </c:extLst>
            </c:dLbl>
            <c:dLbl>
              <c:idx val="2"/>
              <c:showLegendKey val="0"/>
              <c:showVal val="0"/>
              <c:showCatName val="1"/>
              <c:showSerName val="0"/>
              <c:showPercent val="1"/>
              <c:showBubbleSize val="0"/>
              <c:extLst>
                <c:ext xmlns:c15="http://schemas.microsoft.com/office/drawing/2012/chart" uri="{CE6537A1-D6FC-4f65-9D91-7224C49458BB}">
                  <c15:layout>
                    <c:manualLayout>
                      <c:w val="0.34116808603765203"/>
                      <c:h val="0.18372052789175999"/>
                    </c:manualLayout>
                  </c15:layout>
                </c:ext>
                <c:ext xmlns:c16="http://schemas.microsoft.com/office/drawing/2014/chart" uri="{C3380CC4-5D6E-409C-BE32-E72D297353CC}">
                  <c16:uniqueId val="{0000000D-7FD7-4BF8-B0C3-20645CBA57B6}"/>
                </c:ext>
              </c:extLst>
            </c:dLbl>
            <c:spPr>
              <a:noFill/>
              <a:ln>
                <a:noFill/>
              </a:ln>
              <a:effectLst/>
            </c:spPr>
            <c:txPr>
              <a:bodyPr rot="0" spcFirstLastPara="1" vertOverflow="clip" horzOverflow="clip" vert="horz" wrap="square" lIns="38100" tIns="19050" rIns="38100" bIns="19050" anchor="ctr" anchorCtr="0">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c15:spPr>
              </c:ext>
            </c:extLst>
          </c:dLbls>
          <c:cat>
            <c:strRef>
              <c:f>analysis16!$G$16:$G$18</c:f>
              <c:strCache>
                <c:ptCount val="3"/>
                <c:pt idx="0">
                  <c:v>Consumer</c:v>
                </c:pt>
                <c:pt idx="1">
                  <c:v>Corporate</c:v>
                </c:pt>
                <c:pt idx="2">
                  <c:v>Home Office</c:v>
                </c:pt>
              </c:strCache>
            </c:strRef>
          </c:cat>
          <c:val>
            <c:numRef>
              <c:f>analysis16!$H$16:$H$18</c:f>
              <c:numCache>
                <c:formatCode>0.00%</c:formatCode>
                <c:ptCount val="3"/>
                <c:pt idx="0">
                  <c:v>0.5072701970687824</c:v>
                </c:pt>
                <c:pt idx="1">
                  <c:v>0.30711241389746957</c:v>
                </c:pt>
                <c:pt idx="2">
                  <c:v>0.18561738903375466</c:v>
                </c:pt>
              </c:numCache>
            </c:numRef>
          </c:val>
          <c:extLst>
            <c:ext xmlns:c16="http://schemas.microsoft.com/office/drawing/2014/chart" uri="{C3380CC4-5D6E-409C-BE32-E72D297353CC}">
              <c16:uniqueId val="{00000010-7FD7-4BF8-B0C3-20645CBA57B6}"/>
            </c:ext>
          </c:extLst>
        </c:ser>
        <c:dLbls>
          <c:showLegendKey val="0"/>
          <c:showVal val="1"/>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Dashboard.xlsx]analysis16!Category Sales</c:name>
    <c:fmtId val="5"/>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B4890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4890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4890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4890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4890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4890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4890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4890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analysis16!$K$24</c:f>
              <c:strCache>
                <c:ptCount val="1"/>
                <c:pt idx="0">
                  <c:v>Total</c:v>
                </c:pt>
              </c:strCache>
            </c:strRef>
          </c:tx>
          <c:spPr>
            <a:solidFill>
              <a:srgbClr val="B48900"/>
            </a:solidFill>
            <a:ln>
              <a:noFill/>
            </a:ln>
            <a:effectLst/>
          </c:spPr>
          <c:invertIfNegative val="0"/>
          <c:dLbls>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analysis16!$J$25:$J$27</c:f>
              <c:strCache>
                <c:ptCount val="3"/>
                <c:pt idx="0">
                  <c:v>Technology</c:v>
                </c:pt>
                <c:pt idx="1">
                  <c:v>Furniture</c:v>
                </c:pt>
                <c:pt idx="2">
                  <c:v>Office Supplies</c:v>
                </c:pt>
              </c:strCache>
            </c:strRef>
          </c:cat>
          <c:val>
            <c:numRef>
              <c:f>analysis16!$K$25:$K$27</c:f>
              <c:numCache>
                <c:formatCode>General</c:formatCode>
                <c:ptCount val="3"/>
                <c:pt idx="0">
                  <c:v>839542.49200000195</c:v>
                </c:pt>
                <c:pt idx="1">
                  <c:v>748833.49930000037</c:v>
                </c:pt>
                <c:pt idx="2">
                  <c:v>720553.00900000194</c:v>
                </c:pt>
              </c:numCache>
            </c:numRef>
          </c:val>
          <c:extLst>
            <c:ext xmlns:c16="http://schemas.microsoft.com/office/drawing/2014/chart" uri="{C3380CC4-5D6E-409C-BE32-E72D297353CC}">
              <c16:uniqueId val="{00000002-FE84-49A4-9C9F-903A560ABB59}"/>
            </c:ext>
          </c:extLst>
        </c:ser>
        <c:dLbls>
          <c:dLblPos val="outEnd"/>
          <c:showLegendKey val="0"/>
          <c:showVal val="1"/>
          <c:showCatName val="0"/>
          <c:showSerName val="0"/>
          <c:showPercent val="0"/>
          <c:showBubbleSize val="0"/>
        </c:dLbls>
        <c:gapWidth val="35"/>
        <c:overlap val="-27"/>
        <c:axId val="856395808"/>
        <c:axId val="856414528"/>
      </c:barChart>
      <c:catAx>
        <c:axId val="85639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856414528"/>
        <c:crosses val="autoZero"/>
        <c:auto val="1"/>
        <c:lblAlgn val="ctr"/>
        <c:lblOffset val="100"/>
        <c:noMultiLvlLbl val="0"/>
      </c:catAx>
      <c:valAx>
        <c:axId val="856414528"/>
        <c:scaling>
          <c:orientation val="minMax"/>
        </c:scaling>
        <c:delete val="1"/>
        <c:axPos val="l"/>
        <c:numFmt formatCode="General" sourceLinked="1"/>
        <c:majorTickMark val="none"/>
        <c:minorTickMark val="none"/>
        <c:tickLblPos val="nextTo"/>
        <c:crossAx val="856395808"/>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Dashboard.xlsx]analysis16!sales growth</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7"/>
          <c:spPr>
            <a:solidFill>
              <a:srgbClr val="B48900"/>
            </a:solidFill>
            <a:ln w="9525">
              <a:solidFill>
                <a:schemeClr val="bg1">
                  <a:lumMod val="9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7"/>
          <c:spPr>
            <a:solidFill>
              <a:srgbClr val="B48900"/>
            </a:solidFill>
            <a:ln w="9525">
              <a:solidFill>
                <a:schemeClr val="bg1">
                  <a:lumMod val="9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7"/>
          <c:spPr>
            <a:solidFill>
              <a:srgbClr val="B48900"/>
            </a:solidFill>
            <a:ln w="9525">
              <a:solidFill>
                <a:schemeClr val="bg1">
                  <a:lumMod val="9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7"/>
          <c:spPr>
            <a:solidFill>
              <a:srgbClr val="B48900"/>
            </a:solidFill>
            <a:ln w="9525">
              <a:solidFill>
                <a:schemeClr val="bg1">
                  <a:lumMod val="9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7"/>
          <c:spPr>
            <a:solidFill>
              <a:srgbClr val="B48900"/>
            </a:solidFill>
            <a:ln w="9525">
              <a:solidFill>
                <a:schemeClr val="bg1">
                  <a:lumMod val="9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7"/>
          <c:spPr>
            <a:solidFill>
              <a:srgbClr val="B48900"/>
            </a:solidFill>
            <a:ln w="9525">
              <a:solidFill>
                <a:schemeClr val="bg1">
                  <a:lumMod val="9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002602547582035E-3"/>
          <c:y val="4.0005849912015217E-4"/>
          <c:w val="0.9903997373054878"/>
          <c:h val="0.76866112754593796"/>
        </c:manualLayout>
      </c:layout>
      <c:lineChart>
        <c:grouping val="standard"/>
        <c:varyColors val="0"/>
        <c:ser>
          <c:idx val="0"/>
          <c:order val="0"/>
          <c:tx>
            <c:strRef>
              <c:f>analysis16!$F$33</c:f>
              <c:strCache>
                <c:ptCount val="1"/>
                <c:pt idx="0">
                  <c:v>Total</c:v>
                </c:pt>
              </c:strCache>
            </c:strRef>
          </c:tx>
          <c:spPr>
            <a:ln w="28575" cap="rnd">
              <a:solidFill>
                <a:schemeClr val="accent1"/>
              </a:solidFill>
              <a:round/>
            </a:ln>
            <a:effectLst/>
          </c:spPr>
          <c:marker>
            <c:symbol val="circle"/>
            <c:size val="7"/>
            <c:spPr>
              <a:solidFill>
                <a:srgbClr val="B48900"/>
              </a:solidFill>
              <a:ln w="9525">
                <a:solidFill>
                  <a:schemeClr val="bg1">
                    <a:lumMod val="9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analysis16!$E$34:$E$45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analysis16!$F$34:$F$45</c:f>
              <c:numCache>
                <c:formatCode>0.00%</c:formatCode>
                <c:ptCount val="12"/>
                <c:pt idx="1">
                  <c:v>-0.37697129139460112</c:v>
                </c:pt>
                <c:pt idx="2">
                  <c:v>2.4414740422438612</c:v>
                </c:pt>
                <c:pt idx="3">
                  <c:v>-0.33343207625810029</c:v>
                </c:pt>
                <c:pt idx="4">
                  <c:v>0.16579152374261052</c:v>
                </c:pt>
                <c:pt idx="5">
                  <c:v>-4.372537345961184E-2</c:v>
                </c:pt>
                <c:pt idx="6">
                  <c:v>-3.8108629410089974E-2</c:v>
                </c:pt>
                <c:pt idx="7">
                  <c:v>9.269935940689257E-2</c:v>
                </c:pt>
                <c:pt idx="8">
                  <c:v>0.91074411050863113</c:v>
                </c:pt>
                <c:pt idx="9">
                  <c:v>-0.34651488490566884</c:v>
                </c:pt>
                <c:pt idx="10">
                  <c:v>0.78109497643687598</c:v>
                </c:pt>
                <c:pt idx="11">
                  <c:v>-9.6037440204098448E-2</c:v>
                </c:pt>
              </c:numCache>
            </c:numRef>
          </c:val>
          <c:smooth val="1"/>
          <c:extLst>
            <c:ext xmlns:c16="http://schemas.microsoft.com/office/drawing/2014/chart" uri="{C3380CC4-5D6E-409C-BE32-E72D297353CC}">
              <c16:uniqueId val="{00000004-88A6-481D-9D98-A5B909AD7B0E}"/>
            </c:ext>
          </c:extLst>
        </c:ser>
        <c:dLbls>
          <c:dLblPos val="t"/>
          <c:showLegendKey val="0"/>
          <c:showVal val="1"/>
          <c:showCatName val="0"/>
          <c:showSerName val="0"/>
          <c:showPercent val="0"/>
          <c:showBubbleSize val="0"/>
        </c:dLbls>
        <c:marker val="1"/>
        <c:smooth val="0"/>
        <c:axId val="1594411472"/>
        <c:axId val="1594411952"/>
      </c:lineChart>
      <c:catAx>
        <c:axId val="1594411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594411952"/>
        <c:crosses val="autoZero"/>
        <c:auto val="1"/>
        <c:lblAlgn val="ctr"/>
        <c:lblOffset val="100"/>
        <c:noMultiLvlLbl val="0"/>
      </c:catAx>
      <c:valAx>
        <c:axId val="1594411952"/>
        <c:scaling>
          <c:orientation val="minMax"/>
        </c:scaling>
        <c:delete val="1"/>
        <c:axPos val="l"/>
        <c:numFmt formatCode="0.00%" sourceLinked="1"/>
        <c:majorTickMark val="out"/>
        <c:minorTickMark val="none"/>
        <c:tickLblPos val="nextTo"/>
        <c:crossAx val="1594411472"/>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Dashboard.xlsx]analysis16!sales vs profit</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6"/>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7"/>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8"/>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9"/>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0"/>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1"/>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2"/>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3"/>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4"/>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5"/>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6"/>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7"/>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18"/>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
        <c:idx val="19"/>
        <c:spPr>
          <a:ln w="28575" cap="rnd">
            <a:solidFill>
              <a:srgbClr val="934B4B"/>
            </a:solidFill>
            <a:round/>
          </a:ln>
          <a:effectLst/>
        </c:spPr>
        <c:marker>
          <c:symbol val="circle"/>
          <c:size val="7"/>
          <c:spPr>
            <a:solidFill>
              <a:schemeClr val="tx2"/>
            </a:solidFill>
            <a:ln>
              <a:solidFill>
                <a:schemeClr val="bg1"/>
              </a:solidFill>
            </a:ln>
          </c:spPr>
        </c:marker>
        <c:dLbl>
          <c:idx val="0"/>
          <c:delete val="1"/>
          <c:extLst>
            <c:ext xmlns:c15="http://schemas.microsoft.com/office/drawing/2012/chart" uri="{CE6537A1-D6FC-4f65-9D91-7224C49458BB}"/>
          </c:extLst>
        </c:dLbl>
      </c:pivotFmt>
      <c:pivotFmt>
        <c:idx val="20"/>
        <c:spPr>
          <a:ln>
            <a:solidFill>
              <a:schemeClr val="tx2"/>
            </a:solidFill>
          </a:ln>
        </c:spPr>
        <c:marker>
          <c:symbol val="circle"/>
          <c:size val="7"/>
          <c:spPr>
            <a:solidFill>
              <a:srgbClr val="934B4B"/>
            </a:solidFill>
            <a:ln>
              <a:solidFill>
                <a:schemeClr val="bg1"/>
              </a:solidFill>
            </a:ln>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analysis16!$B$33</c:f>
              <c:strCache>
                <c:ptCount val="1"/>
                <c:pt idx="0">
                  <c:v>Sum of Sales</c:v>
                </c:pt>
              </c:strCache>
            </c:strRef>
          </c:tx>
          <c:spPr>
            <a:ln w="28575" cap="rnd">
              <a:solidFill>
                <a:srgbClr val="934B4B"/>
              </a:solidFill>
              <a:round/>
            </a:ln>
            <a:effectLst/>
          </c:spPr>
          <c:marker>
            <c:symbol val="circle"/>
            <c:size val="7"/>
            <c:spPr>
              <a:solidFill>
                <a:schemeClr val="tx2"/>
              </a:solidFill>
              <a:ln>
                <a:solidFill>
                  <a:schemeClr val="bg1"/>
                </a:solidFill>
              </a:ln>
            </c:spPr>
          </c:marker>
          <c:cat>
            <c:strRef>
              <c:f>analysis16!$A$34:$A$45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analysis16!$B$34:$B$45</c:f>
              <c:numCache>
                <c:formatCode>General</c:formatCode>
                <c:ptCount val="12"/>
                <c:pt idx="0">
                  <c:v>96025.047600000034</c:v>
                </c:pt>
                <c:pt idx="1">
                  <c:v>59826.36139999998</c:v>
                </c:pt>
                <c:pt idx="2">
                  <c:v>205890.86980000004</c:v>
                </c:pt>
                <c:pt idx="3">
                  <c:v>137240.24959999984</c:v>
                </c:pt>
                <c:pt idx="4">
                  <c:v>159993.5197</c:v>
                </c:pt>
                <c:pt idx="5">
                  <c:v>152997.74329999974</c:v>
                </c:pt>
                <c:pt idx="6">
                  <c:v>147167.20899999997</c:v>
                </c:pt>
                <c:pt idx="7">
                  <c:v>160809.51500000025</c:v>
                </c:pt>
                <c:pt idx="8">
                  <c:v>307265.83369999984</c:v>
                </c:pt>
                <c:pt idx="9">
                  <c:v>200793.64870000002</c:v>
                </c:pt>
                <c:pt idx="10">
                  <c:v>357632.55900000088</c:v>
                </c:pt>
                <c:pt idx="11">
                  <c:v>323286.44349999959</c:v>
                </c:pt>
              </c:numCache>
            </c:numRef>
          </c:val>
          <c:smooth val="1"/>
          <c:extLst>
            <c:ext xmlns:c16="http://schemas.microsoft.com/office/drawing/2014/chart" uri="{C3380CC4-5D6E-409C-BE32-E72D297353CC}">
              <c16:uniqueId val="{00000003-52E3-41DD-B2DB-2A7ADFAFFAEE}"/>
            </c:ext>
          </c:extLst>
        </c:ser>
        <c:ser>
          <c:idx val="1"/>
          <c:order val="1"/>
          <c:tx>
            <c:strRef>
              <c:f>analysis16!$C$33</c:f>
              <c:strCache>
                <c:ptCount val="1"/>
                <c:pt idx="0">
                  <c:v>Sum of profit</c:v>
                </c:pt>
              </c:strCache>
            </c:strRef>
          </c:tx>
          <c:spPr>
            <a:ln>
              <a:solidFill>
                <a:schemeClr val="tx2"/>
              </a:solidFill>
            </a:ln>
          </c:spPr>
          <c:marker>
            <c:symbol val="circle"/>
            <c:size val="7"/>
            <c:spPr>
              <a:solidFill>
                <a:srgbClr val="934B4B"/>
              </a:solidFill>
              <a:ln>
                <a:solidFill>
                  <a:schemeClr val="bg1"/>
                </a:solidFill>
              </a:ln>
            </c:spPr>
          </c:marker>
          <c:cat>
            <c:strRef>
              <c:f>analysis16!$A$34:$A$45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analysis16!$C$34:$C$45</c:f>
              <c:numCache>
                <c:formatCode>General</c:formatCode>
                <c:ptCount val="12"/>
                <c:pt idx="0">
                  <c:v>9177.9447999999884</c:v>
                </c:pt>
                <c:pt idx="1">
                  <c:v>10330.812399999997</c:v>
                </c:pt>
                <c:pt idx="2">
                  <c:v>29396.552000000043</c:v>
                </c:pt>
                <c:pt idx="3">
                  <c:v>11685.398800000001</c:v>
                </c:pt>
                <c:pt idx="4">
                  <c:v>22991.290300000004</c:v>
                </c:pt>
                <c:pt idx="5">
                  <c:v>21193.144400000048</c:v>
                </c:pt>
                <c:pt idx="6">
                  <c:v>14047.553099999981</c:v>
                </c:pt>
                <c:pt idx="7">
                  <c:v>22102.076600000004</c:v>
                </c:pt>
                <c:pt idx="8">
                  <c:v>36497.869900000049</c:v>
                </c:pt>
                <c:pt idx="9">
                  <c:v>31736.534499999991</c:v>
                </c:pt>
                <c:pt idx="10">
                  <c:v>36409.049899999998</c:v>
                </c:pt>
                <c:pt idx="11">
                  <c:v>41647.444699999993</c:v>
                </c:pt>
              </c:numCache>
            </c:numRef>
          </c:val>
          <c:smooth val="1"/>
          <c:extLst>
            <c:ext xmlns:c16="http://schemas.microsoft.com/office/drawing/2014/chart" uri="{C3380CC4-5D6E-409C-BE32-E72D297353CC}">
              <c16:uniqueId val="{00000005-52E3-41DD-B2DB-2A7ADFAFFAEE}"/>
            </c:ext>
          </c:extLst>
        </c:ser>
        <c:dLbls>
          <c:showLegendKey val="0"/>
          <c:showVal val="0"/>
          <c:showCatName val="0"/>
          <c:showSerName val="0"/>
          <c:showPercent val="0"/>
          <c:showBubbleSize val="0"/>
        </c:dLbls>
        <c:marker val="1"/>
        <c:smooth val="0"/>
        <c:axId val="856393408"/>
        <c:axId val="856386208"/>
      </c:lineChart>
      <c:catAx>
        <c:axId val="85639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856386208"/>
        <c:crosses val="autoZero"/>
        <c:auto val="1"/>
        <c:lblAlgn val="ctr"/>
        <c:lblOffset val="100"/>
        <c:noMultiLvlLbl val="0"/>
      </c:catAx>
      <c:valAx>
        <c:axId val="856386208"/>
        <c:scaling>
          <c:orientation val="minMax"/>
        </c:scaling>
        <c:delete val="0"/>
        <c:axPos val="l"/>
        <c:majorGridlines>
          <c:spPr>
            <a:ln>
              <a:prstDash val="dashDot"/>
            </a:ln>
          </c:spPr>
        </c:majorGridlines>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856393408"/>
        <c:crosses val="autoZero"/>
        <c:crossBetween val="between"/>
      </c:valAx>
      <c:spPr>
        <a:noFill/>
        <a:ln>
          <a:noFill/>
        </a:ln>
      </c:spPr>
    </c:plotArea>
    <c:legend>
      <c:legendPos val="t"/>
      <c:overlay val="0"/>
      <c:txPr>
        <a:bodyPr/>
        <a:lstStyle/>
        <a:p>
          <a:pPr>
            <a:defRPr sz="1200" b="1"/>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Dashboard.xlsx]analysis16!Dellers sales</c:name>
    <c:fmtId val="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analysis16!$B$24</c:f>
              <c:strCache>
                <c:ptCount val="1"/>
                <c:pt idx="0">
                  <c:v>Total</c:v>
                </c:pt>
              </c:strCache>
            </c:strRef>
          </c:tx>
          <c:spPr>
            <a:solidFill>
              <a:srgbClr val="F3E5AB"/>
            </a:solidFill>
            <a:ln>
              <a:noFill/>
            </a:ln>
            <a:effectLst/>
          </c:spPr>
          <c:invertIfNegative val="0"/>
          <c:dLbls>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analysis16!$A$25:$A$28</c:f>
              <c:strCache>
                <c:ptCount val="4"/>
                <c:pt idx="0">
                  <c:v>Cassandra Brandow</c:v>
                </c:pt>
                <c:pt idx="1">
                  <c:v>Kelly Williams</c:v>
                </c:pt>
                <c:pt idx="2">
                  <c:v>Chuck Magee</c:v>
                </c:pt>
                <c:pt idx="3">
                  <c:v>Anna Andreadi</c:v>
                </c:pt>
              </c:strCache>
            </c:strRef>
          </c:cat>
          <c:val>
            <c:numRef>
              <c:f>analysis16!$B$25:$B$28</c:f>
              <c:numCache>
                <c:formatCode>General</c:formatCode>
                <c:ptCount val="4"/>
                <c:pt idx="0">
                  <c:v>392198.03600000037</c:v>
                </c:pt>
                <c:pt idx="1">
                  <c:v>505135.50080000062</c:v>
                </c:pt>
                <c:pt idx="2">
                  <c:v>681052.65899999859</c:v>
                </c:pt>
                <c:pt idx="3">
                  <c:v>730542.80450000043</c:v>
                </c:pt>
              </c:numCache>
            </c:numRef>
          </c:val>
          <c:extLst>
            <c:ext xmlns:c16="http://schemas.microsoft.com/office/drawing/2014/chart" uri="{C3380CC4-5D6E-409C-BE32-E72D297353CC}">
              <c16:uniqueId val="{00000002-AAA6-4C2C-9CCC-3C0B9107555D}"/>
            </c:ext>
          </c:extLst>
        </c:ser>
        <c:dLbls>
          <c:dLblPos val="outEnd"/>
          <c:showLegendKey val="0"/>
          <c:showVal val="1"/>
          <c:showCatName val="0"/>
          <c:showSerName val="0"/>
          <c:showPercent val="0"/>
          <c:showBubbleSize val="0"/>
        </c:dLbls>
        <c:gapWidth val="38"/>
        <c:axId val="856414048"/>
        <c:axId val="856396288"/>
      </c:barChart>
      <c:catAx>
        <c:axId val="856414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856396288"/>
        <c:crosses val="autoZero"/>
        <c:auto val="1"/>
        <c:lblAlgn val="ctr"/>
        <c:lblOffset val="100"/>
        <c:noMultiLvlLbl val="0"/>
      </c:catAx>
      <c:valAx>
        <c:axId val="856396288"/>
        <c:scaling>
          <c:orientation val="minMax"/>
        </c:scaling>
        <c:delete val="1"/>
        <c:axPos val="b"/>
        <c:numFmt formatCode="General" sourceLinked="1"/>
        <c:majorTickMark val="none"/>
        <c:minorTickMark val="none"/>
        <c:tickLblPos val="nextTo"/>
        <c:crossAx val="856414048"/>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Dashboard.xlsx]analysis16!Customers Sales</c:name>
    <c:fmtId val="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analysis16!$E$24</c:f>
              <c:strCache>
                <c:ptCount val="1"/>
                <c:pt idx="0">
                  <c:v>Total</c:v>
                </c:pt>
              </c:strCache>
            </c:strRef>
          </c:tx>
          <c:spPr>
            <a:solidFill>
              <a:srgbClr val="F3E5AB"/>
            </a:solidFill>
            <a:ln>
              <a:noFill/>
            </a:ln>
            <a:effectLst/>
          </c:spPr>
          <c:invertIfNegative val="0"/>
          <c:dLbls>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analysis16!$D$25:$D$29</c:f>
              <c:strCache>
                <c:ptCount val="5"/>
                <c:pt idx="0">
                  <c:v>Tom Ashbrook</c:v>
                </c:pt>
                <c:pt idx="1">
                  <c:v>Adrian Barton</c:v>
                </c:pt>
                <c:pt idx="2">
                  <c:v>Raymond Buch</c:v>
                </c:pt>
                <c:pt idx="3">
                  <c:v>Tamara Chand</c:v>
                </c:pt>
                <c:pt idx="4">
                  <c:v>Sean Miller</c:v>
                </c:pt>
              </c:strCache>
            </c:strRef>
          </c:cat>
          <c:val>
            <c:numRef>
              <c:f>analysis16!$E$25:$E$29</c:f>
              <c:numCache>
                <c:formatCode>General</c:formatCode>
                <c:ptCount val="5"/>
                <c:pt idx="0">
                  <c:v>14595.62</c:v>
                </c:pt>
                <c:pt idx="1">
                  <c:v>14864.850999999999</c:v>
                </c:pt>
                <c:pt idx="2">
                  <c:v>15117.339000000002</c:v>
                </c:pt>
                <c:pt idx="3">
                  <c:v>19052.217999999997</c:v>
                </c:pt>
                <c:pt idx="4">
                  <c:v>25018.97</c:v>
                </c:pt>
              </c:numCache>
            </c:numRef>
          </c:val>
          <c:extLst>
            <c:ext xmlns:c16="http://schemas.microsoft.com/office/drawing/2014/chart" uri="{C3380CC4-5D6E-409C-BE32-E72D297353CC}">
              <c16:uniqueId val="{00000004-F782-45B8-A6EA-159E235D941B}"/>
            </c:ext>
          </c:extLst>
        </c:ser>
        <c:dLbls>
          <c:dLblPos val="outEnd"/>
          <c:showLegendKey val="0"/>
          <c:showVal val="1"/>
          <c:showCatName val="0"/>
          <c:showSerName val="0"/>
          <c:showPercent val="0"/>
          <c:showBubbleSize val="0"/>
        </c:dLbls>
        <c:gapWidth val="38"/>
        <c:axId val="856414048"/>
        <c:axId val="856396288"/>
      </c:barChart>
      <c:catAx>
        <c:axId val="856414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856396288"/>
        <c:crosses val="autoZero"/>
        <c:auto val="1"/>
        <c:lblAlgn val="ctr"/>
        <c:lblOffset val="100"/>
        <c:noMultiLvlLbl val="0"/>
      </c:catAx>
      <c:valAx>
        <c:axId val="856396288"/>
        <c:scaling>
          <c:orientation val="minMax"/>
        </c:scaling>
        <c:delete val="1"/>
        <c:axPos val="b"/>
        <c:numFmt formatCode="General" sourceLinked="1"/>
        <c:majorTickMark val="none"/>
        <c:minorTickMark val="none"/>
        <c:tickLblPos val="nextTo"/>
        <c:crossAx val="856414048"/>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Dashboard.xlsx]analysis16!Delivery Days</c:name>
    <c:fmtId val="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B4890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4890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4890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4890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4890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4890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48900"/>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48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48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B48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B48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B48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B48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analysis16!$H$24</c:f>
              <c:strCache>
                <c:ptCount val="1"/>
                <c:pt idx="0">
                  <c:v>Total</c:v>
                </c:pt>
              </c:strCache>
            </c:strRef>
          </c:tx>
          <c:spPr>
            <a:solidFill>
              <a:srgbClr val="B48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analysis16!$G$25:$G$29</c:f>
              <c:strCache>
                <c:ptCount val="5"/>
                <c:pt idx="0">
                  <c:v>Kunst Miller</c:v>
                </c:pt>
                <c:pt idx="1">
                  <c:v>Arthur Prichep</c:v>
                </c:pt>
                <c:pt idx="2">
                  <c:v>Sally Hughsby</c:v>
                </c:pt>
                <c:pt idx="3">
                  <c:v>Zuschuss Carroll</c:v>
                </c:pt>
                <c:pt idx="4">
                  <c:v>Seth Vernon</c:v>
                </c:pt>
              </c:strCache>
            </c:strRef>
          </c:cat>
          <c:val>
            <c:numRef>
              <c:f>analysis16!$H$25:$H$29</c:f>
              <c:numCache>
                <c:formatCode>General</c:formatCode>
                <c:ptCount val="5"/>
                <c:pt idx="0">
                  <c:v>152</c:v>
                </c:pt>
                <c:pt idx="1">
                  <c:v>147</c:v>
                </c:pt>
                <c:pt idx="2">
                  <c:v>141</c:v>
                </c:pt>
                <c:pt idx="3">
                  <c:v>139</c:v>
                </c:pt>
                <c:pt idx="4">
                  <c:v>139</c:v>
                </c:pt>
              </c:numCache>
            </c:numRef>
          </c:val>
          <c:extLst>
            <c:ext xmlns:c16="http://schemas.microsoft.com/office/drawing/2014/chart" uri="{C3380CC4-5D6E-409C-BE32-E72D297353CC}">
              <c16:uniqueId val="{00000002-6759-4AD6-81CD-775547D2C45D}"/>
            </c:ext>
          </c:extLst>
        </c:ser>
        <c:dLbls>
          <c:dLblPos val="outEnd"/>
          <c:showLegendKey val="0"/>
          <c:showVal val="1"/>
          <c:showCatName val="0"/>
          <c:showSerName val="0"/>
          <c:showPercent val="0"/>
          <c:showBubbleSize val="0"/>
        </c:dLbls>
        <c:gapWidth val="35"/>
        <c:overlap val="-27"/>
        <c:axId val="856395808"/>
        <c:axId val="856414528"/>
      </c:barChart>
      <c:catAx>
        <c:axId val="85639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856414528"/>
        <c:crosses val="autoZero"/>
        <c:auto val="1"/>
        <c:lblAlgn val="ctr"/>
        <c:lblOffset val="100"/>
        <c:noMultiLvlLbl val="0"/>
      </c:catAx>
      <c:valAx>
        <c:axId val="856414528"/>
        <c:scaling>
          <c:orientation val="minMax"/>
        </c:scaling>
        <c:delete val="1"/>
        <c:axPos val="l"/>
        <c:numFmt formatCode="General" sourceLinked="1"/>
        <c:majorTickMark val="none"/>
        <c:minorTickMark val="none"/>
        <c:tickLblPos val="nextTo"/>
        <c:crossAx val="856395808"/>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Dashboard.xlsx]analysis16!Products Sales</c:name>
    <c:fmtId val="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3E5AB"/>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analysis16!$I$33</c:f>
              <c:strCache>
                <c:ptCount val="1"/>
                <c:pt idx="0">
                  <c:v>Total</c:v>
                </c:pt>
              </c:strCache>
            </c:strRef>
          </c:tx>
          <c:spPr>
            <a:solidFill>
              <a:srgbClr val="F3E5AB"/>
            </a:solidFill>
            <a:ln>
              <a:noFill/>
            </a:ln>
            <a:effectLst/>
          </c:spPr>
          <c:invertIfNegative val="0"/>
          <c:dLbls>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analysis16!$H$34:$H$38</c:f>
              <c:strCache>
                <c:ptCount val="5"/>
                <c:pt idx="0">
                  <c:v>GBC DocuBind TL300 Electric Binding System</c:v>
                </c:pt>
                <c:pt idx="1">
                  <c:v>HON 5400 Series Task Chairs for Big and Tall</c:v>
                </c:pt>
                <c:pt idx="2">
                  <c:v>Cisco TelePresence System EX90 Videoconferencing Unit</c:v>
                </c:pt>
                <c:pt idx="3">
                  <c:v>Fellowes PB500 Electric Punch Plastic Comb Binding Machine with Manual Bind</c:v>
                </c:pt>
                <c:pt idx="4">
                  <c:v>Canon imageCLASS 2200 Advanced Copier</c:v>
                </c:pt>
              </c:strCache>
            </c:strRef>
          </c:cat>
          <c:val>
            <c:numRef>
              <c:f>analysis16!$I$34:$I$38</c:f>
              <c:numCache>
                <c:formatCode>General</c:formatCode>
                <c:ptCount val="5"/>
                <c:pt idx="0">
                  <c:v>19823.478999999996</c:v>
                </c:pt>
                <c:pt idx="1">
                  <c:v>21870.576000000001</c:v>
                </c:pt>
                <c:pt idx="2">
                  <c:v>22638.48</c:v>
                </c:pt>
                <c:pt idx="3">
                  <c:v>27453.383999999995</c:v>
                </c:pt>
                <c:pt idx="4">
                  <c:v>61599.824000000008</c:v>
                </c:pt>
              </c:numCache>
            </c:numRef>
          </c:val>
          <c:extLst>
            <c:ext xmlns:c16="http://schemas.microsoft.com/office/drawing/2014/chart" uri="{C3380CC4-5D6E-409C-BE32-E72D297353CC}">
              <c16:uniqueId val="{00000002-2A6F-4731-9527-A37EAAD3099C}"/>
            </c:ext>
          </c:extLst>
        </c:ser>
        <c:dLbls>
          <c:dLblPos val="outEnd"/>
          <c:showLegendKey val="0"/>
          <c:showVal val="1"/>
          <c:showCatName val="0"/>
          <c:showSerName val="0"/>
          <c:showPercent val="0"/>
          <c:showBubbleSize val="0"/>
        </c:dLbls>
        <c:gapWidth val="38"/>
        <c:axId val="856414048"/>
        <c:axId val="856396288"/>
      </c:barChart>
      <c:catAx>
        <c:axId val="856414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856396288"/>
        <c:crosses val="autoZero"/>
        <c:auto val="1"/>
        <c:lblAlgn val="ctr"/>
        <c:lblOffset val="100"/>
        <c:noMultiLvlLbl val="0"/>
      </c:catAx>
      <c:valAx>
        <c:axId val="856396288"/>
        <c:scaling>
          <c:orientation val="minMax"/>
        </c:scaling>
        <c:delete val="1"/>
        <c:axPos val="b"/>
        <c:numFmt formatCode="General" sourceLinked="1"/>
        <c:majorTickMark val="none"/>
        <c:minorTickMark val="none"/>
        <c:tickLblPos val="nextTo"/>
        <c:crossAx val="856414048"/>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6.xml"/><Relationship Id="rId20"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19" Type="http://schemas.openxmlformats.org/officeDocument/2006/relationships/chart" Target="../charts/chart9.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115357</xdr:colOff>
      <xdr:row>0</xdr:row>
      <xdr:rowOff>68792</xdr:rowOff>
    </xdr:from>
    <xdr:to>
      <xdr:col>32</xdr:col>
      <xdr:colOff>288797</xdr:colOff>
      <xdr:row>56</xdr:row>
      <xdr:rowOff>170011</xdr:rowOff>
    </xdr:to>
    <xdr:grpSp>
      <xdr:nvGrpSpPr>
        <xdr:cNvPr id="39" name="Group 38">
          <a:extLst>
            <a:ext uri="{FF2B5EF4-FFF2-40B4-BE49-F238E27FC236}">
              <a16:creationId xmlns:a16="http://schemas.microsoft.com/office/drawing/2014/main" id="{D70670DF-9EBE-7AED-56F2-EE6617AFC18D}"/>
            </a:ext>
          </a:extLst>
        </xdr:cNvPr>
        <xdr:cNvGrpSpPr/>
      </xdr:nvGrpSpPr>
      <xdr:grpSpPr>
        <a:xfrm>
          <a:off x="115357" y="68792"/>
          <a:ext cx="19816107" cy="10769219"/>
          <a:chOff x="178857" y="68792"/>
          <a:chExt cx="19816107" cy="10769219"/>
        </a:xfrm>
      </xdr:grpSpPr>
      <xdr:sp macro="" textlink="">
        <xdr:nvSpPr>
          <xdr:cNvPr id="2" name="Rectangle: Rounded Corners 1">
            <a:extLst>
              <a:ext uri="{FF2B5EF4-FFF2-40B4-BE49-F238E27FC236}">
                <a16:creationId xmlns:a16="http://schemas.microsoft.com/office/drawing/2014/main" id="{2391A5DB-B676-42B8-A713-2640A2F6A9BE}"/>
              </a:ext>
            </a:extLst>
          </xdr:cNvPr>
          <xdr:cNvSpPr/>
        </xdr:nvSpPr>
        <xdr:spPr>
          <a:xfrm>
            <a:off x="178857" y="84667"/>
            <a:ext cx="19815048" cy="10753344"/>
          </a:xfrm>
          <a:prstGeom prst="roundRect">
            <a:avLst>
              <a:gd name="adj" fmla="val 2396"/>
            </a:avLst>
          </a:prstGeom>
          <a:solidFill>
            <a:srgbClr val="E2EC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Top Corners Rounded 2">
            <a:extLst>
              <a:ext uri="{FF2B5EF4-FFF2-40B4-BE49-F238E27FC236}">
                <a16:creationId xmlns:a16="http://schemas.microsoft.com/office/drawing/2014/main" id="{0B09C45D-9C6B-4388-8594-EBD69A77F1E8}"/>
              </a:ext>
            </a:extLst>
          </xdr:cNvPr>
          <xdr:cNvSpPr/>
        </xdr:nvSpPr>
        <xdr:spPr>
          <a:xfrm>
            <a:off x="179916" y="68792"/>
            <a:ext cx="19815048" cy="2400300"/>
          </a:xfrm>
          <a:prstGeom prst="round2SameRect">
            <a:avLst>
              <a:gd name="adj1" fmla="val 10834"/>
              <a:gd name="adj2" fmla="val 0"/>
            </a:avLst>
          </a:prstGeom>
          <a:solidFill>
            <a:srgbClr val="425C5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800">
              <a:latin typeface="Franklin Gothic Demi Cond" panose="020B0706030402020204" pitchFamily="34" charset="0"/>
            </a:endParaRPr>
          </a:p>
        </xdr:txBody>
      </xdr:sp>
    </xdr:grpSp>
    <xdr:clientData/>
  </xdr:twoCellAnchor>
  <xdr:oneCellAnchor>
    <xdr:from>
      <xdr:col>6</xdr:col>
      <xdr:colOff>296031</xdr:colOff>
      <xdr:row>1</xdr:row>
      <xdr:rowOff>93133</xdr:rowOff>
    </xdr:from>
    <xdr:ext cx="1815049" cy="1139158"/>
    <xdr:sp macro="" textlink="">
      <xdr:nvSpPr>
        <xdr:cNvPr id="4" name="TextBox 3">
          <a:extLst>
            <a:ext uri="{FF2B5EF4-FFF2-40B4-BE49-F238E27FC236}">
              <a16:creationId xmlns:a16="http://schemas.microsoft.com/office/drawing/2014/main" id="{3A85C3E0-1FF4-4F30-8019-BA4E184E7B60}"/>
            </a:ext>
          </a:extLst>
        </xdr:cNvPr>
        <xdr:cNvSpPr txBox="1"/>
      </xdr:nvSpPr>
      <xdr:spPr>
        <a:xfrm>
          <a:off x="3979031" y="283633"/>
          <a:ext cx="1815049" cy="113915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baseline="0">
              <a:solidFill>
                <a:srgbClr val="B48900"/>
              </a:solidFill>
              <a:latin typeface="Franklin Gothic Demi Cond" panose="020B0706030402020204" pitchFamily="34" charset="0"/>
            </a:rPr>
            <a:t>SUPERSTORE </a:t>
          </a:r>
        </a:p>
        <a:p>
          <a:r>
            <a:rPr lang="en-US" sz="2400" baseline="0">
              <a:solidFill>
                <a:srgbClr val="B48900"/>
              </a:solidFill>
              <a:latin typeface="Franklin Gothic Demi Cond" panose="020B0706030402020204" pitchFamily="34" charset="0"/>
            </a:rPr>
            <a:t>SALES </a:t>
          </a:r>
        </a:p>
        <a:p>
          <a:r>
            <a:rPr lang="en-US" sz="2400" baseline="0">
              <a:solidFill>
                <a:srgbClr val="B48900"/>
              </a:solidFill>
              <a:latin typeface="Franklin Gothic Demi Cond" panose="020B0706030402020204" pitchFamily="34" charset="0"/>
            </a:rPr>
            <a:t>DASHBOARD</a:t>
          </a:r>
          <a:endParaRPr lang="en-US" sz="2400">
            <a:solidFill>
              <a:srgbClr val="B48900"/>
            </a:solidFill>
            <a:latin typeface="Franklin Gothic Demi Cond" panose="020B0706030402020204" pitchFamily="34" charset="0"/>
          </a:endParaRPr>
        </a:p>
      </xdr:txBody>
    </xdr:sp>
    <xdr:clientData/>
  </xdr:oneCellAnchor>
  <xdr:oneCellAnchor>
    <xdr:from>
      <xdr:col>1</xdr:col>
      <xdr:colOff>433917</xdr:colOff>
      <xdr:row>0</xdr:row>
      <xdr:rowOff>76200</xdr:rowOff>
    </xdr:from>
    <xdr:ext cx="1979083" cy="505882"/>
    <xdr:sp macro="" textlink="">
      <xdr:nvSpPr>
        <xdr:cNvPr id="6" name="TextBox 5">
          <a:extLst>
            <a:ext uri="{FF2B5EF4-FFF2-40B4-BE49-F238E27FC236}">
              <a16:creationId xmlns:a16="http://schemas.microsoft.com/office/drawing/2014/main" id="{2A78E184-CC0A-49DC-9918-179A825F6E6F}"/>
            </a:ext>
          </a:extLst>
        </xdr:cNvPr>
        <xdr:cNvSpPr txBox="1"/>
      </xdr:nvSpPr>
      <xdr:spPr>
        <a:xfrm>
          <a:off x="1047750" y="76200"/>
          <a:ext cx="1979083" cy="50588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800" b="0">
              <a:solidFill>
                <a:schemeClr val="bg1"/>
              </a:solidFill>
              <a:latin typeface="+mn-lt"/>
            </a:rPr>
            <a:t>Year</a:t>
          </a:r>
          <a:r>
            <a:rPr lang="en-US" sz="1800" b="0" baseline="0">
              <a:solidFill>
                <a:schemeClr val="bg1"/>
              </a:solidFill>
              <a:latin typeface="+mn-lt"/>
            </a:rPr>
            <a:t> Filter</a:t>
          </a:r>
          <a:endParaRPr lang="en-US" sz="1800" b="0">
            <a:solidFill>
              <a:schemeClr val="bg1"/>
            </a:solidFill>
            <a:latin typeface="+mn-lt"/>
          </a:endParaRPr>
        </a:p>
      </xdr:txBody>
    </xdr:sp>
    <xdr:clientData/>
  </xdr:oneCellAnchor>
  <xdr:twoCellAnchor>
    <xdr:from>
      <xdr:col>6</xdr:col>
      <xdr:colOff>310635</xdr:colOff>
      <xdr:row>1</xdr:row>
      <xdr:rowOff>172446</xdr:rowOff>
    </xdr:from>
    <xdr:to>
      <xdr:col>6</xdr:col>
      <xdr:colOff>310635</xdr:colOff>
      <xdr:row>6</xdr:row>
      <xdr:rowOff>172446</xdr:rowOff>
    </xdr:to>
    <xdr:cxnSp macro="">
      <xdr:nvCxnSpPr>
        <xdr:cNvPr id="7" name="Straight Connector 6">
          <a:extLst>
            <a:ext uri="{FF2B5EF4-FFF2-40B4-BE49-F238E27FC236}">
              <a16:creationId xmlns:a16="http://schemas.microsoft.com/office/drawing/2014/main" id="{F75C3014-4223-4804-B39D-1B58F855B746}"/>
            </a:ext>
          </a:extLst>
        </xdr:cNvPr>
        <xdr:cNvCxnSpPr/>
      </xdr:nvCxnSpPr>
      <xdr:spPr>
        <a:xfrm>
          <a:off x="3993635" y="362946"/>
          <a:ext cx="0" cy="95250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17282</xdr:colOff>
      <xdr:row>1</xdr:row>
      <xdr:rowOff>68187</xdr:rowOff>
    </xdr:from>
    <xdr:to>
      <xdr:col>16</xdr:col>
      <xdr:colOff>4582</xdr:colOff>
      <xdr:row>7</xdr:row>
      <xdr:rowOff>22467</xdr:rowOff>
    </xdr:to>
    <xdr:grpSp>
      <xdr:nvGrpSpPr>
        <xdr:cNvPr id="8" name="Group 7">
          <a:extLst>
            <a:ext uri="{FF2B5EF4-FFF2-40B4-BE49-F238E27FC236}">
              <a16:creationId xmlns:a16="http://schemas.microsoft.com/office/drawing/2014/main" id="{21821801-35B2-4710-AD0C-A7A2F7C0F982}"/>
            </a:ext>
          </a:extLst>
        </xdr:cNvPr>
        <xdr:cNvGrpSpPr/>
      </xdr:nvGrpSpPr>
      <xdr:grpSpPr>
        <a:xfrm>
          <a:off x="7997115" y="258687"/>
          <a:ext cx="1828800" cy="1097280"/>
          <a:chOff x="3263265" y="1762125"/>
          <a:chExt cx="2438400" cy="1524000"/>
        </a:xfrm>
      </xdr:grpSpPr>
      <xdr:sp macro="" textlink="">
        <xdr:nvSpPr>
          <xdr:cNvPr id="9" name="Rectangle: Rounded Corners 8">
            <a:extLst>
              <a:ext uri="{FF2B5EF4-FFF2-40B4-BE49-F238E27FC236}">
                <a16:creationId xmlns:a16="http://schemas.microsoft.com/office/drawing/2014/main" id="{E82057B4-4E3E-2A8C-9FFE-17FB2882301C}"/>
              </a:ext>
            </a:extLst>
          </xdr:cNvPr>
          <xdr:cNvSpPr/>
        </xdr:nvSpPr>
        <xdr:spPr>
          <a:xfrm>
            <a:off x="3263265" y="1762125"/>
            <a:ext cx="2438400" cy="1524000"/>
          </a:xfrm>
          <a:prstGeom prst="roundRect">
            <a:avLst/>
          </a:prstGeom>
          <a:solidFill>
            <a:srgbClr val="EEEEEE"/>
          </a:solidFill>
          <a:ln>
            <a:noFill/>
          </a:ln>
          <a:effectLst>
            <a:outerShdw blurRad="1905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TextBox 9">
            <a:extLst>
              <a:ext uri="{FF2B5EF4-FFF2-40B4-BE49-F238E27FC236}">
                <a16:creationId xmlns:a16="http://schemas.microsoft.com/office/drawing/2014/main" id="{19C93FE2-308A-B4C5-F958-D2258E5A8EBB}"/>
              </a:ext>
            </a:extLst>
          </xdr:cNvPr>
          <xdr:cNvSpPr txBox="1"/>
        </xdr:nvSpPr>
        <xdr:spPr>
          <a:xfrm>
            <a:off x="4273118" y="1956976"/>
            <a:ext cx="98499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1"/>
                </a:solidFill>
                <a:latin typeface="Century Gothic" panose="020B0502020202020204" pitchFamily="34" charset="0"/>
              </a:rPr>
              <a:t>Sales</a:t>
            </a:r>
          </a:p>
        </xdr:txBody>
      </xdr:sp>
      <xdr:sp macro="" textlink="analysis16!$G$5">
        <xdr:nvSpPr>
          <xdr:cNvPr id="11" name="TextBox 10">
            <a:extLst>
              <a:ext uri="{FF2B5EF4-FFF2-40B4-BE49-F238E27FC236}">
                <a16:creationId xmlns:a16="http://schemas.microsoft.com/office/drawing/2014/main" id="{F6D6F003-3CD6-1827-A9CC-B6F30B407869}"/>
              </a:ext>
            </a:extLst>
          </xdr:cNvPr>
          <xdr:cNvSpPr txBox="1"/>
        </xdr:nvSpPr>
        <xdr:spPr>
          <a:xfrm>
            <a:off x="3766943" y="2474595"/>
            <a:ext cx="151416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8CF299-6CA3-48D4-9E20-AAC0815D74BD}" type="TxLink">
              <a:rPr lang="en-US" sz="2200" b="1" i="0" u="none" strike="noStrike">
                <a:solidFill>
                  <a:srgbClr val="000000"/>
                </a:solidFill>
                <a:latin typeface="Agency FB" panose="020B0503020202020204" pitchFamily="34" charset="0"/>
              </a:rPr>
              <a:pPr algn="ctr"/>
              <a:t>$2,308,929</a:t>
            </a:fld>
            <a:endParaRPr lang="en-US" sz="2200" b="1">
              <a:solidFill>
                <a:schemeClr val="tx1"/>
              </a:solidFill>
              <a:latin typeface="Agency FB" panose="020B0503020202020204" pitchFamily="34" charset="0"/>
            </a:endParaRPr>
          </a:p>
        </xdr:txBody>
      </xdr:sp>
      <xdr:sp macro="" textlink="">
        <xdr:nvSpPr>
          <xdr:cNvPr id="12" name="Flowchart: Connector 11">
            <a:extLst>
              <a:ext uri="{FF2B5EF4-FFF2-40B4-BE49-F238E27FC236}">
                <a16:creationId xmlns:a16="http://schemas.microsoft.com/office/drawing/2014/main" id="{646F62FE-5E6A-6477-5BE3-29CFAAC0FEA6}"/>
              </a:ext>
            </a:extLst>
          </xdr:cNvPr>
          <xdr:cNvSpPr/>
        </xdr:nvSpPr>
        <xdr:spPr>
          <a:xfrm>
            <a:off x="3315458" y="1821180"/>
            <a:ext cx="731520" cy="731520"/>
          </a:xfrm>
          <a:prstGeom prst="flowChartConnector">
            <a:avLst/>
          </a:prstGeom>
          <a:solidFill>
            <a:srgbClr val="1AA2F6">
              <a:alpha val="6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3" name="Graphic 12" descr="Coins outline">
            <a:extLst>
              <a:ext uri="{FF2B5EF4-FFF2-40B4-BE49-F238E27FC236}">
                <a16:creationId xmlns:a16="http://schemas.microsoft.com/office/drawing/2014/main" id="{E4B63EA3-997D-028E-EA8D-AF51140C33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38204" y="1843087"/>
            <a:ext cx="685800" cy="685800"/>
          </a:xfrm>
          <a:prstGeom prst="rect">
            <a:avLst/>
          </a:prstGeom>
        </xdr:spPr>
      </xdr:pic>
    </xdr:grpSp>
    <xdr:clientData/>
  </xdr:twoCellAnchor>
  <xdr:twoCellAnchor>
    <xdr:from>
      <xdr:col>16</xdr:col>
      <xdr:colOff>144782</xdr:colOff>
      <xdr:row>1</xdr:row>
      <xdr:rowOff>68187</xdr:rowOff>
    </xdr:from>
    <xdr:to>
      <xdr:col>19</xdr:col>
      <xdr:colOff>132082</xdr:colOff>
      <xdr:row>7</xdr:row>
      <xdr:rowOff>22467</xdr:rowOff>
    </xdr:to>
    <xdr:grpSp>
      <xdr:nvGrpSpPr>
        <xdr:cNvPr id="14" name="Group 13">
          <a:extLst>
            <a:ext uri="{FF2B5EF4-FFF2-40B4-BE49-F238E27FC236}">
              <a16:creationId xmlns:a16="http://schemas.microsoft.com/office/drawing/2014/main" id="{2CC71F31-6D77-4D28-8FEA-D2F6CA3C5D02}"/>
            </a:ext>
          </a:extLst>
        </xdr:cNvPr>
        <xdr:cNvGrpSpPr/>
      </xdr:nvGrpSpPr>
      <xdr:grpSpPr>
        <a:xfrm>
          <a:off x="9966115" y="258687"/>
          <a:ext cx="1828800" cy="1097280"/>
          <a:chOff x="6164580" y="1762125"/>
          <a:chExt cx="2438400" cy="1524000"/>
        </a:xfrm>
      </xdr:grpSpPr>
      <xdr:sp macro="" textlink="">
        <xdr:nvSpPr>
          <xdr:cNvPr id="15" name="Rectangle: Rounded Corners 14">
            <a:extLst>
              <a:ext uri="{FF2B5EF4-FFF2-40B4-BE49-F238E27FC236}">
                <a16:creationId xmlns:a16="http://schemas.microsoft.com/office/drawing/2014/main" id="{1F28710F-7274-151A-FBFA-71BFE75A110E}"/>
              </a:ext>
            </a:extLst>
          </xdr:cNvPr>
          <xdr:cNvSpPr/>
        </xdr:nvSpPr>
        <xdr:spPr>
          <a:xfrm>
            <a:off x="6164580" y="1762125"/>
            <a:ext cx="2438400" cy="1524000"/>
          </a:xfrm>
          <a:prstGeom prst="roundRect">
            <a:avLst/>
          </a:prstGeom>
          <a:solidFill>
            <a:srgbClr val="EEEEEE"/>
          </a:solidFill>
          <a:ln>
            <a:noFill/>
          </a:ln>
          <a:effectLst>
            <a:outerShdw blurRad="1905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a:extLst>
              <a:ext uri="{FF2B5EF4-FFF2-40B4-BE49-F238E27FC236}">
                <a16:creationId xmlns:a16="http://schemas.microsoft.com/office/drawing/2014/main" id="{217C1D1E-151A-14D3-5A3C-D02EAA28ACC5}"/>
              </a:ext>
            </a:extLst>
          </xdr:cNvPr>
          <xdr:cNvSpPr txBox="1"/>
        </xdr:nvSpPr>
        <xdr:spPr>
          <a:xfrm>
            <a:off x="6895288" y="1956976"/>
            <a:ext cx="157273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1"/>
                </a:solidFill>
                <a:latin typeface="Century Gothic" panose="020B0502020202020204" pitchFamily="34" charset="0"/>
              </a:rPr>
              <a:t>Profit</a:t>
            </a:r>
          </a:p>
        </xdr:txBody>
      </xdr:sp>
      <xdr:sp macro="" textlink="analysis16!$I$5">
        <xdr:nvSpPr>
          <xdr:cNvPr id="17" name="TextBox 16">
            <a:extLst>
              <a:ext uri="{FF2B5EF4-FFF2-40B4-BE49-F238E27FC236}">
                <a16:creationId xmlns:a16="http://schemas.microsoft.com/office/drawing/2014/main" id="{06C3D34D-14CC-255A-6328-016534538CAC}"/>
              </a:ext>
            </a:extLst>
          </xdr:cNvPr>
          <xdr:cNvSpPr txBox="1"/>
        </xdr:nvSpPr>
        <xdr:spPr>
          <a:xfrm>
            <a:off x="6709818" y="2474595"/>
            <a:ext cx="151416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7FF8FD-C76A-4DB4-9405-7DEE269F700F}" type="TxLink">
              <a:rPr lang="en-US" sz="2200" b="1" i="0" u="none" strike="noStrike">
                <a:solidFill>
                  <a:srgbClr val="000000"/>
                </a:solidFill>
                <a:latin typeface="Agency FB" panose="020B0503020202020204" pitchFamily="34" charset="0"/>
              </a:rPr>
              <a:pPr algn="ctr"/>
              <a:t>$287,216</a:t>
            </a:fld>
            <a:endParaRPr lang="en-US" sz="2200" b="1">
              <a:solidFill>
                <a:schemeClr val="tx1"/>
              </a:solidFill>
              <a:latin typeface="Agency FB" panose="020B0503020202020204" pitchFamily="34" charset="0"/>
            </a:endParaRPr>
          </a:p>
        </xdr:txBody>
      </xdr:sp>
      <xdr:sp macro="" textlink="">
        <xdr:nvSpPr>
          <xdr:cNvPr id="18" name="Flowchart: Connector 17">
            <a:extLst>
              <a:ext uri="{FF2B5EF4-FFF2-40B4-BE49-F238E27FC236}">
                <a16:creationId xmlns:a16="http://schemas.microsoft.com/office/drawing/2014/main" id="{D86B5072-5E86-3C23-AE48-789325050A5C}"/>
              </a:ext>
            </a:extLst>
          </xdr:cNvPr>
          <xdr:cNvSpPr/>
        </xdr:nvSpPr>
        <xdr:spPr>
          <a:xfrm>
            <a:off x="6204993" y="1821180"/>
            <a:ext cx="731520" cy="731520"/>
          </a:xfrm>
          <a:prstGeom prst="flowChartConnector">
            <a:avLst/>
          </a:prstGeom>
          <a:solidFill>
            <a:srgbClr val="84E291">
              <a:alpha val="6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9" name="Graphic 18" descr="Wallet outline">
            <a:extLst>
              <a:ext uri="{FF2B5EF4-FFF2-40B4-BE49-F238E27FC236}">
                <a16:creationId xmlns:a16="http://schemas.microsoft.com/office/drawing/2014/main" id="{001E0745-7E36-211B-5C30-C5F032C1E56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210300" y="1819275"/>
            <a:ext cx="731520" cy="731520"/>
          </a:xfrm>
          <a:prstGeom prst="rect">
            <a:avLst/>
          </a:prstGeom>
        </xdr:spPr>
      </xdr:pic>
    </xdr:grpSp>
    <xdr:clientData/>
  </xdr:twoCellAnchor>
  <xdr:twoCellAnchor>
    <xdr:from>
      <xdr:col>19</xdr:col>
      <xdr:colOff>272282</xdr:colOff>
      <xdr:row>1</xdr:row>
      <xdr:rowOff>68187</xdr:rowOff>
    </xdr:from>
    <xdr:to>
      <xdr:col>22</xdr:col>
      <xdr:colOff>259582</xdr:colOff>
      <xdr:row>7</xdr:row>
      <xdr:rowOff>22467</xdr:rowOff>
    </xdr:to>
    <xdr:grpSp>
      <xdr:nvGrpSpPr>
        <xdr:cNvPr id="20" name="Group 19">
          <a:extLst>
            <a:ext uri="{FF2B5EF4-FFF2-40B4-BE49-F238E27FC236}">
              <a16:creationId xmlns:a16="http://schemas.microsoft.com/office/drawing/2014/main" id="{2A85B81C-D3DA-49BE-BB55-84EC01C2AED2}"/>
            </a:ext>
          </a:extLst>
        </xdr:cNvPr>
        <xdr:cNvGrpSpPr/>
      </xdr:nvGrpSpPr>
      <xdr:grpSpPr>
        <a:xfrm>
          <a:off x="11935115" y="258687"/>
          <a:ext cx="1828800" cy="1097280"/>
          <a:chOff x="9065895" y="1762125"/>
          <a:chExt cx="2438400" cy="1524000"/>
        </a:xfrm>
      </xdr:grpSpPr>
      <xdr:sp macro="" textlink="">
        <xdr:nvSpPr>
          <xdr:cNvPr id="21" name="Rectangle: Rounded Corners 20">
            <a:extLst>
              <a:ext uri="{FF2B5EF4-FFF2-40B4-BE49-F238E27FC236}">
                <a16:creationId xmlns:a16="http://schemas.microsoft.com/office/drawing/2014/main" id="{5807EC48-9189-2213-E9B5-FA4CA6828EDB}"/>
              </a:ext>
            </a:extLst>
          </xdr:cNvPr>
          <xdr:cNvSpPr/>
        </xdr:nvSpPr>
        <xdr:spPr>
          <a:xfrm>
            <a:off x="9065895" y="1762125"/>
            <a:ext cx="2438400" cy="1524000"/>
          </a:xfrm>
          <a:prstGeom prst="roundRect">
            <a:avLst/>
          </a:prstGeom>
          <a:solidFill>
            <a:srgbClr val="EEEEEE"/>
          </a:solidFill>
          <a:ln>
            <a:noFill/>
          </a:ln>
          <a:effectLst>
            <a:outerShdw blurRad="1905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6EFFA855-1B01-CD08-FFB9-9CC58A4E7EE9}"/>
              </a:ext>
            </a:extLst>
          </xdr:cNvPr>
          <xdr:cNvSpPr txBox="1"/>
        </xdr:nvSpPr>
        <xdr:spPr>
          <a:xfrm>
            <a:off x="9799678" y="1942276"/>
            <a:ext cx="157273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1"/>
                </a:solidFill>
                <a:latin typeface="Century Gothic" panose="020B0502020202020204" pitchFamily="34" charset="0"/>
              </a:rPr>
              <a:t>Orders</a:t>
            </a:r>
          </a:p>
        </xdr:txBody>
      </xdr:sp>
      <xdr:sp macro="" textlink="analysis16!$C$5">
        <xdr:nvSpPr>
          <xdr:cNvPr id="23" name="TextBox 22">
            <a:extLst>
              <a:ext uri="{FF2B5EF4-FFF2-40B4-BE49-F238E27FC236}">
                <a16:creationId xmlns:a16="http://schemas.microsoft.com/office/drawing/2014/main" id="{E48297FC-7047-E6D4-98CD-2818A852C0E2}"/>
              </a:ext>
            </a:extLst>
          </xdr:cNvPr>
          <xdr:cNvSpPr txBox="1"/>
        </xdr:nvSpPr>
        <xdr:spPr>
          <a:xfrm>
            <a:off x="9652693" y="2474595"/>
            <a:ext cx="151416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A14193-EB8F-46E9-BC6D-C3A16A6A71E8}" type="TxLink">
              <a:rPr lang="en-US" sz="2400" b="1" i="0" u="none" strike="noStrike">
                <a:solidFill>
                  <a:srgbClr val="000000"/>
                </a:solidFill>
                <a:latin typeface="Agency FB" panose="020B0503020202020204" pitchFamily="34" charset="0"/>
              </a:rPr>
              <a:pPr algn="ctr"/>
              <a:t>9993</a:t>
            </a:fld>
            <a:endParaRPr lang="en-US" sz="2400" b="1">
              <a:solidFill>
                <a:schemeClr val="tx1"/>
              </a:solidFill>
              <a:latin typeface="Agency FB" panose="020B0503020202020204" pitchFamily="34" charset="0"/>
            </a:endParaRPr>
          </a:p>
        </xdr:txBody>
      </xdr:sp>
      <xdr:sp macro="" textlink="">
        <xdr:nvSpPr>
          <xdr:cNvPr id="24" name="Flowchart: Connector 23">
            <a:extLst>
              <a:ext uri="{FF2B5EF4-FFF2-40B4-BE49-F238E27FC236}">
                <a16:creationId xmlns:a16="http://schemas.microsoft.com/office/drawing/2014/main" id="{CD2BF563-1337-43E0-F915-00B227AC1D71}"/>
              </a:ext>
            </a:extLst>
          </xdr:cNvPr>
          <xdr:cNvSpPr/>
        </xdr:nvSpPr>
        <xdr:spPr>
          <a:xfrm>
            <a:off x="9094528" y="1821181"/>
            <a:ext cx="731520" cy="731519"/>
          </a:xfrm>
          <a:prstGeom prst="flowChartConnector">
            <a:avLst/>
          </a:prstGeom>
          <a:solidFill>
            <a:srgbClr val="ECF87C">
              <a:alpha val="76863"/>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5" name="Graphic 24" descr="Box outline">
            <a:extLst>
              <a:ext uri="{FF2B5EF4-FFF2-40B4-BE49-F238E27FC236}">
                <a16:creationId xmlns:a16="http://schemas.microsoft.com/office/drawing/2014/main" id="{D54A9E03-3612-B249-8656-E745F8D304E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094528" y="1820227"/>
            <a:ext cx="731520" cy="731520"/>
          </a:xfrm>
          <a:prstGeom prst="rect">
            <a:avLst/>
          </a:prstGeom>
        </xdr:spPr>
      </xdr:pic>
    </xdr:grpSp>
    <xdr:clientData/>
  </xdr:twoCellAnchor>
  <xdr:twoCellAnchor>
    <xdr:from>
      <xdr:col>22</xdr:col>
      <xdr:colOff>398268</xdr:colOff>
      <xdr:row>1</xdr:row>
      <xdr:rowOff>68187</xdr:rowOff>
    </xdr:from>
    <xdr:to>
      <xdr:col>25</xdr:col>
      <xdr:colOff>382511</xdr:colOff>
      <xdr:row>7</xdr:row>
      <xdr:rowOff>22467</xdr:rowOff>
    </xdr:to>
    <xdr:grpSp>
      <xdr:nvGrpSpPr>
        <xdr:cNvPr id="26" name="Group 25">
          <a:extLst>
            <a:ext uri="{FF2B5EF4-FFF2-40B4-BE49-F238E27FC236}">
              <a16:creationId xmlns:a16="http://schemas.microsoft.com/office/drawing/2014/main" id="{F941C964-2279-4E6C-AD8D-C74804950C22}"/>
            </a:ext>
          </a:extLst>
        </xdr:cNvPr>
        <xdr:cNvGrpSpPr/>
      </xdr:nvGrpSpPr>
      <xdr:grpSpPr>
        <a:xfrm>
          <a:off x="13902601" y="258687"/>
          <a:ext cx="1825743" cy="1097280"/>
          <a:chOff x="11965850" y="1685926"/>
          <a:chExt cx="2465194" cy="1454575"/>
        </a:xfrm>
      </xdr:grpSpPr>
      <xdr:sp macro="" textlink="">
        <xdr:nvSpPr>
          <xdr:cNvPr id="27" name="Rectangle: Rounded Corners 26">
            <a:extLst>
              <a:ext uri="{FF2B5EF4-FFF2-40B4-BE49-F238E27FC236}">
                <a16:creationId xmlns:a16="http://schemas.microsoft.com/office/drawing/2014/main" id="{A7A21687-0014-FB5F-0EA0-A4184CEBA74E}"/>
              </a:ext>
            </a:extLst>
          </xdr:cNvPr>
          <xdr:cNvSpPr/>
        </xdr:nvSpPr>
        <xdr:spPr>
          <a:xfrm>
            <a:off x="11965850" y="1685926"/>
            <a:ext cx="2345854" cy="1454575"/>
          </a:xfrm>
          <a:prstGeom prst="roundRect">
            <a:avLst/>
          </a:prstGeom>
          <a:solidFill>
            <a:srgbClr val="EEEEEE"/>
          </a:solidFill>
          <a:ln>
            <a:noFill/>
          </a:ln>
          <a:effectLst>
            <a:outerShdw blurRad="1905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TextBox 27">
            <a:extLst>
              <a:ext uri="{FF2B5EF4-FFF2-40B4-BE49-F238E27FC236}">
                <a16:creationId xmlns:a16="http://schemas.microsoft.com/office/drawing/2014/main" id="{BA038D39-7295-4449-4C53-5E856C0DBC76}"/>
              </a:ext>
            </a:extLst>
          </xdr:cNvPr>
          <xdr:cNvSpPr txBox="1"/>
        </xdr:nvSpPr>
        <xdr:spPr>
          <a:xfrm>
            <a:off x="12560407" y="1895476"/>
            <a:ext cx="187063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baseline="0">
                <a:solidFill>
                  <a:schemeClr val="tx1"/>
                </a:solidFill>
                <a:latin typeface="Century Gothic" panose="020B0502020202020204" pitchFamily="34" charset="0"/>
              </a:rPr>
              <a:t>Volume Sold</a:t>
            </a:r>
            <a:endParaRPr lang="en-US" sz="1300" b="1">
              <a:solidFill>
                <a:schemeClr val="tx1"/>
              </a:solidFill>
              <a:latin typeface="Century Gothic" panose="020B0502020202020204" pitchFamily="34" charset="0"/>
            </a:endParaRPr>
          </a:p>
        </xdr:txBody>
      </xdr:sp>
      <xdr:sp macro="" textlink="analysis16!$E$5">
        <xdr:nvSpPr>
          <xdr:cNvPr id="29" name="TextBox 28">
            <a:extLst>
              <a:ext uri="{FF2B5EF4-FFF2-40B4-BE49-F238E27FC236}">
                <a16:creationId xmlns:a16="http://schemas.microsoft.com/office/drawing/2014/main" id="{B9F59499-0C00-4FF0-30C6-CF16A8566DDF}"/>
              </a:ext>
            </a:extLst>
          </xdr:cNvPr>
          <xdr:cNvSpPr txBox="1"/>
        </xdr:nvSpPr>
        <xdr:spPr>
          <a:xfrm>
            <a:off x="12599688" y="2398396"/>
            <a:ext cx="152737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037573-CACC-4936-A843-6ED421664B3D}" type="TxLink">
              <a:rPr lang="en-US" sz="2400" b="1" i="0" u="none" strike="noStrike">
                <a:solidFill>
                  <a:srgbClr val="000000"/>
                </a:solidFill>
                <a:latin typeface="Agency FB" panose="020B0503020202020204" pitchFamily="34" charset="0"/>
              </a:rPr>
              <a:pPr algn="ctr"/>
              <a:t>37871</a:t>
            </a:fld>
            <a:endParaRPr lang="en-US" sz="2400" b="1">
              <a:solidFill>
                <a:schemeClr val="tx1"/>
              </a:solidFill>
              <a:latin typeface="Agency FB" panose="020B0503020202020204" pitchFamily="34" charset="0"/>
            </a:endParaRPr>
          </a:p>
        </xdr:txBody>
      </xdr:sp>
      <xdr:sp macro="" textlink="">
        <xdr:nvSpPr>
          <xdr:cNvPr id="30" name="Flowchart: Connector 29">
            <a:extLst>
              <a:ext uri="{FF2B5EF4-FFF2-40B4-BE49-F238E27FC236}">
                <a16:creationId xmlns:a16="http://schemas.microsoft.com/office/drawing/2014/main" id="{B6CC2F06-8C2B-CC87-14B1-FB28B3AE7177}"/>
              </a:ext>
            </a:extLst>
          </xdr:cNvPr>
          <xdr:cNvSpPr/>
        </xdr:nvSpPr>
        <xdr:spPr>
          <a:xfrm>
            <a:off x="11982850" y="1744981"/>
            <a:ext cx="737900" cy="731520"/>
          </a:xfrm>
          <a:prstGeom prst="flowChartConnector">
            <a:avLst/>
          </a:prstGeom>
          <a:solidFill>
            <a:srgbClr val="934B4B">
              <a:alpha val="6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1" name="Graphic 30" descr="Good Inventory outline">
            <a:extLst>
              <a:ext uri="{FF2B5EF4-FFF2-40B4-BE49-F238E27FC236}">
                <a16:creationId xmlns:a16="http://schemas.microsoft.com/office/drawing/2014/main" id="{FB3386BB-3AC4-D052-1171-7629D369B02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015107" y="1750218"/>
            <a:ext cx="690903" cy="685800"/>
          </a:xfrm>
          <a:prstGeom prst="rect">
            <a:avLst/>
          </a:prstGeom>
        </xdr:spPr>
      </xdr:pic>
    </xdr:grpSp>
    <xdr:clientData/>
  </xdr:twoCellAnchor>
  <xdr:twoCellAnchor>
    <xdr:from>
      <xdr:col>9</xdr:col>
      <xdr:colOff>502103</xdr:colOff>
      <xdr:row>1</xdr:row>
      <xdr:rowOff>68187</xdr:rowOff>
    </xdr:from>
    <xdr:to>
      <xdr:col>12</xdr:col>
      <xdr:colOff>489404</xdr:colOff>
      <xdr:row>7</xdr:row>
      <xdr:rowOff>22467</xdr:rowOff>
    </xdr:to>
    <xdr:grpSp>
      <xdr:nvGrpSpPr>
        <xdr:cNvPr id="32" name="Group 31">
          <a:extLst>
            <a:ext uri="{FF2B5EF4-FFF2-40B4-BE49-F238E27FC236}">
              <a16:creationId xmlns:a16="http://schemas.microsoft.com/office/drawing/2014/main" id="{7FF2592C-879F-425F-92EF-FFAD44B76883}"/>
            </a:ext>
          </a:extLst>
        </xdr:cNvPr>
        <xdr:cNvGrpSpPr/>
      </xdr:nvGrpSpPr>
      <xdr:grpSpPr>
        <a:xfrm>
          <a:off x="6026603" y="258687"/>
          <a:ext cx="1828801" cy="1097280"/>
          <a:chOff x="361950" y="1762125"/>
          <a:chExt cx="2438400" cy="1524000"/>
        </a:xfrm>
      </xdr:grpSpPr>
      <xdr:sp macro="" textlink="">
        <xdr:nvSpPr>
          <xdr:cNvPr id="33" name="Rectangle: Rounded Corners 32">
            <a:extLst>
              <a:ext uri="{FF2B5EF4-FFF2-40B4-BE49-F238E27FC236}">
                <a16:creationId xmlns:a16="http://schemas.microsoft.com/office/drawing/2014/main" id="{046647B1-3C57-EF3E-74BF-131A9C03BF42}"/>
              </a:ext>
            </a:extLst>
          </xdr:cNvPr>
          <xdr:cNvSpPr/>
        </xdr:nvSpPr>
        <xdr:spPr>
          <a:xfrm>
            <a:off x="361950" y="1762125"/>
            <a:ext cx="2438400" cy="1524000"/>
          </a:xfrm>
          <a:prstGeom prst="roundRect">
            <a:avLst/>
          </a:prstGeom>
          <a:solidFill>
            <a:srgbClr val="EEEEEE"/>
          </a:solidFill>
          <a:ln>
            <a:noFill/>
          </a:ln>
          <a:effectLst>
            <a:outerShdw blurRad="1905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TextBox 33">
            <a:extLst>
              <a:ext uri="{FF2B5EF4-FFF2-40B4-BE49-F238E27FC236}">
                <a16:creationId xmlns:a16="http://schemas.microsoft.com/office/drawing/2014/main" id="{59115410-6A14-4B5A-9412-E4E4DE0AB01D}"/>
              </a:ext>
            </a:extLst>
          </xdr:cNvPr>
          <xdr:cNvSpPr txBox="1"/>
        </xdr:nvSpPr>
        <xdr:spPr>
          <a:xfrm>
            <a:off x="1142950" y="1971675"/>
            <a:ext cx="157273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a:solidFill>
                  <a:schemeClr val="tx1"/>
                </a:solidFill>
                <a:latin typeface="Century Gothic" panose="020B0502020202020204" pitchFamily="34" charset="0"/>
              </a:rPr>
              <a:t>Customers</a:t>
            </a:r>
          </a:p>
        </xdr:txBody>
      </xdr:sp>
      <xdr:sp macro="" textlink="analysis16!$A$5">
        <xdr:nvSpPr>
          <xdr:cNvPr id="35" name="TextBox 34">
            <a:extLst>
              <a:ext uri="{FF2B5EF4-FFF2-40B4-BE49-F238E27FC236}">
                <a16:creationId xmlns:a16="http://schemas.microsoft.com/office/drawing/2014/main" id="{A5C075E9-A306-A7D6-E9EB-71A8C68D2340}"/>
              </a:ext>
            </a:extLst>
          </xdr:cNvPr>
          <xdr:cNvSpPr txBox="1"/>
        </xdr:nvSpPr>
        <xdr:spPr>
          <a:xfrm>
            <a:off x="1078068" y="2519967"/>
            <a:ext cx="1097966" cy="526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380F1D-EBB2-43A4-BD3D-3A6E0E5B7D7D}" type="TxLink">
              <a:rPr lang="en-US" sz="2400" b="1" i="0" u="none" strike="noStrike">
                <a:solidFill>
                  <a:srgbClr val="000000"/>
                </a:solidFill>
                <a:latin typeface="Agency FB" panose="020B0503020202020204" pitchFamily="34" charset="0"/>
              </a:rPr>
              <a:pPr algn="ctr"/>
              <a:t>793</a:t>
            </a:fld>
            <a:endParaRPr lang="en-US" sz="2400" b="1">
              <a:solidFill>
                <a:schemeClr val="tx1"/>
              </a:solidFill>
              <a:latin typeface="Agency FB" panose="020B0503020202020204" pitchFamily="34" charset="0"/>
            </a:endParaRPr>
          </a:p>
        </xdr:txBody>
      </xdr:sp>
      <xdr:grpSp>
        <xdr:nvGrpSpPr>
          <xdr:cNvPr id="36" name="Group 35">
            <a:extLst>
              <a:ext uri="{FF2B5EF4-FFF2-40B4-BE49-F238E27FC236}">
                <a16:creationId xmlns:a16="http://schemas.microsoft.com/office/drawing/2014/main" id="{CAF1C19D-8056-72D8-B509-AA809FEF6F5E}"/>
              </a:ext>
            </a:extLst>
          </xdr:cNvPr>
          <xdr:cNvGrpSpPr/>
        </xdr:nvGrpSpPr>
        <xdr:grpSpPr>
          <a:xfrm>
            <a:off x="425923" y="1797367"/>
            <a:ext cx="734222" cy="755333"/>
            <a:chOff x="425923" y="1797367"/>
            <a:chExt cx="734222" cy="755333"/>
          </a:xfrm>
        </xdr:grpSpPr>
        <xdr:sp macro="" textlink="">
          <xdr:nvSpPr>
            <xdr:cNvPr id="37" name="Flowchart: Connector 36">
              <a:extLst>
                <a:ext uri="{FF2B5EF4-FFF2-40B4-BE49-F238E27FC236}">
                  <a16:creationId xmlns:a16="http://schemas.microsoft.com/office/drawing/2014/main" id="{765954D0-7A63-5B18-E3B9-DBA89FD8C120}"/>
                </a:ext>
              </a:extLst>
            </xdr:cNvPr>
            <xdr:cNvSpPr/>
          </xdr:nvSpPr>
          <xdr:spPr>
            <a:xfrm>
              <a:off x="425923" y="1821180"/>
              <a:ext cx="731520" cy="731520"/>
            </a:xfrm>
            <a:prstGeom prst="flowChartConnector">
              <a:avLst/>
            </a:prstGeom>
            <a:solidFill>
              <a:srgbClr val="E9A9A9">
                <a:alpha val="6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8" name="Graphic 37" descr="User outline">
              <a:extLst>
                <a:ext uri="{FF2B5EF4-FFF2-40B4-BE49-F238E27FC236}">
                  <a16:creationId xmlns:a16="http://schemas.microsoft.com/office/drawing/2014/main" id="{28BB2EB9-9B54-4448-3557-A658200E2DB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28625" y="1797367"/>
              <a:ext cx="731520" cy="731520"/>
            </a:xfrm>
            <a:prstGeom prst="rect">
              <a:avLst/>
            </a:prstGeom>
          </xdr:spPr>
        </xdr:pic>
      </xdr:grpSp>
    </xdr:grpSp>
    <xdr:clientData/>
  </xdr:twoCellAnchor>
  <xdr:twoCellAnchor>
    <xdr:from>
      <xdr:col>0</xdr:col>
      <xdr:colOff>149676</xdr:colOff>
      <xdr:row>8</xdr:row>
      <xdr:rowOff>14065</xdr:rowOff>
    </xdr:from>
    <xdr:to>
      <xdr:col>10</xdr:col>
      <xdr:colOff>43214</xdr:colOff>
      <xdr:row>21</xdr:row>
      <xdr:rowOff>6445</xdr:rowOff>
    </xdr:to>
    <xdr:grpSp>
      <xdr:nvGrpSpPr>
        <xdr:cNvPr id="46" name="Group 45">
          <a:extLst>
            <a:ext uri="{FF2B5EF4-FFF2-40B4-BE49-F238E27FC236}">
              <a16:creationId xmlns:a16="http://schemas.microsoft.com/office/drawing/2014/main" id="{807E0B15-67AE-47A6-924D-A0D0BF57E26B}"/>
            </a:ext>
          </a:extLst>
        </xdr:cNvPr>
        <xdr:cNvGrpSpPr/>
      </xdr:nvGrpSpPr>
      <xdr:grpSpPr>
        <a:xfrm>
          <a:off x="149676" y="1538065"/>
          <a:ext cx="6031871" cy="2468880"/>
          <a:chOff x="10644189" y="3429000"/>
          <a:chExt cx="6646854" cy="4575970"/>
        </a:xfrm>
      </xdr:grpSpPr>
      <xdr:sp macro="" textlink="">
        <xdr:nvSpPr>
          <xdr:cNvPr id="47" name="Rectangle: Rounded Corners 46">
            <a:extLst>
              <a:ext uri="{FF2B5EF4-FFF2-40B4-BE49-F238E27FC236}">
                <a16:creationId xmlns:a16="http://schemas.microsoft.com/office/drawing/2014/main" id="{B0F09DDA-9419-6118-0D92-BCA352F54853}"/>
              </a:ext>
            </a:extLst>
          </xdr:cNvPr>
          <xdr:cNvSpPr/>
        </xdr:nvSpPr>
        <xdr:spPr>
          <a:xfrm>
            <a:off x="10644189" y="3429000"/>
            <a:ext cx="6646854" cy="4575970"/>
          </a:xfrm>
          <a:prstGeom prst="roundRect">
            <a:avLst/>
          </a:prstGeom>
          <a:solidFill>
            <a:srgbClr val="EEEEEE"/>
          </a:solidFill>
          <a:ln>
            <a:noFill/>
          </a:ln>
          <a:effectLst>
            <a:outerShdw blurRad="1905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TextBox 47">
            <a:extLst>
              <a:ext uri="{FF2B5EF4-FFF2-40B4-BE49-F238E27FC236}">
                <a16:creationId xmlns:a16="http://schemas.microsoft.com/office/drawing/2014/main" id="{24E49407-9DD9-2DA4-930D-074860600AA0}"/>
              </a:ext>
            </a:extLst>
          </xdr:cNvPr>
          <xdr:cNvSpPr txBox="1"/>
        </xdr:nvSpPr>
        <xdr:spPr>
          <a:xfrm>
            <a:off x="13569156" y="3429000"/>
            <a:ext cx="3036094"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Delivery Perfomance</a:t>
            </a:r>
          </a:p>
        </xdr:txBody>
      </xdr:sp>
    </xdr:grpSp>
    <xdr:clientData/>
  </xdr:twoCellAnchor>
  <xdr:twoCellAnchor>
    <xdr:from>
      <xdr:col>8</xdr:col>
      <xdr:colOff>801</xdr:colOff>
      <xdr:row>11</xdr:row>
      <xdr:rowOff>67821</xdr:rowOff>
    </xdr:from>
    <xdr:to>
      <xdr:col>9</xdr:col>
      <xdr:colOff>575662</xdr:colOff>
      <xdr:row>14</xdr:row>
      <xdr:rowOff>10855</xdr:rowOff>
    </xdr:to>
    <xdr:sp macro="" textlink="analysis16!$A$11">
      <xdr:nvSpPr>
        <xdr:cNvPr id="49" name="TextBox 48">
          <a:extLst>
            <a:ext uri="{FF2B5EF4-FFF2-40B4-BE49-F238E27FC236}">
              <a16:creationId xmlns:a16="http://schemas.microsoft.com/office/drawing/2014/main" id="{3AB0212D-5FA6-49E5-853C-6CD45CEF6D87}"/>
            </a:ext>
          </a:extLst>
        </xdr:cNvPr>
        <xdr:cNvSpPr txBox="1"/>
      </xdr:nvSpPr>
      <xdr:spPr>
        <a:xfrm>
          <a:off x="4911468" y="2163321"/>
          <a:ext cx="1188694" cy="514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DE4E3C-BA18-4218-A5D6-BF98F9CB2BC2}" type="TxLink">
            <a:rPr lang="en-US" sz="1200" b="1" i="0" u="none" strike="noStrike">
              <a:solidFill>
                <a:srgbClr val="000000"/>
              </a:solidFill>
              <a:latin typeface="Century Gothic" panose="020B0502020202020204" pitchFamily="34" charset="0"/>
            </a:rPr>
            <a:pPr algn="ctr"/>
            <a:t>First Class
1538</a:t>
          </a:fld>
          <a:endParaRPr lang="en-US" sz="1200" b="1">
            <a:latin typeface="Century Gothic" panose="020B0502020202020204" pitchFamily="34" charset="0"/>
          </a:endParaRPr>
        </a:p>
      </xdr:txBody>
    </xdr:sp>
    <xdr:clientData/>
  </xdr:twoCellAnchor>
  <xdr:twoCellAnchor>
    <xdr:from>
      <xdr:col>6</xdr:col>
      <xdr:colOff>206944</xdr:colOff>
      <xdr:row>9</xdr:row>
      <xdr:rowOff>85458</xdr:rowOff>
    </xdr:from>
    <xdr:to>
      <xdr:col>8</xdr:col>
      <xdr:colOff>213179</xdr:colOff>
      <xdr:row>12</xdr:row>
      <xdr:rowOff>96761</xdr:rowOff>
    </xdr:to>
    <xdr:sp macro="" textlink="analysis16!$D$11">
      <xdr:nvSpPr>
        <xdr:cNvPr id="50" name="TextBox 49">
          <a:extLst>
            <a:ext uri="{FF2B5EF4-FFF2-40B4-BE49-F238E27FC236}">
              <a16:creationId xmlns:a16="http://schemas.microsoft.com/office/drawing/2014/main" id="{B1E5C23D-BDDB-4DD1-9363-BE245AA207A6}"/>
            </a:ext>
          </a:extLst>
        </xdr:cNvPr>
        <xdr:cNvSpPr txBox="1"/>
      </xdr:nvSpPr>
      <xdr:spPr>
        <a:xfrm>
          <a:off x="3889944" y="1799958"/>
          <a:ext cx="1233902" cy="582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43602C-BF6A-4157-9D8B-9524D1D1ACA2}" type="TxLink">
            <a:rPr lang="en-US" sz="1200" b="1" i="0" u="none" strike="noStrike">
              <a:solidFill>
                <a:srgbClr val="000000"/>
              </a:solidFill>
              <a:latin typeface="Century Gothic" panose="020B0502020202020204" pitchFamily="34" charset="0"/>
            </a:rPr>
            <a:pPr algn="ctr"/>
            <a:t>Same Day
543</a:t>
          </a:fld>
          <a:endParaRPr lang="en-US" sz="1400" b="1">
            <a:latin typeface="Century Gothic" panose="020B0502020202020204" pitchFamily="34" charset="0"/>
          </a:endParaRPr>
        </a:p>
      </xdr:txBody>
    </xdr:sp>
    <xdr:clientData/>
  </xdr:twoCellAnchor>
  <xdr:twoCellAnchor>
    <xdr:from>
      <xdr:col>7</xdr:col>
      <xdr:colOff>571927</xdr:colOff>
      <xdr:row>14</xdr:row>
      <xdr:rowOff>129160</xdr:rowOff>
    </xdr:from>
    <xdr:to>
      <xdr:col>10</xdr:col>
      <xdr:colOff>4538</xdr:colOff>
      <xdr:row>17</xdr:row>
      <xdr:rowOff>140294</xdr:rowOff>
    </xdr:to>
    <xdr:sp macro="" textlink="analysis16!$G$11">
      <xdr:nvSpPr>
        <xdr:cNvPr id="51" name="TextBox 50">
          <a:extLst>
            <a:ext uri="{FF2B5EF4-FFF2-40B4-BE49-F238E27FC236}">
              <a16:creationId xmlns:a16="http://schemas.microsoft.com/office/drawing/2014/main" id="{7A91B6F9-A040-44CF-B9E4-2D4DC0D59FA3}"/>
            </a:ext>
          </a:extLst>
        </xdr:cNvPr>
        <xdr:cNvSpPr txBox="1"/>
      </xdr:nvSpPr>
      <xdr:spPr>
        <a:xfrm>
          <a:off x="4868760" y="2796160"/>
          <a:ext cx="1274111" cy="582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572DF5-2122-40AA-ADE1-B5FD1C5DAE39}" type="TxLink">
            <a:rPr lang="en-US" sz="1200" b="1" i="0" u="none" strike="noStrike">
              <a:solidFill>
                <a:srgbClr val="000000"/>
              </a:solidFill>
              <a:latin typeface="Century Gothic" panose="020B0502020202020204" pitchFamily="34" charset="0"/>
            </a:rPr>
            <a:pPr algn="ctr"/>
            <a:t>Second Class
1945</a:t>
          </a:fld>
          <a:endParaRPr lang="en-US" sz="1400" b="1">
            <a:latin typeface="Century Gothic" panose="020B0502020202020204" pitchFamily="34" charset="0"/>
          </a:endParaRPr>
        </a:p>
      </xdr:txBody>
    </xdr:sp>
    <xdr:clientData/>
  </xdr:twoCellAnchor>
  <xdr:twoCellAnchor>
    <xdr:from>
      <xdr:col>6</xdr:col>
      <xdr:colOff>163076</xdr:colOff>
      <xdr:row>17</xdr:row>
      <xdr:rowOff>142464</xdr:rowOff>
    </xdr:from>
    <xdr:to>
      <xdr:col>8</xdr:col>
      <xdr:colOff>257047</xdr:colOff>
      <xdr:row>20</xdr:row>
      <xdr:rowOff>93065</xdr:rowOff>
    </xdr:to>
    <xdr:sp macro="" textlink="analysis16!$J$11">
      <xdr:nvSpPr>
        <xdr:cNvPr id="52" name="TextBox 51">
          <a:extLst>
            <a:ext uri="{FF2B5EF4-FFF2-40B4-BE49-F238E27FC236}">
              <a16:creationId xmlns:a16="http://schemas.microsoft.com/office/drawing/2014/main" id="{E5ADC7A5-EFF4-4BDC-828B-4334D4B20047}"/>
            </a:ext>
          </a:extLst>
        </xdr:cNvPr>
        <xdr:cNvSpPr txBox="1"/>
      </xdr:nvSpPr>
      <xdr:spPr>
        <a:xfrm>
          <a:off x="3846076" y="3380964"/>
          <a:ext cx="1321638" cy="522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A52929-29C2-4023-A9E7-4562EA5C88AD}" type="TxLink">
            <a:rPr lang="en-US" sz="1200" b="1" i="0" u="none" strike="noStrike">
              <a:solidFill>
                <a:srgbClr val="000000"/>
              </a:solidFill>
              <a:latin typeface="Century Gothic" panose="020B0502020202020204" pitchFamily="34" charset="0"/>
            </a:rPr>
            <a:pPr algn="ctr"/>
            <a:t>Standard Class
5967</a:t>
          </a:fld>
          <a:endParaRPr lang="en-US" sz="1400" b="1">
            <a:latin typeface="Century Gothic" panose="020B0502020202020204" pitchFamily="34" charset="0"/>
          </a:endParaRPr>
        </a:p>
      </xdr:txBody>
    </xdr:sp>
    <xdr:clientData/>
  </xdr:twoCellAnchor>
  <xdr:twoCellAnchor>
    <xdr:from>
      <xdr:col>0</xdr:col>
      <xdr:colOff>181428</xdr:colOff>
      <xdr:row>8</xdr:row>
      <xdr:rowOff>31751</xdr:rowOff>
    </xdr:from>
    <xdr:to>
      <xdr:col>6</xdr:col>
      <xdr:colOff>116417</xdr:colOff>
      <xdr:row>20</xdr:row>
      <xdr:rowOff>163287</xdr:rowOff>
    </xdr:to>
    <xdr:graphicFrame macro="">
      <xdr:nvGraphicFramePr>
        <xdr:cNvPr id="88" name="Chart 87">
          <a:extLst>
            <a:ext uri="{FF2B5EF4-FFF2-40B4-BE49-F238E27FC236}">
              <a16:creationId xmlns:a16="http://schemas.microsoft.com/office/drawing/2014/main" id="{AAD51E79-97C7-4912-B659-0F233028C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25</xdr:col>
      <xdr:colOff>46375</xdr:colOff>
      <xdr:row>8</xdr:row>
      <xdr:rowOff>14063</xdr:rowOff>
    </xdr:from>
    <xdr:to>
      <xdr:col>32</xdr:col>
      <xdr:colOff>246136</xdr:colOff>
      <xdr:row>21</xdr:row>
      <xdr:rowOff>34223</xdr:rowOff>
    </xdr:to>
    <xdr:grpSp>
      <xdr:nvGrpSpPr>
        <xdr:cNvPr id="42" name="Group 41">
          <a:extLst>
            <a:ext uri="{FF2B5EF4-FFF2-40B4-BE49-F238E27FC236}">
              <a16:creationId xmlns:a16="http://schemas.microsoft.com/office/drawing/2014/main" id="{75FACC0A-7DAB-641F-F1DD-AF242291A5B5}"/>
            </a:ext>
          </a:extLst>
        </xdr:cNvPr>
        <xdr:cNvGrpSpPr/>
      </xdr:nvGrpSpPr>
      <xdr:grpSpPr>
        <a:xfrm>
          <a:off x="15392208" y="1538063"/>
          <a:ext cx="4496595" cy="2496660"/>
          <a:chOff x="229809" y="1557720"/>
          <a:chExt cx="4524580" cy="2569647"/>
        </a:xfrm>
      </xdr:grpSpPr>
      <xdr:grpSp>
        <xdr:nvGrpSpPr>
          <xdr:cNvPr id="40" name="Group 39">
            <a:extLst>
              <a:ext uri="{FF2B5EF4-FFF2-40B4-BE49-F238E27FC236}">
                <a16:creationId xmlns:a16="http://schemas.microsoft.com/office/drawing/2014/main" id="{8E59293A-1CB4-364B-41DD-B8C7B98ADD45}"/>
              </a:ext>
            </a:extLst>
          </xdr:cNvPr>
          <xdr:cNvGrpSpPr/>
        </xdr:nvGrpSpPr>
        <xdr:grpSpPr>
          <a:xfrm>
            <a:off x="235307" y="1557720"/>
            <a:ext cx="4519082" cy="2569647"/>
            <a:chOff x="255813" y="3374742"/>
            <a:chExt cx="10176250" cy="4891501"/>
          </a:xfrm>
        </xdr:grpSpPr>
        <xdr:sp macro="" textlink="">
          <xdr:nvSpPr>
            <xdr:cNvPr id="43" name="Rectangle: Rounded Corners 42">
              <a:extLst>
                <a:ext uri="{FF2B5EF4-FFF2-40B4-BE49-F238E27FC236}">
                  <a16:creationId xmlns:a16="http://schemas.microsoft.com/office/drawing/2014/main" id="{AC2BBB52-C81D-7DDD-16E8-6DEF2BDDDC91}"/>
                </a:ext>
              </a:extLst>
            </xdr:cNvPr>
            <xdr:cNvSpPr/>
          </xdr:nvSpPr>
          <xdr:spPr>
            <a:xfrm>
              <a:off x="255813" y="3429169"/>
              <a:ext cx="10176250" cy="4837074"/>
            </a:xfrm>
            <a:prstGeom prst="roundRect">
              <a:avLst/>
            </a:prstGeom>
            <a:solidFill>
              <a:srgbClr val="EEEEEE"/>
            </a:solidFill>
            <a:ln>
              <a:noFill/>
            </a:ln>
            <a:effectLst>
              <a:outerShdw blurRad="1905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TextBox 43">
              <a:extLst>
                <a:ext uri="{FF2B5EF4-FFF2-40B4-BE49-F238E27FC236}">
                  <a16:creationId xmlns:a16="http://schemas.microsoft.com/office/drawing/2014/main" id="{66771225-E953-854B-B19B-8DF331FAD1D8}"/>
                </a:ext>
              </a:extLst>
            </xdr:cNvPr>
            <xdr:cNvSpPr txBox="1"/>
          </xdr:nvSpPr>
          <xdr:spPr>
            <a:xfrm>
              <a:off x="761844" y="3374742"/>
              <a:ext cx="3956749"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%Geographic</a:t>
              </a:r>
              <a:r>
                <a:rPr lang="en-US" sz="1200" b="1" baseline="0"/>
                <a:t> Footprint</a:t>
              </a:r>
              <a:endParaRPr lang="en-US" sz="1200" b="1"/>
            </a:p>
          </xdr:txBody>
        </xdr:sp>
        <xdr:sp macro="" textlink="">
          <xdr:nvSpPr>
            <xdr:cNvPr id="45" name="TextBox 44">
              <a:extLst>
                <a:ext uri="{FF2B5EF4-FFF2-40B4-BE49-F238E27FC236}">
                  <a16:creationId xmlns:a16="http://schemas.microsoft.com/office/drawing/2014/main" id="{4A7FCFA9-8E80-73C2-8EFC-B11A4BC6C22B}"/>
                </a:ext>
              </a:extLst>
            </xdr:cNvPr>
            <xdr:cNvSpPr txBox="1"/>
          </xdr:nvSpPr>
          <xdr:spPr>
            <a:xfrm>
              <a:off x="5990256" y="3478418"/>
              <a:ext cx="383613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%Audience</a:t>
              </a:r>
              <a:r>
                <a:rPr lang="en-US" sz="1200" b="1" baseline="0"/>
                <a:t> Breakdown</a:t>
              </a:r>
              <a:endParaRPr lang="en-US" sz="1200" b="1"/>
            </a:p>
          </xdr:txBody>
        </xdr:sp>
      </xdr:grpSp>
      <xdr:graphicFrame macro="">
        <xdr:nvGraphicFramePr>
          <xdr:cNvPr id="87" name="Chart 86">
            <a:extLst>
              <a:ext uri="{FF2B5EF4-FFF2-40B4-BE49-F238E27FC236}">
                <a16:creationId xmlns:a16="http://schemas.microsoft.com/office/drawing/2014/main" id="{03607F84-BAFE-41A7-A4F0-BD8FFD7B7D6D}"/>
              </a:ext>
            </a:extLst>
          </xdr:cNvPr>
          <xdr:cNvGraphicFramePr>
            <a:graphicFrameLocks/>
          </xdr:cNvGraphicFramePr>
        </xdr:nvGraphicFramePr>
        <xdr:xfrm>
          <a:off x="229809" y="1876276"/>
          <a:ext cx="2258785" cy="2180166"/>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89" name="Chart 88">
            <a:extLst>
              <a:ext uri="{FF2B5EF4-FFF2-40B4-BE49-F238E27FC236}">
                <a16:creationId xmlns:a16="http://schemas.microsoft.com/office/drawing/2014/main" id="{4E8DB5B6-C911-497D-BFBE-21FE42B72DA0}"/>
              </a:ext>
            </a:extLst>
          </xdr:cNvPr>
          <xdr:cNvGraphicFramePr>
            <a:graphicFrameLocks/>
          </xdr:cNvGraphicFramePr>
        </xdr:nvGraphicFramePr>
        <xdr:xfrm>
          <a:off x="2394855" y="1844525"/>
          <a:ext cx="2354036" cy="2254250"/>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25</xdr:col>
      <xdr:colOff>59982</xdr:colOff>
      <xdr:row>39</xdr:row>
      <xdr:rowOff>24715</xdr:rowOff>
    </xdr:from>
    <xdr:to>
      <xdr:col>32</xdr:col>
      <xdr:colOff>254292</xdr:colOff>
      <xdr:row>56</xdr:row>
      <xdr:rowOff>78055</xdr:rowOff>
    </xdr:to>
    <xdr:grpSp>
      <xdr:nvGrpSpPr>
        <xdr:cNvPr id="71" name="Group 70">
          <a:extLst>
            <a:ext uri="{FF2B5EF4-FFF2-40B4-BE49-F238E27FC236}">
              <a16:creationId xmlns:a16="http://schemas.microsoft.com/office/drawing/2014/main" id="{63101A23-4017-77AC-4778-1369919A59D5}"/>
            </a:ext>
          </a:extLst>
        </xdr:cNvPr>
        <xdr:cNvGrpSpPr/>
      </xdr:nvGrpSpPr>
      <xdr:grpSpPr>
        <a:xfrm>
          <a:off x="15405815" y="7454215"/>
          <a:ext cx="4491144" cy="3291840"/>
          <a:chOff x="21053809" y="3479348"/>
          <a:chExt cx="4703493" cy="3557400"/>
        </a:xfrm>
      </xdr:grpSpPr>
      <xdr:grpSp>
        <xdr:nvGrpSpPr>
          <xdr:cNvPr id="67" name="Group 66">
            <a:extLst>
              <a:ext uri="{FF2B5EF4-FFF2-40B4-BE49-F238E27FC236}">
                <a16:creationId xmlns:a16="http://schemas.microsoft.com/office/drawing/2014/main" id="{5C45B86A-D8D7-4DBF-933A-AE23BECBCBF2}"/>
              </a:ext>
            </a:extLst>
          </xdr:cNvPr>
          <xdr:cNvGrpSpPr/>
        </xdr:nvGrpSpPr>
        <xdr:grpSpPr>
          <a:xfrm>
            <a:off x="21053809" y="3479348"/>
            <a:ext cx="4703493" cy="3557400"/>
            <a:chOff x="10707461" y="7893103"/>
            <a:chExt cx="5446772" cy="2082801"/>
          </a:xfrm>
        </xdr:grpSpPr>
        <xdr:sp macro="" textlink="">
          <xdr:nvSpPr>
            <xdr:cNvPr id="68" name="Rectangle: Rounded Corners 67">
              <a:extLst>
                <a:ext uri="{FF2B5EF4-FFF2-40B4-BE49-F238E27FC236}">
                  <a16:creationId xmlns:a16="http://schemas.microsoft.com/office/drawing/2014/main" id="{257AB93E-34EF-E008-4FA1-5795B4AC6308}"/>
                </a:ext>
              </a:extLst>
            </xdr:cNvPr>
            <xdr:cNvSpPr/>
          </xdr:nvSpPr>
          <xdr:spPr>
            <a:xfrm>
              <a:off x="10707461" y="7893103"/>
              <a:ext cx="5446772" cy="2082801"/>
            </a:xfrm>
            <a:prstGeom prst="roundRect">
              <a:avLst/>
            </a:prstGeom>
            <a:solidFill>
              <a:srgbClr val="425C59"/>
            </a:solidFill>
            <a:ln>
              <a:noFill/>
            </a:ln>
            <a:effectLst>
              <a:outerShdw blurRad="1905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69" name="TextBox 68">
              <a:extLst>
                <a:ext uri="{FF2B5EF4-FFF2-40B4-BE49-F238E27FC236}">
                  <a16:creationId xmlns:a16="http://schemas.microsoft.com/office/drawing/2014/main" id="{C9FA7937-5618-AF28-1D96-782E647C5737}"/>
                </a:ext>
              </a:extLst>
            </xdr:cNvPr>
            <xdr:cNvSpPr txBox="1"/>
          </xdr:nvSpPr>
          <xdr:spPr>
            <a:xfrm>
              <a:off x="12061284" y="7932293"/>
              <a:ext cx="2873243" cy="189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Market Share</a:t>
              </a:r>
              <a:r>
                <a:rPr lang="en-US" sz="1600" b="1" baseline="0">
                  <a:solidFill>
                    <a:schemeClr val="bg1"/>
                  </a:solidFill>
                </a:rPr>
                <a:t> Ctaegory</a:t>
              </a:r>
              <a:endParaRPr lang="en-US" sz="1600" b="1">
                <a:solidFill>
                  <a:schemeClr val="bg1"/>
                </a:solidFill>
              </a:endParaRPr>
            </a:p>
          </xdr:txBody>
        </xdr:sp>
      </xdr:grpSp>
      <xdr:graphicFrame macro="">
        <xdr:nvGraphicFramePr>
          <xdr:cNvPr id="90" name="Chart 89">
            <a:extLst>
              <a:ext uri="{FF2B5EF4-FFF2-40B4-BE49-F238E27FC236}">
                <a16:creationId xmlns:a16="http://schemas.microsoft.com/office/drawing/2014/main" id="{7E5E2464-9E59-4B12-8D6A-E949127278EE}"/>
              </a:ext>
            </a:extLst>
          </xdr:cNvPr>
          <xdr:cNvGraphicFramePr>
            <a:graphicFrameLocks/>
          </xdr:cNvGraphicFramePr>
        </xdr:nvGraphicFramePr>
        <xdr:xfrm>
          <a:off x="21079661" y="3932998"/>
          <a:ext cx="4655167" cy="3053709"/>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10</xdr:col>
      <xdr:colOff>134156</xdr:colOff>
      <xdr:row>8</xdr:row>
      <xdr:rowOff>14063</xdr:rowOff>
    </xdr:from>
    <xdr:to>
      <xdr:col>24</xdr:col>
      <xdr:colOff>569266</xdr:colOff>
      <xdr:row>21</xdr:row>
      <xdr:rowOff>6444</xdr:rowOff>
    </xdr:to>
    <xdr:grpSp>
      <xdr:nvGrpSpPr>
        <xdr:cNvPr id="56" name="Group 55">
          <a:extLst>
            <a:ext uri="{FF2B5EF4-FFF2-40B4-BE49-F238E27FC236}">
              <a16:creationId xmlns:a16="http://schemas.microsoft.com/office/drawing/2014/main" id="{B41C81AE-9AEF-BD57-330D-31518F56F547}"/>
            </a:ext>
          </a:extLst>
        </xdr:cNvPr>
        <xdr:cNvGrpSpPr/>
      </xdr:nvGrpSpPr>
      <xdr:grpSpPr>
        <a:xfrm>
          <a:off x="6272489" y="1538063"/>
          <a:ext cx="9028777" cy="2468881"/>
          <a:chOff x="5976560" y="4769002"/>
          <a:chExt cx="10122469" cy="2586416"/>
        </a:xfrm>
      </xdr:grpSpPr>
      <xdr:grpSp>
        <xdr:nvGrpSpPr>
          <xdr:cNvPr id="59" name="Group 58">
            <a:extLst>
              <a:ext uri="{FF2B5EF4-FFF2-40B4-BE49-F238E27FC236}">
                <a16:creationId xmlns:a16="http://schemas.microsoft.com/office/drawing/2014/main" id="{EB671184-D775-4509-A98C-5CA3CC925C83}"/>
              </a:ext>
            </a:extLst>
          </xdr:cNvPr>
          <xdr:cNvGrpSpPr/>
        </xdr:nvGrpSpPr>
        <xdr:grpSpPr>
          <a:xfrm>
            <a:off x="5990903" y="4769002"/>
            <a:ext cx="10108126" cy="2586415"/>
            <a:chOff x="7185305" y="8472489"/>
            <a:chExt cx="10202628" cy="3438950"/>
          </a:xfrm>
        </xdr:grpSpPr>
        <xdr:sp macro="" textlink="">
          <xdr:nvSpPr>
            <xdr:cNvPr id="60" name="Rectangle: Rounded Corners 59">
              <a:extLst>
                <a:ext uri="{FF2B5EF4-FFF2-40B4-BE49-F238E27FC236}">
                  <a16:creationId xmlns:a16="http://schemas.microsoft.com/office/drawing/2014/main" id="{48E33F22-F86D-C8AE-69A5-276F0C0A5D58}"/>
                </a:ext>
              </a:extLst>
            </xdr:cNvPr>
            <xdr:cNvSpPr/>
          </xdr:nvSpPr>
          <xdr:spPr>
            <a:xfrm>
              <a:off x="7185305" y="8472489"/>
              <a:ext cx="10202628" cy="3438950"/>
            </a:xfrm>
            <a:prstGeom prst="roundRect">
              <a:avLst/>
            </a:prstGeom>
            <a:solidFill>
              <a:srgbClr val="EEEEEE"/>
            </a:solidFill>
            <a:ln>
              <a:noFill/>
            </a:ln>
            <a:effectLst>
              <a:outerShdw blurRad="1905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61" name="TextBox 60">
              <a:extLst>
                <a:ext uri="{FF2B5EF4-FFF2-40B4-BE49-F238E27FC236}">
                  <a16:creationId xmlns:a16="http://schemas.microsoft.com/office/drawing/2014/main" id="{5519BA56-CDD9-519E-2316-7E94CFFD11DE}"/>
                </a:ext>
              </a:extLst>
            </xdr:cNvPr>
            <xdr:cNvSpPr txBox="1"/>
          </xdr:nvSpPr>
          <xdr:spPr>
            <a:xfrm>
              <a:off x="10743401" y="8472489"/>
              <a:ext cx="3075214" cy="616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1"/>
                  </a:solidFill>
                </a:rPr>
                <a:t>% Sales</a:t>
              </a:r>
              <a:r>
                <a:rPr lang="en-US" sz="1600" b="1" baseline="0">
                  <a:solidFill>
                    <a:schemeClr val="tx1"/>
                  </a:solidFill>
                </a:rPr>
                <a:t> Growth</a:t>
              </a:r>
              <a:endParaRPr lang="en-US" sz="1600" b="1">
                <a:solidFill>
                  <a:schemeClr val="tx1"/>
                </a:solidFill>
              </a:endParaRPr>
            </a:p>
          </xdr:txBody>
        </xdr:sp>
      </xdr:grpSp>
      <xdr:graphicFrame macro="">
        <xdr:nvGraphicFramePr>
          <xdr:cNvPr id="91" name="Chart 90">
            <a:extLst>
              <a:ext uri="{FF2B5EF4-FFF2-40B4-BE49-F238E27FC236}">
                <a16:creationId xmlns:a16="http://schemas.microsoft.com/office/drawing/2014/main" id="{21234C03-D1E9-4F05-941B-DCE1D7A439EB}"/>
              </a:ext>
            </a:extLst>
          </xdr:cNvPr>
          <xdr:cNvGraphicFramePr>
            <a:graphicFrameLocks/>
          </xdr:cNvGraphicFramePr>
        </xdr:nvGraphicFramePr>
        <xdr:xfrm>
          <a:off x="5976560" y="5235728"/>
          <a:ext cx="10100872" cy="2119690"/>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10</xdr:col>
      <xdr:colOff>154723</xdr:colOff>
      <xdr:row>21</xdr:row>
      <xdr:rowOff>54886</xdr:rowOff>
    </xdr:from>
    <xdr:to>
      <xdr:col>24</xdr:col>
      <xdr:colOff>578056</xdr:colOff>
      <xdr:row>38</xdr:row>
      <xdr:rowOff>108226</xdr:rowOff>
    </xdr:to>
    <xdr:grpSp>
      <xdr:nvGrpSpPr>
        <xdr:cNvPr id="53" name="Group 52">
          <a:extLst>
            <a:ext uri="{FF2B5EF4-FFF2-40B4-BE49-F238E27FC236}">
              <a16:creationId xmlns:a16="http://schemas.microsoft.com/office/drawing/2014/main" id="{AC0CE297-566C-9067-C69F-37A30D135B61}"/>
            </a:ext>
          </a:extLst>
        </xdr:cNvPr>
        <xdr:cNvGrpSpPr/>
      </xdr:nvGrpSpPr>
      <xdr:grpSpPr>
        <a:xfrm>
          <a:off x="6293056" y="4055386"/>
          <a:ext cx="9017000" cy="3291840"/>
          <a:chOff x="6327321" y="1674135"/>
          <a:chExt cx="8994322" cy="2534068"/>
        </a:xfrm>
      </xdr:grpSpPr>
      <xdr:grpSp>
        <xdr:nvGrpSpPr>
          <xdr:cNvPr id="54" name="Group 53">
            <a:extLst>
              <a:ext uri="{FF2B5EF4-FFF2-40B4-BE49-F238E27FC236}">
                <a16:creationId xmlns:a16="http://schemas.microsoft.com/office/drawing/2014/main" id="{C25997B2-E40D-4FA6-87E7-09E5B324339C}"/>
              </a:ext>
            </a:extLst>
          </xdr:cNvPr>
          <xdr:cNvGrpSpPr/>
        </xdr:nvGrpSpPr>
        <xdr:grpSpPr>
          <a:xfrm>
            <a:off x="6327625" y="1674135"/>
            <a:ext cx="8994018" cy="2534068"/>
            <a:chOff x="7185305" y="11901489"/>
            <a:chExt cx="10191409" cy="3262312"/>
          </a:xfrm>
        </xdr:grpSpPr>
        <xdr:sp macro="" textlink="">
          <xdr:nvSpPr>
            <xdr:cNvPr id="55" name="Rectangle: Rounded Corners 54">
              <a:extLst>
                <a:ext uri="{FF2B5EF4-FFF2-40B4-BE49-F238E27FC236}">
                  <a16:creationId xmlns:a16="http://schemas.microsoft.com/office/drawing/2014/main" id="{800E8310-759A-594B-B712-92B1929FE1F0}"/>
                </a:ext>
              </a:extLst>
            </xdr:cNvPr>
            <xdr:cNvSpPr/>
          </xdr:nvSpPr>
          <xdr:spPr>
            <a:xfrm>
              <a:off x="7185305" y="11901489"/>
              <a:ext cx="10191409" cy="3262312"/>
            </a:xfrm>
            <a:prstGeom prst="roundRect">
              <a:avLst/>
            </a:prstGeom>
            <a:solidFill>
              <a:srgbClr val="EEEEEE"/>
            </a:solidFill>
            <a:ln>
              <a:noFill/>
            </a:ln>
            <a:effectLst>
              <a:outerShdw blurRad="1905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TextBox 56">
              <a:extLst>
                <a:ext uri="{FF2B5EF4-FFF2-40B4-BE49-F238E27FC236}">
                  <a16:creationId xmlns:a16="http://schemas.microsoft.com/office/drawing/2014/main" id="{3A0AFE13-B98A-5B65-4E2F-15643269E554}"/>
                </a:ext>
              </a:extLst>
            </xdr:cNvPr>
            <xdr:cNvSpPr txBox="1"/>
          </xdr:nvSpPr>
          <xdr:spPr>
            <a:xfrm>
              <a:off x="10743401" y="11901489"/>
              <a:ext cx="3075214" cy="616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1"/>
                  </a:solidFill>
                </a:rPr>
                <a:t>Sales</a:t>
              </a:r>
              <a:r>
                <a:rPr lang="en-US" sz="1600" b="1" baseline="0">
                  <a:solidFill>
                    <a:schemeClr val="tx1"/>
                  </a:solidFill>
                </a:rPr>
                <a:t> Vs. Profit</a:t>
              </a:r>
              <a:endParaRPr lang="en-US" sz="1600" b="1">
                <a:solidFill>
                  <a:schemeClr val="tx1"/>
                </a:solidFill>
              </a:endParaRPr>
            </a:p>
          </xdr:txBody>
        </xdr:sp>
      </xdr:grpSp>
      <xdr:graphicFrame macro="">
        <xdr:nvGraphicFramePr>
          <xdr:cNvPr id="92" name="Chart 91">
            <a:extLst>
              <a:ext uri="{FF2B5EF4-FFF2-40B4-BE49-F238E27FC236}">
                <a16:creationId xmlns:a16="http://schemas.microsoft.com/office/drawing/2014/main" id="{1791E983-A47C-47E6-AC86-CE05A1AA1EC0}"/>
              </a:ext>
            </a:extLst>
          </xdr:cNvPr>
          <xdr:cNvGraphicFramePr>
            <a:graphicFrameLocks/>
          </xdr:cNvGraphicFramePr>
        </xdr:nvGraphicFramePr>
        <xdr:xfrm>
          <a:off x="6327321" y="1909538"/>
          <a:ext cx="8967109" cy="2189236"/>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0</xdr:col>
      <xdr:colOff>181428</xdr:colOff>
      <xdr:row>21</xdr:row>
      <xdr:rowOff>69249</xdr:rowOff>
    </xdr:from>
    <xdr:to>
      <xdr:col>10</xdr:col>
      <xdr:colOff>72570</xdr:colOff>
      <xdr:row>38</xdr:row>
      <xdr:rowOff>122594</xdr:rowOff>
    </xdr:to>
    <xdr:grpSp>
      <xdr:nvGrpSpPr>
        <xdr:cNvPr id="62" name="Group 61">
          <a:extLst>
            <a:ext uri="{FF2B5EF4-FFF2-40B4-BE49-F238E27FC236}">
              <a16:creationId xmlns:a16="http://schemas.microsoft.com/office/drawing/2014/main" id="{DAE39EF1-2651-9998-8D91-7BEDD472D456}"/>
            </a:ext>
          </a:extLst>
        </xdr:cNvPr>
        <xdr:cNvGrpSpPr/>
      </xdr:nvGrpSpPr>
      <xdr:grpSpPr>
        <a:xfrm>
          <a:off x="181428" y="4069749"/>
          <a:ext cx="6029475" cy="3291845"/>
          <a:chOff x="231323" y="4766579"/>
          <a:chExt cx="4640034" cy="2602500"/>
        </a:xfrm>
      </xdr:grpSpPr>
      <xdr:grpSp>
        <xdr:nvGrpSpPr>
          <xdr:cNvPr id="63" name="Group 62">
            <a:extLst>
              <a:ext uri="{FF2B5EF4-FFF2-40B4-BE49-F238E27FC236}">
                <a16:creationId xmlns:a16="http://schemas.microsoft.com/office/drawing/2014/main" id="{3EB6FD73-F791-4749-81FD-7F6E24013A1A}"/>
              </a:ext>
            </a:extLst>
          </xdr:cNvPr>
          <xdr:cNvGrpSpPr/>
        </xdr:nvGrpSpPr>
        <xdr:grpSpPr>
          <a:xfrm>
            <a:off x="231323" y="4766579"/>
            <a:ext cx="4640034" cy="2602496"/>
            <a:chOff x="260411" y="8496300"/>
            <a:chExt cx="8214070" cy="1976511"/>
          </a:xfrm>
        </xdr:grpSpPr>
        <xdr:sp macro="" textlink="">
          <xdr:nvSpPr>
            <xdr:cNvPr id="64" name="Rectangle: Rounded Corners 63">
              <a:extLst>
                <a:ext uri="{FF2B5EF4-FFF2-40B4-BE49-F238E27FC236}">
                  <a16:creationId xmlns:a16="http://schemas.microsoft.com/office/drawing/2014/main" id="{E9B0022C-875F-A96D-8580-A94EE61A85B7}"/>
                </a:ext>
              </a:extLst>
            </xdr:cNvPr>
            <xdr:cNvSpPr/>
          </xdr:nvSpPr>
          <xdr:spPr>
            <a:xfrm>
              <a:off x="260411" y="8496300"/>
              <a:ext cx="8214070" cy="1976511"/>
            </a:xfrm>
            <a:prstGeom prst="roundRect">
              <a:avLst/>
            </a:prstGeom>
            <a:solidFill>
              <a:srgbClr val="425C59"/>
            </a:solidFill>
            <a:ln>
              <a:noFill/>
            </a:ln>
            <a:effectLst>
              <a:outerShdw blurRad="1905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5" name="TextBox 64">
              <a:extLst>
                <a:ext uri="{FF2B5EF4-FFF2-40B4-BE49-F238E27FC236}">
                  <a16:creationId xmlns:a16="http://schemas.microsoft.com/office/drawing/2014/main" id="{2F894D12-3249-369B-247D-027006B05EE6}"/>
                </a:ext>
              </a:extLst>
            </xdr:cNvPr>
            <xdr:cNvSpPr txBox="1"/>
          </xdr:nvSpPr>
          <xdr:spPr>
            <a:xfrm>
              <a:off x="2281865" y="8496301"/>
              <a:ext cx="4171160" cy="235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baseline="0">
                  <a:solidFill>
                    <a:schemeClr val="bg1"/>
                  </a:solidFill>
                </a:rPr>
                <a:t>Dealers Performance</a:t>
              </a:r>
            </a:p>
          </xdr:txBody>
        </xdr:sp>
      </xdr:grpSp>
      <xdr:graphicFrame macro="">
        <xdr:nvGraphicFramePr>
          <xdr:cNvPr id="93" name="Chart 92">
            <a:extLst>
              <a:ext uri="{FF2B5EF4-FFF2-40B4-BE49-F238E27FC236}">
                <a16:creationId xmlns:a16="http://schemas.microsoft.com/office/drawing/2014/main" id="{7EFC009D-4E30-43F7-BB17-FFC10756F8A7}"/>
              </a:ext>
            </a:extLst>
          </xdr:cNvPr>
          <xdr:cNvGraphicFramePr>
            <a:graphicFrameLocks/>
          </xdr:cNvGraphicFramePr>
        </xdr:nvGraphicFramePr>
        <xdr:xfrm>
          <a:off x="248498" y="5021414"/>
          <a:ext cx="4590904" cy="2347665"/>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0</xdr:col>
      <xdr:colOff>181428</xdr:colOff>
      <xdr:row>39</xdr:row>
      <xdr:rowOff>24715</xdr:rowOff>
    </xdr:from>
    <xdr:to>
      <xdr:col>10</xdr:col>
      <xdr:colOff>78540</xdr:colOff>
      <xdr:row>56</xdr:row>
      <xdr:rowOff>78055</xdr:rowOff>
    </xdr:to>
    <xdr:grpSp>
      <xdr:nvGrpSpPr>
        <xdr:cNvPr id="66" name="Group 65">
          <a:extLst>
            <a:ext uri="{FF2B5EF4-FFF2-40B4-BE49-F238E27FC236}">
              <a16:creationId xmlns:a16="http://schemas.microsoft.com/office/drawing/2014/main" id="{FA03C37E-92EC-FCEC-7323-48306366116D}"/>
            </a:ext>
          </a:extLst>
        </xdr:cNvPr>
        <xdr:cNvGrpSpPr/>
      </xdr:nvGrpSpPr>
      <xdr:grpSpPr>
        <a:xfrm>
          <a:off x="181428" y="7454215"/>
          <a:ext cx="6035445" cy="3291840"/>
          <a:chOff x="0" y="7353995"/>
          <a:chExt cx="5472367" cy="3571193"/>
        </a:xfrm>
      </xdr:grpSpPr>
      <xdr:grpSp>
        <xdr:nvGrpSpPr>
          <xdr:cNvPr id="72" name="Group 71">
            <a:extLst>
              <a:ext uri="{FF2B5EF4-FFF2-40B4-BE49-F238E27FC236}">
                <a16:creationId xmlns:a16="http://schemas.microsoft.com/office/drawing/2014/main" id="{79DBC6BF-DBC7-4E21-AF5E-463FE122931A}"/>
              </a:ext>
            </a:extLst>
          </xdr:cNvPr>
          <xdr:cNvGrpSpPr/>
        </xdr:nvGrpSpPr>
        <xdr:grpSpPr>
          <a:xfrm>
            <a:off x="3248" y="7353995"/>
            <a:ext cx="5469119" cy="3571193"/>
            <a:chOff x="11355676" y="10640107"/>
            <a:chExt cx="6153728" cy="3571193"/>
          </a:xfrm>
        </xdr:grpSpPr>
        <xdr:sp macro="" textlink="">
          <xdr:nvSpPr>
            <xdr:cNvPr id="73" name="Rectangle: Rounded Corners 72">
              <a:extLst>
                <a:ext uri="{FF2B5EF4-FFF2-40B4-BE49-F238E27FC236}">
                  <a16:creationId xmlns:a16="http://schemas.microsoft.com/office/drawing/2014/main" id="{AD5C97EB-9509-E708-0788-FF6BB5747191}"/>
                </a:ext>
              </a:extLst>
            </xdr:cNvPr>
            <xdr:cNvSpPr/>
          </xdr:nvSpPr>
          <xdr:spPr>
            <a:xfrm>
              <a:off x="11355676" y="10640107"/>
              <a:ext cx="6153728" cy="3571193"/>
            </a:xfrm>
            <a:prstGeom prst="roundRect">
              <a:avLst/>
            </a:prstGeom>
            <a:solidFill>
              <a:srgbClr val="425C59"/>
            </a:solidFill>
            <a:ln>
              <a:noFill/>
            </a:ln>
            <a:effectLst>
              <a:outerShdw blurRad="1905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74" name="TextBox 73">
              <a:extLst>
                <a:ext uri="{FF2B5EF4-FFF2-40B4-BE49-F238E27FC236}">
                  <a16:creationId xmlns:a16="http://schemas.microsoft.com/office/drawing/2014/main" id="{481314D9-BAAE-C43F-820D-59D1C05506F0}"/>
                </a:ext>
              </a:extLst>
            </xdr:cNvPr>
            <xdr:cNvSpPr txBox="1"/>
          </xdr:nvSpPr>
          <xdr:spPr>
            <a:xfrm>
              <a:off x="12977296" y="10640107"/>
              <a:ext cx="2727062" cy="324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Customers Sales</a:t>
              </a:r>
            </a:p>
          </xdr:txBody>
        </xdr:sp>
      </xdr:grpSp>
      <xdr:graphicFrame macro="">
        <xdr:nvGraphicFramePr>
          <xdr:cNvPr id="94" name="Chart 93">
            <a:extLst>
              <a:ext uri="{FF2B5EF4-FFF2-40B4-BE49-F238E27FC236}">
                <a16:creationId xmlns:a16="http://schemas.microsoft.com/office/drawing/2014/main" id="{4EFE873E-8C36-434B-8268-35EC48FD3383}"/>
              </a:ext>
            </a:extLst>
          </xdr:cNvPr>
          <xdr:cNvGraphicFramePr>
            <a:graphicFrameLocks/>
          </xdr:cNvGraphicFramePr>
        </xdr:nvGraphicFramePr>
        <xdr:xfrm>
          <a:off x="0" y="7674428"/>
          <a:ext cx="5429835" cy="3211285"/>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25</xdr:col>
      <xdr:colOff>46376</xdr:colOff>
      <xdr:row>21</xdr:row>
      <xdr:rowOff>83615</xdr:rowOff>
    </xdr:from>
    <xdr:to>
      <xdr:col>32</xdr:col>
      <xdr:colOff>240686</xdr:colOff>
      <xdr:row>38</xdr:row>
      <xdr:rowOff>138043</xdr:rowOff>
    </xdr:to>
    <xdr:grpSp>
      <xdr:nvGrpSpPr>
        <xdr:cNvPr id="70" name="Group 69">
          <a:extLst>
            <a:ext uri="{FF2B5EF4-FFF2-40B4-BE49-F238E27FC236}">
              <a16:creationId xmlns:a16="http://schemas.microsoft.com/office/drawing/2014/main" id="{8FE8612B-214B-90B2-FB9E-8ED276C56B8B}"/>
            </a:ext>
          </a:extLst>
        </xdr:cNvPr>
        <xdr:cNvGrpSpPr/>
      </xdr:nvGrpSpPr>
      <xdr:grpSpPr>
        <a:xfrm>
          <a:off x="15392209" y="4084115"/>
          <a:ext cx="4491144" cy="3292928"/>
          <a:chOff x="20495705" y="0"/>
          <a:chExt cx="4756128" cy="3557400"/>
        </a:xfrm>
      </xdr:grpSpPr>
      <xdr:grpSp>
        <xdr:nvGrpSpPr>
          <xdr:cNvPr id="76" name="Group 75">
            <a:extLst>
              <a:ext uri="{FF2B5EF4-FFF2-40B4-BE49-F238E27FC236}">
                <a16:creationId xmlns:a16="http://schemas.microsoft.com/office/drawing/2014/main" id="{86C8C40B-015C-42E5-ADF0-4EF5D5B88CE6}"/>
              </a:ext>
            </a:extLst>
          </xdr:cNvPr>
          <xdr:cNvGrpSpPr/>
        </xdr:nvGrpSpPr>
        <xdr:grpSpPr>
          <a:xfrm>
            <a:off x="20495705" y="0"/>
            <a:ext cx="4756128" cy="3557400"/>
            <a:chOff x="11186447" y="5549017"/>
            <a:chExt cx="4734112" cy="3557400"/>
          </a:xfrm>
        </xdr:grpSpPr>
        <xdr:sp macro="" textlink="">
          <xdr:nvSpPr>
            <xdr:cNvPr id="77" name="Rectangle: Rounded Corners 76">
              <a:extLst>
                <a:ext uri="{FF2B5EF4-FFF2-40B4-BE49-F238E27FC236}">
                  <a16:creationId xmlns:a16="http://schemas.microsoft.com/office/drawing/2014/main" id="{35CDAFCF-3415-6C01-24C0-13B87A425EA7}"/>
                </a:ext>
              </a:extLst>
            </xdr:cNvPr>
            <xdr:cNvSpPr/>
          </xdr:nvSpPr>
          <xdr:spPr>
            <a:xfrm>
              <a:off x="11186447" y="5549017"/>
              <a:ext cx="4734112" cy="3557400"/>
            </a:xfrm>
            <a:prstGeom prst="roundRect">
              <a:avLst/>
            </a:prstGeom>
            <a:solidFill>
              <a:srgbClr val="425C59"/>
            </a:solidFill>
            <a:ln>
              <a:noFill/>
            </a:ln>
            <a:effectLst>
              <a:outerShdw blurRad="1905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78" name="TextBox 77">
              <a:extLst>
                <a:ext uri="{FF2B5EF4-FFF2-40B4-BE49-F238E27FC236}">
                  <a16:creationId xmlns:a16="http://schemas.microsoft.com/office/drawing/2014/main" id="{AA6CCA95-BF4B-B717-2EAE-D76B27BF7B31}"/>
                </a:ext>
              </a:extLst>
            </xdr:cNvPr>
            <xdr:cNvSpPr txBox="1"/>
          </xdr:nvSpPr>
          <xdr:spPr>
            <a:xfrm>
              <a:off x="12593909" y="5670357"/>
              <a:ext cx="2138524" cy="323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Speed to Ship</a:t>
              </a:r>
            </a:p>
          </xdr:txBody>
        </xdr:sp>
      </xdr:grpSp>
      <xdr:graphicFrame macro="">
        <xdr:nvGraphicFramePr>
          <xdr:cNvPr id="95" name="Chart 94">
            <a:extLst>
              <a:ext uri="{FF2B5EF4-FFF2-40B4-BE49-F238E27FC236}">
                <a16:creationId xmlns:a16="http://schemas.microsoft.com/office/drawing/2014/main" id="{010152BC-F1DE-44B6-9477-B2CBD680CEC1}"/>
              </a:ext>
            </a:extLst>
          </xdr:cNvPr>
          <xdr:cNvGraphicFramePr>
            <a:graphicFrameLocks/>
          </xdr:cNvGraphicFramePr>
        </xdr:nvGraphicFramePr>
        <xdr:xfrm>
          <a:off x="20513839" y="389870"/>
          <a:ext cx="4737993" cy="3132734"/>
        </xdr:xfrm>
        <a:graphic>
          <a:graphicData uri="http://schemas.openxmlformats.org/drawingml/2006/chart">
            <c:chart xmlns:c="http://schemas.openxmlformats.org/drawingml/2006/chart" xmlns:r="http://schemas.openxmlformats.org/officeDocument/2006/relationships" r:id="rId19"/>
          </a:graphicData>
        </a:graphic>
      </xdr:graphicFrame>
    </xdr:grpSp>
    <xdr:clientData/>
  </xdr:twoCellAnchor>
  <xdr:twoCellAnchor>
    <xdr:from>
      <xdr:col>10</xdr:col>
      <xdr:colOff>123690</xdr:colOff>
      <xdr:row>39</xdr:row>
      <xdr:rowOff>24715</xdr:rowOff>
    </xdr:from>
    <xdr:to>
      <xdr:col>25</xdr:col>
      <xdr:colOff>14833</xdr:colOff>
      <xdr:row>56</xdr:row>
      <xdr:rowOff>78055</xdr:rowOff>
    </xdr:to>
    <xdr:grpSp>
      <xdr:nvGrpSpPr>
        <xdr:cNvPr id="58" name="Group 57">
          <a:extLst>
            <a:ext uri="{FF2B5EF4-FFF2-40B4-BE49-F238E27FC236}">
              <a16:creationId xmlns:a16="http://schemas.microsoft.com/office/drawing/2014/main" id="{422628AC-DD00-18AC-23E6-4FAEC5B97BE4}"/>
            </a:ext>
          </a:extLst>
        </xdr:cNvPr>
        <xdr:cNvGrpSpPr/>
      </xdr:nvGrpSpPr>
      <xdr:grpSpPr>
        <a:xfrm>
          <a:off x="6262023" y="7454215"/>
          <a:ext cx="9098643" cy="3291840"/>
          <a:chOff x="5619750" y="7347857"/>
          <a:chExt cx="10654393" cy="3421328"/>
        </a:xfrm>
      </xdr:grpSpPr>
      <xdr:sp macro="" textlink="">
        <xdr:nvSpPr>
          <xdr:cNvPr id="80" name="Rectangle: Rounded Corners 79">
            <a:extLst>
              <a:ext uri="{FF2B5EF4-FFF2-40B4-BE49-F238E27FC236}">
                <a16:creationId xmlns:a16="http://schemas.microsoft.com/office/drawing/2014/main" id="{58D566FF-6D75-407F-B259-55B14CC38A5D}"/>
              </a:ext>
            </a:extLst>
          </xdr:cNvPr>
          <xdr:cNvSpPr/>
        </xdr:nvSpPr>
        <xdr:spPr>
          <a:xfrm>
            <a:off x="5621999" y="7347857"/>
            <a:ext cx="10652144" cy="3421328"/>
          </a:xfrm>
          <a:prstGeom prst="roundRect">
            <a:avLst/>
          </a:prstGeom>
          <a:solidFill>
            <a:srgbClr val="425C59"/>
          </a:solidFill>
          <a:ln>
            <a:noFill/>
          </a:ln>
          <a:effectLst>
            <a:outerShdw blurRad="1905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82" name="TextBox 81">
            <a:extLst>
              <a:ext uri="{FF2B5EF4-FFF2-40B4-BE49-F238E27FC236}">
                <a16:creationId xmlns:a16="http://schemas.microsoft.com/office/drawing/2014/main" id="{E412E76E-3450-40B9-AE17-6AA27F88D4C5}"/>
              </a:ext>
            </a:extLst>
          </xdr:cNvPr>
          <xdr:cNvSpPr txBox="1"/>
        </xdr:nvSpPr>
        <xdr:spPr>
          <a:xfrm>
            <a:off x="9815738" y="7414655"/>
            <a:ext cx="2471512" cy="300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Top</a:t>
            </a:r>
            <a:r>
              <a:rPr lang="en-US" sz="1600" b="1" baseline="0">
                <a:solidFill>
                  <a:schemeClr val="bg1"/>
                </a:solidFill>
              </a:rPr>
              <a:t> Products</a:t>
            </a:r>
            <a:endParaRPr lang="en-US" sz="1600" b="1">
              <a:solidFill>
                <a:schemeClr val="bg1"/>
              </a:solidFill>
            </a:endParaRPr>
          </a:p>
        </xdr:txBody>
      </xdr:sp>
      <xdr:graphicFrame macro="">
        <xdr:nvGraphicFramePr>
          <xdr:cNvPr id="96" name="Chart 95">
            <a:extLst>
              <a:ext uri="{FF2B5EF4-FFF2-40B4-BE49-F238E27FC236}">
                <a16:creationId xmlns:a16="http://schemas.microsoft.com/office/drawing/2014/main" id="{92A622E4-4B0B-4A4C-877C-57BF74504BF8}"/>
              </a:ext>
            </a:extLst>
          </xdr:cNvPr>
          <xdr:cNvGraphicFramePr>
            <a:graphicFrameLocks/>
          </xdr:cNvGraphicFramePr>
        </xdr:nvGraphicFramePr>
        <xdr:xfrm>
          <a:off x="5619750" y="7633975"/>
          <a:ext cx="10627983" cy="3088453"/>
        </xdr:xfrm>
        <a:graphic>
          <a:graphicData uri="http://schemas.openxmlformats.org/drawingml/2006/chart">
            <c:chart xmlns:c="http://schemas.openxmlformats.org/drawingml/2006/chart" xmlns:r="http://schemas.openxmlformats.org/officeDocument/2006/relationships" r:id="rId20"/>
          </a:graphicData>
        </a:graphic>
      </xdr:graphicFrame>
    </xdr:grpSp>
    <xdr:clientData/>
  </xdr:twoCellAnchor>
  <xdr:twoCellAnchor editAs="oneCell">
    <xdr:from>
      <xdr:col>25</xdr:col>
      <xdr:colOff>539752</xdr:colOff>
      <xdr:row>0</xdr:row>
      <xdr:rowOff>161772</xdr:rowOff>
    </xdr:from>
    <xdr:to>
      <xdr:col>32</xdr:col>
      <xdr:colOff>193122</xdr:colOff>
      <xdr:row>8</xdr:row>
      <xdr:rowOff>0</xdr:rowOff>
    </xdr:to>
    <mc:AlternateContent xmlns:mc="http://schemas.openxmlformats.org/markup-compatibility/2006" xmlns:a14="http://schemas.microsoft.com/office/drawing/2010/main">
      <mc:Choice Requires="a14">
        <xdr:graphicFrame macro="">
          <xdr:nvGraphicFramePr>
            <xdr:cNvPr id="97" name="Order Date (Month) 1">
              <a:extLst>
                <a:ext uri="{FF2B5EF4-FFF2-40B4-BE49-F238E27FC236}">
                  <a16:creationId xmlns:a16="http://schemas.microsoft.com/office/drawing/2014/main" id="{EBD4C19F-9275-4E21-A304-FFA7A839EE4F}"/>
                </a:ext>
              </a:extLst>
            </xdr:cNvPr>
            <xdr:cNvGraphicFramePr/>
          </xdr:nvGraphicFramePr>
          <xdr:xfrm>
            <a:off x="0" y="0"/>
            <a:ext cx="0" cy="0"/>
          </xdr:xfrm>
          <a:graphic>
            <a:graphicData uri="http://schemas.microsoft.com/office/drawing/2010/slicer">
              <sle:slicer xmlns:sle="http://schemas.microsoft.com/office/drawing/2010/slicer" name="Order Date (Month) 1"/>
            </a:graphicData>
          </a:graphic>
        </xdr:graphicFrame>
      </mc:Choice>
      <mc:Fallback xmlns="">
        <xdr:sp macro="" textlink="">
          <xdr:nvSpPr>
            <xdr:cNvPr id="0" name=""/>
            <xdr:cNvSpPr>
              <a:spLocks noTextEdit="1"/>
            </xdr:cNvSpPr>
          </xdr:nvSpPr>
          <xdr:spPr>
            <a:xfrm>
              <a:off x="15885585" y="161772"/>
              <a:ext cx="3950204" cy="13622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485774</xdr:colOff>
      <xdr:row>1</xdr:row>
      <xdr:rowOff>172446</xdr:rowOff>
    </xdr:from>
    <xdr:to>
      <xdr:col>25</xdr:col>
      <xdr:colOff>485774</xdr:colOff>
      <xdr:row>6</xdr:row>
      <xdr:rowOff>172446</xdr:rowOff>
    </xdr:to>
    <xdr:cxnSp macro="">
      <xdr:nvCxnSpPr>
        <xdr:cNvPr id="75" name="Straight Connector 74">
          <a:extLst>
            <a:ext uri="{FF2B5EF4-FFF2-40B4-BE49-F238E27FC236}">
              <a16:creationId xmlns:a16="http://schemas.microsoft.com/office/drawing/2014/main" id="{DFC0E0A3-5D46-43FA-99D1-42F8ED0805A2}"/>
            </a:ext>
          </a:extLst>
        </xdr:cNvPr>
        <xdr:cNvCxnSpPr/>
      </xdr:nvCxnSpPr>
      <xdr:spPr>
        <a:xfrm>
          <a:off x="15831607" y="362946"/>
          <a:ext cx="0" cy="95250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211667</xdr:colOff>
      <xdr:row>2</xdr:row>
      <xdr:rowOff>84667</xdr:rowOff>
    </xdr:from>
    <xdr:to>
      <xdr:col>6</xdr:col>
      <xdr:colOff>203413</xdr:colOff>
      <xdr:row>7</xdr:row>
      <xdr:rowOff>138007</xdr:rowOff>
    </xdr:to>
    <mc:AlternateContent xmlns:mc="http://schemas.openxmlformats.org/markup-compatibility/2006" xmlns:a14="http://schemas.microsoft.com/office/drawing/2010/main">
      <mc:Choice Requires="a14">
        <xdr:graphicFrame macro="">
          <xdr:nvGraphicFramePr>
            <xdr:cNvPr id="79" name="Order Date (Year)">
              <a:extLst>
                <a:ext uri="{FF2B5EF4-FFF2-40B4-BE49-F238E27FC236}">
                  <a16:creationId xmlns:a16="http://schemas.microsoft.com/office/drawing/2014/main" id="{12F056BF-7479-4077-8A75-46193FA12B75}"/>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211667" y="465667"/>
              <a:ext cx="3674746"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541261</xdr:colOff>
      <xdr:row>13</xdr:row>
      <xdr:rowOff>179917</xdr:rowOff>
    </xdr:from>
    <xdr:to>
      <xdr:col>4</xdr:col>
      <xdr:colOff>455084</xdr:colOff>
      <xdr:row>15</xdr:row>
      <xdr:rowOff>100157</xdr:rowOff>
    </xdr:to>
    <xdr:sp macro="" textlink="">
      <xdr:nvSpPr>
        <xdr:cNvPr id="81" name="TextBox 80">
          <a:extLst>
            <a:ext uri="{FF2B5EF4-FFF2-40B4-BE49-F238E27FC236}">
              <a16:creationId xmlns:a16="http://schemas.microsoft.com/office/drawing/2014/main" id="{74740728-3B6A-45AA-8BF3-B0C383AC6ED8}"/>
            </a:ext>
          </a:extLst>
        </xdr:cNvPr>
        <xdr:cNvSpPr txBox="1"/>
      </xdr:nvSpPr>
      <xdr:spPr>
        <a:xfrm>
          <a:off x="1155094" y="2656417"/>
          <a:ext cx="1755323" cy="301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Sales Percentage</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9.141884259261" backgroundQuery="1" createdVersion="8" refreshedVersion="8" minRefreshableVersion="3" recordCount="0" supportSubquery="1" supportAdvancedDrill="1" xr:uid="{8D141F25-AFE2-414E-9808-34174C5363EA}">
  <cacheSource type="external" connectionId="8"/>
  <cacheFields count="3">
    <cacheField name="[Measures].[Count of Ship Mode]" caption="Count of Ship Mode" numFmtId="0" hierarchy="83" level="32767"/>
    <cacheField name="[Orders].[Ship Mode].[Ship Mode]" caption="Ship Mode" numFmtId="0" hierarchy="11" level="1">
      <sharedItems containsSemiMixedTypes="0" containsNonDate="0" containsString="0"/>
    </cacheField>
    <cacheField name="[Orders].[Order Date (Year)].[Order Date (Year)]" caption="Order Date (Year)" numFmtId="0" hierarchy="20" level="1">
      <sharedItems containsSemiMixedTypes="0" containsNonDate="0" containsString="0"/>
    </cacheField>
  </cacheFields>
  <cacheHierarchies count="93">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Country/Region]" caption="Country/Region" attribute="1" defaultMemberUniqueName="[Customers].[Country/Region].[All]" allUniqueName="[Customers].[Country/Region].[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Postal Code]" caption="Postal Code" attribute="1" defaultMemberUniqueName="[Customers].[Postal Code].[All]" allUniqueName="[Customers].[Postal Code].[All]" dimensionUniqueName="[Customers]" displayFolder="" count="2" memberValueDatatype="20" unbalanced="0"/>
    <cacheHierarchy uniqueName="[Customers].[Segment ID]" caption="Segment ID" attribute="1" defaultMemberUniqueName="[Customers].[Segment ID].[All]" allUniqueName="[Customers].[Segment ID].[All]" dimensionUniqueName="[Customers]" displayFolder="" count="2" memberValueDatatype="20" unbalanced="0"/>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eople ID]" caption="people ID" attribute="1" defaultMemberUniqueName="[Orders].[people ID].[All]" allUniqueName="[Orders].[people ID].[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delivery days]" caption="delivery days" attribute="1" defaultMemberUniqueName="[Orders].[delivery days].[All]" allUniqueName="[Orders].[delivery days].[All]" dimensionUniqueName="[Orders]" displayFolder="" count="2"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profit]" caption="profit" attribute="1" defaultMemberUniqueName="[Orders].[profit].[All]" allUniqueName="[Orders].[profit].[All]" dimensionUniqueName="[Orders]" displayFolder="" count="2" memberValueDatatype="5" unbalanced="0"/>
    <cacheHierarchy uniqueName="[Orders].[Ship Date (Year)]" caption="Ship Date (Year)" attribute="1" defaultMemberUniqueName="[Orders].[Ship Date (Year)].[All]" allUniqueName="[Orders].[Ship Date (Year)].[All]" dimensionUniqueName="[Orders]" displayFolder="" count="2" memberValueDatatype="130" unbalanced="0"/>
    <cacheHierarchy uniqueName="[Orders].[Ship Date (Quarter)]" caption="Ship Date (Quarter)" attribute="1" defaultMemberUniqueName="[Orders].[Ship Date (Quarter)].[All]" allUniqueName="[Orders].[Ship Date (Quarter)].[All]" dimensionUniqueName="[Orders]" displayFolder="" count="2" memberValueDatatype="130" unbalanced="0"/>
    <cacheHierarchy uniqueName="[Orders].[Ship Date (Month)]" caption="Ship Date (Month)" attribute="1" defaultMemberUniqueName="[Orders].[Ship Date (Month)].[All]" allUniqueName="[Orders].[Ship Date (Month)].[All]" dimensionUniqueName="[Orders]" displayFolder="" count="2" memberValueDatatype="130" unbalanced="0"/>
    <cacheHierarchy uniqueName="[People].[people ID]" caption="people ID" attribute="1" defaultMemberUniqueName="[People].[people ID].[All]" allUniqueName="[People].[people ID].[All]" dimensionUniqueName="[People]" displayFolder="" count="2"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cost per unit]" caption="cost per unit" attribute="1" defaultMemberUniqueName="[Products].[cost per unit].[All]" allUniqueName="[Products].[cost per unit].[All]" dimensionUniqueName="[Products]" displayFolder="" count="2" memberValueDatatype="5" unbalanced="0"/>
    <cacheHierarchy uniqueName="[Products].[price per unit]" caption="price per unit" attribute="1" defaultMemberUniqueName="[Products].[price per unit].[All]" allUniqueName="[Products].[price per unit].[All]" dimensionUniqueName="[Products]" displayFolder="" count="2" memberValueDatatype="5"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Segment].[Segment ID]" caption="Segment ID" attribute="1" defaultMemberUniqueName="[Segment].[Segment ID].[All]" allUniqueName="[Segment].[Segment ID].[All]" dimensionUniqueName="[Segment]" displayFolder="" count="2" memberValueDatatype="20" unbalanced="0"/>
    <cacheHierarchy uniqueName="[Segment].[Segment]" caption="Segment" attribute="1" defaultMemberUniqueName="[Segment].[Segment].[All]" allUniqueName="[Segment].[Segment].[All]" dimensionUniqueName="[Segment]" displayFolder="" count="2" memberValueDatatype="130" unbalanced="0"/>
    <cacheHierarchy uniqueName="[Source].[Row ID]" caption="Row ID" attribute="1" defaultMemberUniqueName="[Source].[Row ID].[All]" allUniqueName="[Source].[Row ID].[All]" dimensionUniqueName="[Source]" displayFolder="" count="2" memberValueDatatype="20" unbalanced="0"/>
    <cacheHierarchy uniqueName="[Source].[Order ID]" caption="Order ID" attribute="1" defaultMemberUniqueName="[Source].[Order ID].[All]" allUniqueName="[Source].[Order ID].[All]" dimensionUniqueName="[Source]" displayFolder="" count="2" memberValueDatatype="130" unbalanced="0"/>
    <cacheHierarchy uniqueName="[Source].[Order Date]" caption="Order Date" attribute="1" time="1" defaultMemberUniqueName="[Source].[Order Date].[All]" allUniqueName="[Source].[Order Date].[All]" dimensionUniqueName="[Source]" displayFolder="" count="2" memberValueDatatype="7" unbalanced="0"/>
    <cacheHierarchy uniqueName="[Source].[Ship Date]" caption="Ship Date" attribute="1" time="1" defaultMemberUniqueName="[Source].[Ship Date].[All]" allUniqueName="[Source].[Ship Date].[All]" dimensionUniqueName="[Source]" displayFolder="" count="2" memberValueDatatype="7" unbalanced="0"/>
    <cacheHierarchy uniqueName="[Source].[Ship Mode]" caption="Ship Mode" attribute="1" defaultMemberUniqueName="[Source].[Ship Mode].[All]" allUniqueName="[Source].[Ship Mode].[All]" dimensionUniqueName="[Source]" displayFolder="" count="2" memberValueDatatype="130" unbalanced="0"/>
    <cacheHierarchy uniqueName="[Source].[Customer ID]" caption="Customer ID" attribute="1" defaultMemberUniqueName="[Source].[Customer ID].[All]" allUniqueName="[Source].[Customer ID].[All]" dimensionUniqueName="[Source]" displayFolder="" count="2" memberValueDatatype="130" unbalanced="0"/>
    <cacheHierarchy uniqueName="[Source].[Customer Name]" caption="Customer Name" attribute="1" defaultMemberUniqueName="[Source].[Customer Name].[All]" allUniqueName="[Source].[Customer Name].[All]" dimensionUniqueName="[Source]" displayFolder="" count="2" memberValueDatatype="130" unbalanced="0"/>
    <cacheHierarchy uniqueName="[Source].[Segment]" caption="Segment" attribute="1" defaultMemberUniqueName="[Source].[Segment].[All]" allUniqueName="[Source].[Segment].[All]" dimensionUniqueName="[Source]" displayFolder="" count="2" memberValueDatatype="130" unbalanced="0"/>
    <cacheHierarchy uniqueName="[Source].[Country/Region]" caption="Country/Region" attribute="1" defaultMemberUniqueName="[Source].[Country/Region].[All]" allUniqueName="[Source].[Country/Region].[All]" dimensionUniqueName="[Source]" displayFolder="" count="2" memberValueDatatype="130" unbalanced="0"/>
    <cacheHierarchy uniqueName="[Source].[City]" caption="City" attribute="1" defaultMemberUniqueName="[Source].[City].[All]" allUniqueName="[Source].[City].[All]" dimensionUniqueName="[Source]" displayFolder="" count="2" memberValueDatatype="130" unbalanced="0"/>
    <cacheHierarchy uniqueName="[Source].[State]" caption="State" attribute="1" defaultMemberUniqueName="[Source].[State].[All]" allUniqueName="[Source].[State].[All]" dimensionUniqueName="[Source]" displayFolder="" count="2" memberValueDatatype="130" unbalanced="0"/>
    <cacheHierarchy uniqueName="[Source].[Postal Code]" caption="Postal Code" attribute="1" defaultMemberUniqueName="[Source].[Postal Code].[All]" allUniqueName="[Source].[Postal Code].[All]" dimensionUniqueName="[Source]" displayFolder="" count="2" memberValueDatatype="20" unbalanced="0"/>
    <cacheHierarchy uniqueName="[Source].[Region]" caption="Region" attribute="1" defaultMemberUniqueName="[Source].[Region].[All]" allUniqueName="[Source].[Region].[All]" dimensionUniqueName="[Source]" displayFolder="" count="2" memberValueDatatype="130" unbalanced="0"/>
    <cacheHierarchy uniqueName="[Source].[Product ID]" caption="Product ID" attribute="1" defaultMemberUniqueName="[Source].[Product ID].[All]" allUniqueName="[Source].[Product ID].[All]" dimensionUniqueName="[Source]" displayFolder="" count="2" memberValueDatatype="130" unbalanced="0"/>
    <cacheHierarchy uniqueName="[Source].[Category]" caption="Category" attribute="1" defaultMemberUniqueName="[Source].[Category].[All]" allUniqueName="[Source].[Category].[All]" dimensionUniqueName="[Source]" displayFolder="" count="2" memberValueDatatype="130" unbalanced="0"/>
    <cacheHierarchy uniqueName="[Source].[Sub-Category]" caption="Sub-Category" attribute="1" defaultMemberUniqueName="[Source].[Sub-Category].[All]" allUniqueName="[Source].[Sub-Category].[All]" dimensionUniqueName="[Source]" displayFolder="" count="2" memberValueDatatype="130" unbalanced="0"/>
    <cacheHierarchy uniqueName="[Source].[Product Name]" caption="Product Name" attribute="1" defaultMemberUniqueName="[Source].[Product Name].[All]" allUniqueName="[Source].[Product Name].[All]" dimensionUniqueName="[Source]" displayFolder="" count="2" memberValueDatatype="130" unbalanced="0"/>
    <cacheHierarchy uniqueName="[Source].[Sales after dis]" caption="Sales after dis" attribute="1" defaultMemberUniqueName="[Source].[Sales after dis].[All]" allUniqueName="[Source].[Sales after dis].[All]" dimensionUniqueName="[Source]" displayFolder="" count="2" memberValueDatatype="5" unbalanced="0"/>
    <cacheHierarchy uniqueName="[Source].[Quantity]" caption="Quantity" attribute="1" defaultMemberUniqueName="[Source].[Quantity].[All]" allUniqueName="[Source].[Quantity].[All]" dimensionUniqueName="[Source]" displayFolder="" count="2" memberValueDatatype="20" unbalanced="0"/>
    <cacheHierarchy uniqueName="[Source].[Discount]" caption="Discount" attribute="1" defaultMemberUniqueName="[Source].[Discount].[All]" allUniqueName="[Source].[Discount].[All]" dimensionUniqueName="[Source]" displayFolder="" count="2" memberValueDatatype="5" unbalanced="0"/>
    <cacheHierarchy uniqueName="[Source].[Profit]" caption="Profit" attribute="1" defaultMemberUniqueName="[Source].[Profit].[All]" allUniqueName="[Source].[Profit].[All]" dimensionUniqueName="[Source]" displayFolder="" count="2" memberValueDatatype="5" unbalanced="0"/>
    <cacheHierarchy uniqueName="[Source].[price]" caption="price" attribute="1" defaultMemberUniqueName="[Source].[price].[All]" allUniqueName="[Source].[price].[All]" dimensionUniqueName="[Source]" displayFolder="" count="2" memberValueDatatype="5" unbalanced="0"/>
    <cacheHierarchy uniqueName="[Source].[cost]" caption="cost" attribute="1" defaultMemberUniqueName="[Source].[cost].[All]" allUniqueName="[Source].[cost].[All]" dimensionUniqueName="[Source]" displayFolder="" count="2" memberValueDatatype="5" unbalanced="0"/>
    <cacheHierarchy uniqueName="[Source].[price per unit]" caption="price per unit" attribute="1" defaultMemberUniqueName="[Source].[price per unit].[All]" allUniqueName="[Source].[price per unit].[All]" dimensionUniqueName="[Source]" displayFolder="" count="2" memberValueDatatype="5" unbalanced="0"/>
    <cacheHierarchy uniqueName="[Source].[cost per unit]" caption="cost per unit" attribute="1" defaultMemberUniqueName="[Source].[cost per unit].[All]" allUniqueName="[Source].[cost per unit].[All]" dimensionUniqueName="[Source]" displayFolder="" count="2" memberValueDatatype="5"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Orders].[Ship Date (Month Index)]" caption="Ship Date (Month Index)" attribute="1" defaultMemberUniqueName="[Orders].[Ship Date (Month Index)].[All]" allUniqueName="[Orders].[Ship Date (Month Index)].[All]" dimensionUniqueName="[Orders]" displayFolder="" count="2" memberValueDatatype="20" unbalanced="0" hidden="1"/>
    <cacheHierarchy uniqueName="[Measures].[__XL_Count Source]" caption="__XL_Count Source" measure="1" displayFolder="" measureGroup="Source"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36"/>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price per unit]" caption="Count of price per unit" measure="1" displayFolder="" measureGroup="Products" count="0" hidden="1">
      <extLst>
        <ext xmlns:x15="http://schemas.microsoft.com/office/spreadsheetml/2010/11/main" uri="{B97F6D7D-B522-45F9-BDA1-12C45D357490}">
          <x15:cacheHierarchy aggregatedColumn="35"/>
        </ext>
      </extLst>
    </cacheHierarchy>
    <cacheHierarchy uniqueName="[Measures].[Sum of Sales after dis]" caption="Sum of Sales after dis" measure="1" displayFolder="" measureGroup="Source"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Source" count="0" hidden="1">
      <extLst>
        <ext xmlns:x15="http://schemas.microsoft.com/office/spreadsheetml/2010/11/main" uri="{B97F6D7D-B522-45F9-BDA1-12C45D357490}">
          <x15:cacheHierarchy aggregatedColumn="60"/>
        </ext>
      </extLst>
    </cacheHierarchy>
    <cacheHierarchy uniqueName="[Measures].[Count of Ship Mode]" caption="Count of Ship Mode" measure="1" displayFolder="" measureGroup="Order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3"/>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3"/>
        </ext>
      </extLst>
    </cacheHierarchy>
    <cacheHierarchy uniqueName="[Measures].[Count of Customer ID 2]" caption="Count of Customer ID 2"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2"/>
        </ext>
      </extLst>
    </cacheHierarchy>
  </cacheHierarchies>
  <kpis count="0"/>
  <dimensions count="8">
    <dimension name="Customers" uniqueName="[Customers]" caption="Customers"/>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Source" uniqueName="[Source]" caption="Source"/>
  </dimensions>
  <measureGroups count="7">
    <measureGroup name="Customers" caption="Customers"/>
    <measureGroup name="Orders" caption="Orders"/>
    <measureGroup name="People" caption="People"/>
    <measureGroup name="Products" caption="Products"/>
    <measureGroup name="Returns" caption="Returns"/>
    <measureGroup name="Segment" caption="Segment"/>
    <measureGroup name="Source" caption="Source"/>
  </measureGroups>
  <maps count="13">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9.141884837962" backgroundQuery="1" createdVersion="8" refreshedVersion="8" minRefreshableVersion="3" recordCount="0" supportSubquery="1" supportAdvancedDrill="1" xr:uid="{9F3AC15E-210B-4C55-BC33-62B82ADD3B26}">
  <cacheSource type="external" connectionId="8"/>
  <cacheFields count="3">
    <cacheField name="[Products].[Category].[Category]" caption="Category" numFmtId="0" hierarchy="31" level="1">
      <sharedItems count="3">
        <s v="Furniture"/>
        <s v="Office Supplies"/>
        <s v="Technology"/>
      </sharedItems>
    </cacheField>
    <cacheField name="[Measures].[Sum of Sales]" caption="Sum of Sales" numFmtId="0" hierarchy="84" level="32767"/>
    <cacheField name="[Orders].[Order Date (Year)].[Order Date (Year)]" caption="Order Date (Year)" numFmtId="0" hierarchy="20" level="1">
      <sharedItems containsSemiMixedTypes="0" containsNonDate="0" containsString="0"/>
    </cacheField>
  </cacheFields>
  <cacheHierarchies count="9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eople ID]" caption="people ID" attribute="1" defaultMemberUniqueName="[Orders].[people ID].[All]" allUniqueName="[Orders].[people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profit]" caption="profit" attribute="1" defaultMemberUniqueName="[Orders].[profit].[All]" allUniqueName="[Orders].[profit].[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5" unbalanced="0"/>
    <cacheHierarchy uniqueName="[Products].[price per unit]" caption="price per unit" attribute="1" defaultMemberUniqueName="[Products].[price per unit].[All]" allUniqueName="[Products].[price per unit].[All]" dimensionUniqueName="[Product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Segment].[Segment]" caption="Segment" attribute="1" defaultMemberUniqueName="[Segment].[Segment].[All]" allUniqueName="[Segment].[Segment].[All]" dimensionUniqueName="[Segment]" displayFolder="" count="0" memberValueDatatype="130" unbalanced="0"/>
    <cacheHierarchy uniqueName="[Source].[Row ID]" caption="Row ID" attribute="1" defaultMemberUniqueName="[Source].[Row ID].[All]" allUniqueName="[Source].[Row ID].[All]" dimensionUniqueName="[Source]" displayFolder="" count="0" memberValueDatatype="20" unbalanced="0"/>
    <cacheHierarchy uniqueName="[Source].[Order ID]" caption="Order ID" attribute="1" defaultMemberUniqueName="[Source].[Order ID].[All]" allUniqueName="[Source].[Order ID].[All]" dimensionUniqueName="[Source]" displayFolder="" count="0" memberValueDatatype="130" unbalanced="0"/>
    <cacheHierarchy uniqueName="[Source].[Order Date]" caption="Order Date" attribute="1" time="1" defaultMemberUniqueName="[Source].[Order Date].[All]" allUniqueName="[Source].[Order Date].[All]" dimensionUniqueName="[Source]" displayFolder="" count="0" memberValueDatatype="7" unbalanced="0"/>
    <cacheHierarchy uniqueName="[Source].[Ship Date]" caption="Ship Date" attribute="1" time="1" defaultMemberUniqueName="[Source].[Ship Date].[All]" allUniqueName="[Source].[Ship Date].[All]" dimensionUniqueName="[Source]" displayFolder="" count="0" memberValueDatatype="7" unbalanced="0"/>
    <cacheHierarchy uniqueName="[Source].[Ship Mode]" caption="Ship Mode" attribute="1" defaultMemberUniqueName="[Source].[Ship Mode].[All]" allUniqueName="[Source].[Ship Mode].[All]" dimensionUniqueName="[Source]" displayFolder="" count="0" memberValueDatatype="130" unbalanced="0"/>
    <cacheHierarchy uniqueName="[Source].[Customer ID]" caption="Customer ID" attribute="1" defaultMemberUniqueName="[Source].[Customer ID].[All]" allUniqueName="[Source].[Customer ID].[All]" dimensionUniqueName="[Source]" displayFolder="" count="0" memberValueDatatype="130" unbalanced="0"/>
    <cacheHierarchy uniqueName="[Source].[Customer Name]" caption="Customer Name" attribute="1" defaultMemberUniqueName="[Source].[Customer Name].[All]" allUniqueName="[Source].[Customer Name].[All]" dimensionUniqueName="[Source]" displayFolder="" count="0" memberValueDatatype="130" unbalanced="0"/>
    <cacheHierarchy uniqueName="[Source].[Segment]" caption="Segment" attribute="1" defaultMemberUniqueName="[Source].[Segment].[All]" allUniqueName="[Source].[Segment].[All]" dimensionUniqueName="[Source]" displayFolder="" count="0" memberValueDatatype="130" unbalanced="0"/>
    <cacheHierarchy uniqueName="[Source].[Country/Region]" caption="Country/Region" attribute="1" defaultMemberUniqueName="[Source].[Country/Region].[All]" allUniqueName="[Source].[Country/Region].[All]" dimensionUniqueName="[Source]" displayFolder="" count="0" memberValueDatatype="130" unbalanced="0"/>
    <cacheHierarchy uniqueName="[Source].[City]" caption="City" attribute="1" defaultMemberUniqueName="[Source].[City].[All]" allUniqueName="[Source].[City].[All]" dimensionUniqueName="[Source]" displayFolder="" count="0" memberValueDatatype="130" unbalanced="0"/>
    <cacheHierarchy uniqueName="[Source].[State]" caption="State" attribute="1" defaultMemberUniqueName="[Source].[State].[All]" allUniqueName="[Source].[State].[All]" dimensionUniqueName="[Source]" displayFolder="" count="0" memberValueDatatype="130" unbalanced="0"/>
    <cacheHierarchy uniqueName="[Source].[Postal Code]" caption="Postal Code" attribute="1" defaultMemberUniqueName="[Source].[Postal Code].[All]" allUniqueName="[Source].[Postal Code].[All]" dimensionUniqueName="[Source]" displayFolder="" count="0" memberValueDatatype="20" unbalanced="0"/>
    <cacheHierarchy uniqueName="[Source].[Region]" caption="Region" attribute="1" defaultMemberUniqueName="[Source].[Region].[All]" allUniqueName="[Source].[Region].[All]" dimensionUniqueName="[Source]" displayFolder="" count="0" memberValueDatatype="130" unbalanced="0"/>
    <cacheHierarchy uniqueName="[Source].[Product ID]" caption="Product ID" attribute="1" defaultMemberUniqueName="[Source].[Product ID].[All]" allUniqueName="[Source].[Product ID].[All]" dimensionUniqueName="[Source]" displayFolder="" count="0" memberValueDatatype="130" unbalanced="0"/>
    <cacheHierarchy uniqueName="[Source].[Category]" caption="Category" attribute="1" defaultMemberUniqueName="[Source].[Category].[All]" allUniqueName="[Source].[Category].[All]" dimensionUniqueName="[Source]" displayFolder="" count="0" memberValueDatatype="130" unbalanced="0"/>
    <cacheHierarchy uniqueName="[Source].[Sub-Category]" caption="Sub-Category" attribute="1" defaultMemberUniqueName="[Source].[Sub-Category].[All]" allUniqueName="[Source].[Sub-Category].[All]" dimensionUniqueName="[Source]" displayFolder="" count="0" memberValueDatatype="130" unbalanced="0"/>
    <cacheHierarchy uniqueName="[Source].[Product Name]" caption="Product Name" attribute="1" defaultMemberUniqueName="[Source].[Product Name].[All]" allUniqueName="[Source].[Product Name].[All]" dimensionUniqueName="[Source]" displayFolder="" count="0" memberValueDatatype="130" unbalanced="0"/>
    <cacheHierarchy uniqueName="[Source].[Sales after dis]" caption="Sales after dis" attribute="1" defaultMemberUniqueName="[Source].[Sales after dis].[All]" allUniqueName="[Source].[Sales after dis].[All]" dimensionUniqueName="[Source]" displayFolder="" count="0" memberValueDatatype="5" unbalanced="0"/>
    <cacheHierarchy uniqueName="[Source].[Quantity]" caption="Quantity" attribute="1" defaultMemberUniqueName="[Source].[Quantity].[All]" allUniqueName="[Source].[Quantity].[All]" dimensionUniqueName="[Source]" displayFolder="" count="0" memberValueDatatype="20" unbalanced="0"/>
    <cacheHierarchy uniqueName="[Source].[Discount]" caption="Discount" attribute="1" defaultMemberUniqueName="[Source].[Discount].[All]" allUniqueName="[Source].[Discount].[All]" dimensionUniqueName="[Source]" displayFolder="" count="0" memberValueDatatype="5" unbalanced="0"/>
    <cacheHierarchy uniqueName="[Source].[Profit]" caption="Profit" attribute="1" defaultMemberUniqueName="[Source].[Profit].[All]" allUniqueName="[Source].[Profit].[All]" dimensionUniqueName="[Source]" displayFolder="" count="0" memberValueDatatype="5" unbalanced="0"/>
    <cacheHierarchy uniqueName="[Source].[price]" caption="price" attribute="1" defaultMemberUniqueName="[Source].[price].[All]" allUniqueName="[Source].[price].[All]" dimensionUniqueName="[Source]" displayFolder="" count="0" memberValueDatatype="5" unbalanced="0"/>
    <cacheHierarchy uniqueName="[Source].[cost]" caption="cost" attribute="1" defaultMemberUniqueName="[Source].[cost].[All]" allUniqueName="[Source].[cost].[All]" dimensionUniqueName="[Source]" displayFolder="" count="0" memberValueDatatype="5" unbalanced="0"/>
    <cacheHierarchy uniqueName="[Source].[price per unit]" caption="price per unit" attribute="1" defaultMemberUniqueName="[Source].[price per unit].[All]" allUniqueName="[Source].[price per unit].[All]" dimensionUniqueName="[Source]" displayFolder="" count="0" memberValueDatatype="5" unbalanced="0"/>
    <cacheHierarchy uniqueName="[Source].[cost per unit]" caption="cost per unit" attribute="1" defaultMemberUniqueName="[Source].[cost per unit].[All]" allUniqueName="[Source].[cost per unit].[All]" dimensionUniqueName="[Sourc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Source]" caption="__XL_Count Source" measure="1" displayFolder="" measureGroup="Source"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36"/>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price per unit]" caption="Count of price per unit" measure="1" displayFolder="" measureGroup="Products" count="0" hidden="1">
      <extLst>
        <ext xmlns:x15="http://schemas.microsoft.com/office/spreadsheetml/2010/11/main" uri="{B97F6D7D-B522-45F9-BDA1-12C45D357490}">
          <x15:cacheHierarchy aggregatedColumn="35"/>
        </ext>
      </extLst>
    </cacheHierarchy>
    <cacheHierarchy uniqueName="[Measures].[Sum of Sales after dis]" caption="Sum of Sales after dis" measure="1" displayFolder="" measureGroup="Source"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Source" count="0" hidden="1">
      <extLst>
        <ext xmlns:x15="http://schemas.microsoft.com/office/spreadsheetml/2010/11/main" uri="{B97F6D7D-B522-45F9-BDA1-12C45D357490}">
          <x15:cacheHierarchy aggregatedColumn="6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3"/>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3"/>
        </ext>
      </extLst>
    </cacheHierarchy>
    <cacheHierarchy uniqueName="[Measures].[Count of Customer ID 2]" caption="Count of Customer ID 2"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2"/>
        </ext>
      </extLst>
    </cacheHierarchy>
  </cacheHierarchies>
  <kpis count="0"/>
  <dimensions count="8">
    <dimension name="Customers" uniqueName="[Customers]" caption="Customers"/>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Source" uniqueName="[Source]" caption="Source"/>
  </dimensions>
  <measureGroups count="7">
    <measureGroup name="Customers" caption="Customers"/>
    <measureGroup name="Orders" caption="Orders"/>
    <measureGroup name="People" caption="People"/>
    <measureGroup name="Products" caption="Products"/>
    <measureGroup name="Returns" caption="Returns"/>
    <measureGroup name="Segment" caption="Segment"/>
    <measureGroup name="Source" caption="Source"/>
  </measureGroups>
  <maps count="13">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9.141885069446" backgroundQuery="1" createdVersion="8" refreshedVersion="8" minRefreshableVersion="3" recordCount="0" supportSubquery="1" supportAdvancedDrill="1" xr:uid="{EA93EF79-F2BD-46ED-840B-016451EF8F6C}">
  <cacheSource type="external" connectionId="8"/>
  <cacheFields count="2">
    <cacheField name="[Measures].[Distinct Count of Customer ID]" caption="Distinct Count of Customer ID" numFmtId="0" hierarchy="92" level="32767"/>
    <cacheField name="[Orders].[Order Date (Year)].[Order Date (Year)]" caption="Order Date (Year)" numFmtId="0" hierarchy="20" level="1">
      <sharedItems containsSemiMixedTypes="0" containsNonDate="0" containsString="0"/>
    </cacheField>
  </cacheFields>
  <cacheHierarchies count="9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eople ID]" caption="people ID" attribute="1" defaultMemberUniqueName="[Orders].[people ID].[All]" allUniqueName="[Orders].[people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profit]" caption="profit" attribute="1" defaultMemberUniqueName="[Orders].[profit].[All]" allUniqueName="[Orders].[profit].[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5" unbalanced="0"/>
    <cacheHierarchy uniqueName="[Products].[price per unit]" caption="price per unit" attribute="1" defaultMemberUniqueName="[Products].[price per unit].[All]" allUniqueName="[Products].[price per unit].[All]" dimensionUniqueName="[Product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Segment].[Segment]" caption="Segment" attribute="1" defaultMemberUniqueName="[Segment].[Segment].[All]" allUniqueName="[Segment].[Segment].[All]" dimensionUniqueName="[Segment]" displayFolder="" count="0" memberValueDatatype="130" unbalanced="0"/>
    <cacheHierarchy uniqueName="[Source].[Row ID]" caption="Row ID" attribute="1" defaultMemberUniqueName="[Source].[Row ID].[All]" allUniqueName="[Source].[Row ID].[All]" dimensionUniqueName="[Source]" displayFolder="" count="0" memberValueDatatype="20" unbalanced="0"/>
    <cacheHierarchy uniqueName="[Source].[Order ID]" caption="Order ID" attribute="1" defaultMemberUniqueName="[Source].[Order ID].[All]" allUniqueName="[Source].[Order ID].[All]" dimensionUniqueName="[Source]" displayFolder="" count="0" memberValueDatatype="130" unbalanced="0"/>
    <cacheHierarchy uniqueName="[Source].[Order Date]" caption="Order Date" attribute="1" time="1" defaultMemberUniqueName="[Source].[Order Date].[All]" allUniqueName="[Source].[Order Date].[All]" dimensionUniqueName="[Source]" displayFolder="" count="0" memberValueDatatype="7" unbalanced="0"/>
    <cacheHierarchy uniqueName="[Source].[Ship Date]" caption="Ship Date" attribute="1" time="1" defaultMemberUniqueName="[Source].[Ship Date].[All]" allUniqueName="[Source].[Ship Date].[All]" dimensionUniqueName="[Source]" displayFolder="" count="0" memberValueDatatype="7" unbalanced="0"/>
    <cacheHierarchy uniqueName="[Source].[Ship Mode]" caption="Ship Mode" attribute="1" defaultMemberUniqueName="[Source].[Ship Mode].[All]" allUniqueName="[Source].[Ship Mode].[All]" dimensionUniqueName="[Source]" displayFolder="" count="0" memberValueDatatype="130" unbalanced="0"/>
    <cacheHierarchy uniqueName="[Source].[Customer ID]" caption="Customer ID" attribute="1" defaultMemberUniqueName="[Source].[Customer ID].[All]" allUniqueName="[Source].[Customer ID].[All]" dimensionUniqueName="[Source]" displayFolder="" count="0" memberValueDatatype="130" unbalanced="0"/>
    <cacheHierarchy uniqueName="[Source].[Customer Name]" caption="Customer Name" attribute="1" defaultMemberUniqueName="[Source].[Customer Name].[All]" allUniqueName="[Source].[Customer Name].[All]" dimensionUniqueName="[Source]" displayFolder="" count="0" memberValueDatatype="130" unbalanced="0"/>
    <cacheHierarchy uniqueName="[Source].[Segment]" caption="Segment" attribute="1" defaultMemberUniqueName="[Source].[Segment].[All]" allUniqueName="[Source].[Segment].[All]" dimensionUniqueName="[Source]" displayFolder="" count="0" memberValueDatatype="130" unbalanced="0"/>
    <cacheHierarchy uniqueName="[Source].[Country/Region]" caption="Country/Region" attribute="1" defaultMemberUniqueName="[Source].[Country/Region].[All]" allUniqueName="[Source].[Country/Region].[All]" dimensionUniqueName="[Source]" displayFolder="" count="0" memberValueDatatype="130" unbalanced="0"/>
    <cacheHierarchy uniqueName="[Source].[City]" caption="City" attribute="1" defaultMemberUniqueName="[Source].[City].[All]" allUniqueName="[Source].[City].[All]" dimensionUniqueName="[Source]" displayFolder="" count="0" memberValueDatatype="130" unbalanced="0"/>
    <cacheHierarchy uniqueName="[Source].[State]" caption="State" attribute="1" defaultMemberUniqueName="[Source].[State].[All]" allUniqueName="[Source].[State].[All]" dimensionUniqueName="[Source]" displayFolder="" count="0" memberValueDatatype="130" unbalanced="0"/>
    <cacheHierarchy uniqueName="[Source].[Postal Code]" caption="Postal Code" attribute="1" defaultMemberUniqueName="[Source].[Postal Code].[All]" allUniqueName="[Source].[Postal Code].[All]" dimensionUniqueName="[Source]" displayFolder="" count="0" memberValueDatatype="20" unbalanced="0"/>
    <cacheHierarchy uniqueName="[Source].[Region]" caption="Region" attribute="1" defaultMemberUniqueName="[Source].[Region].[All]" allUniqueName="[Source].[Region].[All]" dimensionUniqueName="[Source]" displayFolder="" count="0" memberValueDatatype="130" unbalanced="0"/>
    <cacheHierarchy uniqueName="[Source].[Product ID]" caption="Product ID" attribute="1" defaultMemberUniqueName="[Source].[Product ID].[All]" allUniqueName="[Source].[Product ID].[All]" dimensionUniqueName="[Source]" displayFolder="" count="0" memberValueDatatype="130" unbalanced="0"/>
    <cacheHierarchy uniqueName="[Source].[Category]" caption="Category" attribute="1" defaultMemberUniqueName="[Source].[Category].[All]" allUniqueName="[Source].[Category].[All]" dimensionUniqueName="[Source]" displayFolder="" count="0" memberValueDatatype="130" unbalanced="0"/>
    <cacheHierarchy uniqueName="[Source].[Sub-Category]" caption="Sub-Category" attribute="1" defaultMemberUniqueName="[Source].[Sub-Category].[All]" allUniqueName="[Source].[Sub-Category].[All]" dimensionUniqueName="[Source]" displayFolder="" count="0" memberValueDatatype="130" unbalanced="0"/>
    <cacheHierarchy uniqueName="[Source].[Product Name]" caption="Product Name" attribute="1" defaultMemberUniqueName="[Source].[Product Name].[All]" allUniqueName="[Source].[Product Name].[All]" dimensionUniqueName="[Source]" displayFolder="" count="0" memberValueDatatype="130" unbalanced="0"/>
    <cacheHierarchy uniqueName="[Source].[Sales after dis]" caption="Sales after dis" attribute="1" defaultMemberUniqueName="[Source].[Sales after dis].[All]" allUniqueName="[Source].[Sales after dis].[All]" dimensionUniqueName="[Source]" displayFolder="" count="0" memberValueDatatype="5" unbalanced="0"/>
    <cacheHierarchy uniqueName="[Source].[Quantity]" caption="Quantity" attribute="1" defaultMemberUniqueName="[Source].[Quantity].[All]" allUniqueName="[Source].[Quantity].[All]" dimensionUniqueName="[Source]" displayFolder="" count="0" memberValueDatatype="20" unbalanced="0"/>
    <cacheHierarchy uniqueName="[Source].[Discount]" caption="Discount" attribute="1" defaultMemberUniqueName="[Source].[Discount].[All]" allUniqueName="[Source].[Discount].[All]" dimensionUniqueName="[Source]" displayFolder="" count="0" memberValueDatatype="5" unbalanced="0"/>
    <cacheHierarchy uniqueName="[Source].[Profit]" caption="Profit" attribute="1" defaultMemberUniqueName="[Source].[Profit].[All]" allUniqueName="[Source].[Profit].[All]" dimensionUniqueName="[Source]" displayFolder="" count="0" memberValueDatatype="5" unbalanced="0"/>
    <cacheHierarchy uniqueName="[Source].[price]" caption="price" attribute="1" defaultMemberUniqueName="[Source].[price].[All]" allUniqueName="[Source].[price].[All]" dimensionUniqueName="[Source]" displayFolder="" count="0" memberValueDatatype="5" unbalanced="0"/>
    <cacheHierarchy uniqueName="[Source].[cost]" caption="cost" attribute="1" defaultMemberUniqueName="[Source].[cost].[All]" allUniqueName="[Source].[cost].[All]" dimensionUniqueName="[Source]" displayFolder="" count="0" memberValueDatatype="5" unbalanced="0"/>
    <cacheHierarchy uniqueName="[Source].[price per unit]" caption="price per unit" attribute="1" defaultMemberUniqueName="[Source].[price per unit].[All]" allUniqueName="[Source].[price per unit].[All]" dimensionUniqueName="[Source]" displayFolder="" count="0" memberValueDatatype="5" unbalanced="0"/>
    <cacheHierarchy uniqueName="[Source].[cost per unit]" caption="cost per unit" attribute="1" defaultMemberUniqueName="[Source].[cost per unit].[All]" allUniqueName="[Source].[cost per unit].[All]" dimensionUniqueName="[Sourc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Source]" caption="__XL_Count Source" measure="1" displayFolder="" measureGroup="Source"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36"/>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price per unit]" caption="Count of price per unit" measure="1" displayFolder="" measureGroup="Products" count="0" hidden="1">
      <extLst>
        <ext xmlns:x15="http://schemas.microsoft.com/office/spreadsheetml/2010/11/main" uri="{B97F6D7D-B522-45F9-BDA1-12C45D357490}">
          <x15:cacheHierarchy aggregatedColumn="35"/>
        </ext>
      </extLst>
    </cacheHierarchy>
    <cacheHierarchy uniqueName="[Measures].[Sum of Sales after dis]" caption="Sum of Sales after dis" measure="1" displayFolder="" measureGroup="Source"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Source" count="0" hidden="1">
      <extLst>
        <ext xmlns:x15="http://schemas.microsoft.com/office/spreadsheetml/2010/11/main" uri="{B97F6D7D-B522-45F9-BDA1-12C45D357490}">
          <x15:cacheHierarchy aggregatedColumn="6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3"/>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3"/>
        </ext>
      </extLst>
    </cacheHierarchy>
    <cacheHierarchy uniqueName="[Measures].[Count of Customer ID 2]" caption="Count of Customer ID 2"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Orders"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8">
    <dimension name="Customers" uniqueName="[Customers]" caption="Customers"/>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Source" uniqueName="[Source]" caption="Source"/>
  </dimensions>
  <measureGroups count="7">
    <measureGroup name="Customers" caption="Customers"/>
    <measureGroup name="Orders" caption="Orders"/>
    <measureGroup name="People" caption="People"/>
    <measureGroup name="Products" caption="Products"/>
    <measureGroup name="Returns" caption="Returns"/>
    <measureGroup name="Segment" caption="Segment"/>
    <measureGroup name="Source" caption="Source"/>
  </measureGroups>
  <maps count="13">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9.141885532408" backgroundQuery="1" createdVersion="8" refreshedVersion="8" minRefreshableVersion="3" recordCount="0" supportSubquery="1" supportAdvancedDrill="1" xr:uid="{E31C2C33-666D-4245-B903-17C0007467A6}">
  <cacheSource type="external" connectionId="8"/>
  <cacheFields count="3">
    <cacheField name="[Measures].[Sum of Sales]" caption="Sum of Sales" numFmtId="0" hierarchy="84" level="32767"/>
    <cacheField name="[Customers].[Customer Name].[Customer Name]" caption="Customer Name" numFmtId="0" hierarchy="1" level="1">
      <sharedItems count="5">
        <s v="Adrian Barton"/>
        <s v="Raymond Buch"/>
        <s v="Sean Miller"/>
        <s v="Tamara Chand"/>
        <s v="Tom Ashbrook"/>
      </sharedItems>
    </cacheField>
    <cacheField name="[Orders].[Order Date (Year)].[Order Date (Year)]" caption="Order Date (Year)" numFmtId="0" hierarchy="20" level="1">
      <sharedItems containsSemiMixedTypes="0" containsNonDate="0" containsString="0"/>
    </cacheField>
  </cacheFields>
  <cacheHierarchies count="9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1"/>
      </fieldsUsage>
    </cacheHierarchy>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eople ID]" caption="people ID" attribute="1" defaultMemberUniqueName="[Orders].[people ID].[All]" allUniqueName="[Orders].[people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profit]" caption="profit" attribute="1" defaultMemberUniqueName="[Orders].[profit].[All]" allUniqueName="[Orders].[profit].[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5" unbalanced="0"/>
    <cacheHierarchy uniqueName="[Products].[price per unit]" caption="price per unit" attribute="1" defaultMemberUniqueName="[Products].[price per unit].[All]" allUniqueName="[Products].[price per unit].[All]" dimensionUniqueName="[Product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Segment].[Segment]" caption="Segment" attribute="1" defaultMemberUniqueName="[Segment].[Segment].[All]" allUniqueName="[Segment].[Segment].[All]" dimensionUniqueName="[Segment]" displayFolder="" count="0" memberValueDatatype="130" unbalanced="0"/>
    <cacheHierarchy uniqueName="[Source].[Row ID]" caption="Row ID" attribute="1" defaultMemberUniqueName="[Source].[Row ID].[All]" allUniqueName="[Source].[Row ID].[All]" dimensionUniqueName="[Source]" displayFolder="" count="0" memberValueDatatype="20" unbalanced="0"/>
    <cacheHierarchy uniqueName="[Source].[Order ID]" caption="Order ID" attribute="1" defaultMemberUniqueName="[Source].[Order ID].[All]" allUniqueName="[Source].[Order ID].[All]" dimensionUniqueName="[Source]" displayFolder="" count="0" memberValueDatatype="130" unbalanced="0"/>
    <cacheHierarchy uniqueName="[Source].[Order Date]" caption="Order Date" attribute="1" time="1" defaultMemberUniqueName="[Source].[Order Date].[All]" allUniqueName="[Source].[Order Date].[All]" dimensionUniqueName="[Source]" displayFolder="" count="0" memberValueDatatype="7" unbalanced="0"/>
    <cacheHierarchy uniqueName="[Source].[Ship Date]" caption="Ship Date" attribute="1" time="1" defaultMemberUniqueName="[Source].[Ship Date].[All]" allUniqueName="[Source].[Ship Date].[All]" dimensionUniqueName="[Source]" displayFolder="" count="0" memberValueDatatype="7" unbalanced="0"/>
    <cacheHierarchy uniqueName="[Source].[Ship Mode]" caption="Ship Mode" attribute="1" defaultMemberUniqueName="[Source].[Ship Mode].[All]" allUniqueName="[Source].[Ship Mode].[All]" dimensionUniqueName="[Source]" displayFolder="" count="0" memberValueDatatype="130" unbalanced="0"/>
    <cacheHierarchy uniqueName="[Source].[Customer ID]" caption="Customer ID" attribute="1" defaultMemberUniqueName="[Source].[Customer ID].[All]" allUniqueName="[Source].[Customer ID].[All]" dimensionUniqueName="[Source]" displayFolder="" count="0" memberValueDatatype="130" unbalanced="0"/>
    <cacheHierarchy uniqueName="[Source].[Customer Name]" caption="Customer Name" attribute="1" defaultMemberUniqueName="[Source].[Customer Name].[All]" allUniqueName="[Source].[Customer Name].[All]" dimensionUniqueName="[Source]" displayFolder="" count="0" memberValueDatatype="130" unbalanced="0"/>
    <cacheHierarchy uniqueName="[Source].[Segment]" caption="Segment" attribute="1" defaultMemberUniqueName="[Source].[Segment].[All]" allUniqueName="[Source].[Segment].[All]" dimensionUniqueName="[Source]" displayFolder="" count="0" memberValueDatatype="130" unbalanced="0"/>
    <cacheHierarchy uniqueName="[Source].[Country/Region]" caption="Country/Region" attribute="1" defaultMemberUniqueName="[Source].[Country/Region].[All]" allUniqueName="[Source].[Country/Region].[All]" dimensionUniqueName="[Source]" displayFolder="" count="0" memberValueDatatype="130" unbalanced="0"/>
    <cacheHierarchy uniqueName="[Source].[City]" caption="City" attribute="1" defaultMemberUniqueName="[Source].[City].[All]" allUniqueName="[Source].[City].[All]" dimensionUniqueName="[Source]" displayFolder="" count="0" memberValueDatatype="130" unbalanced="0"/>
    <cacheHierarchy uniqueName="[Source].[State]" caption="State" attribute="1" defaultMemberUniqueName="[Source].[State].[All]" allUniqueName="[Source].[State].[All]" dimensionUniqueName="[Source]" displayFolder="" count="0" memberValueDatatype="130" unbalanced="0"/>
    <cacheHierarchy uniqueName="[Source].[Postal Code]" caption="Postal Code" attribute="1" defaultMemberUniqueName="[Source].[Postal Code].[All]" allUniqueName="[Source].[Postal Code].[All]" dimensionUniqueName="[Source]" displayFolder="" count="0" memberValueDatatype="20" unbalanced="0"/>
    <cacheHierarchy uniqueName="[Source].[Region]" caption="Region" attribute="1" defaultMemberUniqueName="[Source].[Region].[All]" allUniqueName="[Source].[Region].[All]" dimensionUniqueName="[Source]" displayFolder="" count="0" memberValueDatatype="130" unbalanced="0"/>
    <cacheHierarchy uniqueName="[Source].[Product ID]" caption="Product ID" attribute="1" defaultMemberUniqueName="[Source].[Product ID].[All]" allUniqueName="[Source].[Product ID].[All]" dimensionUniqueName="[Source]" displayFolder="" count="0" memberValueDatatype="130" unbalanced="0"/>
    <cacheHierarchy uniqueName="[Source].[Category]" caption="Category" attribute="1" defaultMemberUniqueName="[Source].[Category].[All]" allUniqueName="[Source].[Category].[All]" dimensionUniqueName="[Source]" displayFolder="" count="0" memberValueDatatype="130" unbalanced="0"/>
    <cacheHierarchy uniqueName="[Source].[Sub-Category]" caption="Sub-Category" attribute="1" defaultMemberUniqueName="[Source].[Sub-Category].[All]" allUniqueName="[Source].[Sub-Category].[All]" dimensionUniqueName="[Source]" displayFolder="" count="0" memberValueDatatype="130" unbalanced="0"/>
    <cacheHierarchy uniqueName="[Source].[Product Name]" caption="Product Name" attribute="1" defaultMemberUniqueName="[Source].[Product Name].[All]" allUniqueName="[Source].[Product Name].[All]" dimensionUniqueName="[Source]" displayFolder="" count="0" memberValueDatatype="130" unbalanced="0"/>
    <cacheHierarchy uniqueName="[Source].[Sales after dis]" caption="Sales after dis" attribute="1" defaultMemberUniqueName="[Source].[Sales after dis].[All]" allUniqueName="[Source].[Sales after dis].[All]" dimensionUniqueName="[Source]" displayFolder="" count="0" memberValueDatatype="5" unbalanced="0"/>
    <cacheHierarchy uniqueName="[Source].[Quantity]" caption="Quantity" attribute="1" defaultMemberUniqueName="[Source].[Quantity].[All]" allUniqueName="[Source].[Quantity].[All]" dimensionUniqueName="[Source]" displayFolder="" count="0" memberValueDatatype="20" unbalanced="0"/>
    <cacheHierarchy uniqueName="[Source].[Discount]" caption="Discount" attribute="1" defaultMemberUniqueName="[Source].[Discount].[All]" allUniqueName="[Source].[Discount].[All]" dimensionUniqueName="[Source]" displayFolder="" count="0" memberValueDatatype="5" unbalanced="0"/>
    <cacheHierarchy uniqueName="[Source].[Profit]" caption="Profit" attribute="1" defaultMemberUniqueName="[Source].[Profit].[All]" allUniqueName="[Source].[Profit].[All]" dimensionUniqueName="[Source]" displayFolder="" count="0" memberValueDatatype="5" unbalanced="0"/>
    <cacheHierarchy uniqueName="[Source].[price]" caption="price" attribute="1" defaultMemberUniqueName="[Source].[price].[All]" allUniqueName="[Source].[price].[All]" dimensionUniqueName="[Source]" displayFolder="" count="0" memberValueDatatype="5" unbalanced="0"/>
    <cacheHierarchy uniqueName="[Source].[cost]" caption="cost" attribute="1" defaultMemberUniqueName="[Source].[cost].[All]" allUniqueName="[Source].[cost].[All]" dimensionUniqueName="[Source]" displayFolder="" count="0" memberValueDatatype="5" unbalanced="0"/>
    <cacheHierarchy uniqueName="[Source].[price per unit]" caption="price per unit" attribute="1" defaultMemberUniqueName="[Source].[price per unit].[All]" allUniqueName="[Source].[price per unit].[All]" dimensionUniqueName="[Source]" displayFolder="" count="0" memberValueDatatype="5" unbalanced="0"/>
    <cacheHierarchy uniqueName="[Source].[cost per unit]" caption="cost per unit" attribute="1" defaultMemberUniqueName="[Source].[cost per unit].[All]" allUniqueName="[Source].[cost per unit].[All]" dimensionUniqueName="[Sourc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Source]" caption="__XL_Count Source" measure="1" displayFolder="" measureGroup="Source"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36"/>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price per unit]" caption="Count of price per unit" measure="1" displayFolder="" measureGroup="Products" count="0" hidden="1">
      <extLst>
        <ext xmlns:x15="http://schemas.microsoft.com/office/spreadsheetml/2010/11/main" uri="{B97F6D7D-B522-45F9-BDA1-12C45D357490}">
          <x15:cacheHierarchy aggregatedColumn="35"/>
        </ext>
      </extLst>
    </cacheHierarchy>
    <cacheHierarchy uniqueName="[Measures].[Sum of Sales after dis]" caption="Sum of Sales after dis" measure="1" displayFolder="" measureGroup="Source"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Source" count="0" hidden="1">
      <extLst>
        <ext xmlns:x15="http://schemas.microsoft.com/office/spreadsheetml/2010/11/main" uri="{B97F6D7D-B522-45F9-BDA1-12C45D357490}">
          <x15:cacheHierarchy aggregatedColumn="6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3"/>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3"/>
        </ext>
      </extLst>
    </cacheHierarchy>
    <cacheHierarchy uniqueName="[Measures].[Count of Customer ID 2]" caption="Count of Customer ID 2"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2"/>
        </ext>
      </extLst>
    </cacheHierarchy>
  </cacheHierarchies>
  <kpis count="0"/>
  <dimensions count="8">
    <dimension name="Customers" uniqueName="[Customers]" caption="Customers"/>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Source" uniqueName="[Source]" caption="Source"/>
  </dimensions>
  <measureGroups count="7">
    <measureGroup name="Customers" caption="Customers"/>
    <measureGroup name="Orders" caption="Orders"/>
    <measureGroup name="People" caption="People"/>
    <measureGroup name="Products" caption="Products"/>
    <measureGroup name="Returns" caption="Returns"/>
    <measureGroup name="Segment" caption="Segment"/>
    <measureGroup name="Source" caption="Source"/>
  </measureGroups>
  <maps count="13">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9.14188599537" backgroundQuery="1" createdVersion="8" refreshedVersion="8" minRefreshableVersion="3" recordCount="0" supportSubquery="1" supportAdvancedDrill="1" xr:uid="{38475882-11CC-4A74-AD14-815B6B0E99C9}">
  <cacheSource type="external" connectionId="8"/>
  <cacheFields count="3">
    <cacheField name="[Customers].[Customer Name].[Customer Name]" caption="Customer Name" numFmtId="0" hierarchy="1" level="1">
      <sharedItems count="5">
        <s v="Arthur Prichep"/>
        <s v="Kunst Miller"/>
        <s v="Sally Hughsby"/>
        <s v="Seth Vernon"/>
        <s v="Zuschuss Carroll"/>
      </sharedItems>
    </cacheField>
    <cacheField name="[Measures].[Sum of delivery days]" caption="Sum of delivery days" numFmtId="0" hierarchy="87" level="32767"/>
    <cacheField name="[Orders].[Order Date (Year)].[Order Date (Year)]" caption="Order Date (Year)" numFmtId="0" hierarchy="20" level="1">
      <sharedItems containsSemiMixedTypes="0" containsNonDate="0" containsString="0"/>
    </cacheField>
  </cacheFields>
  <cacheHierarchies count="9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0"/>
      </fieldsUsage>
    </cacheHierarchy>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eople ID]" caption="people ID" attribute="1" defaultMemberUniqueName="[Orders].[people ID].[All]" allUniqueName="[Orders].[people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profit]" caption="profit" attribute="1" defaultMemberUniqueName="[Orders].[profit].[All]" allUniqueName="[Orders].[profit].[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5" unbalanced="0"/>
    <cacheHierarchy uniqueName="[Products].[price per unit]" caption="price per unit" attribute="1" defaultMemberUniqueName="[Products].[price per unit].[All]" allUniqueName="[Products].[price per unit].[All]" dimensionUniqueName="[Product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Segment].[Segment]" caption="Segment" attribute="1" defaultMemberUniqueName="[Segment].[Segment].[All]" allUniqueName="[Segment].[Segment].[All]" dimensionUniqueName="[Segment]" displayFolder="" count="0" memberValueDatatype="130" unbalanced="0"/>
    <cacheHierarchy uniqueName="[Source].[Row ID]" caption="Row ID" attribute="1" defaultMemberUniqueName="[Source].[Row ID].[All]" allUniqueName="[Source].[Row ID].[All]" dimensionUniqueName="[Source]" displayFolder="" count="0" memberValueDatatype="20" unbalanced="0"/>
    <cacheHierarchy uniqueName="[Source].[Order ID]" caption="Order ID" attribute="1" defaultMemberUniqueName="[Source].[Order ID].[All]" allUniqueName="[Source].[Order ID].[All]" dimensionUniqueName="[Source]" displayFolder="" count="0" memberValueDatatype="130" unbalanced="0"/>
    <cacheHierarchy uniqueName="[Source].[Order Date]" caption="Order Date" attribute="1" time="1" defaultMemberUniqueName="[Source].[Order Date].[All]" allUniqueName="[Source].[Order Date].[All]" dimensionUniqueName="[Source]" displayFolder="" count="0" memberValueDatatype="7" unbalanced="0"/>
    <cacheHierarchy uniqueName="[Source].[Ship Date]" caption="Ship Date" attribute="1" time="1" defaultMemberUniqueName="[Source].[Ship Date].[All]" allUniqueName="[Source].[Ship Date].[All]" dimensionUniqueName="[Source]" displayFolder="" count="0" memberValueDatatype="7" unbalanced="0"/>
    <cacheHierarchy uniqueName="[Source].[Ship Mode]" caption="Ship Mode" attribute="1" defaultMemberUniqueName="[Source].[Ship Mode].[All]" allUniqueName="[Source].[Ship Mode].[All]" dimensionUniqueName="[Source]" displayFolder="" count="0" memberValueDatatype="130" unbalanced="0"/>
    <cacheHierarchy uniqueName="[Source].[Customer ID]" caption="Customer ID" attribute="1" defaultMemberUniqueName="[Source].[Customer ID].[All]" allUniqueName="[Source].[Customer ID].[All]" dimensionUniqueName="[Source]" displayFolder="" count="0" memberValueDatatype="130" unbalanced="0"/>
    <cacheHierarchy uniqueName="[Source].[Customer Name]" caption="Customer Name" attribute="1" defaultMemberUniqueName="[Source].[Customer Name].[All]" allUniqueName="[Source].[Customer Name].[All]" dimensionUniqueName="[Source]" displayFolder="" count="0" memberValueDatatype="130" unbalanced="0"/>
    <cacheHierarchy uniqueName="[Source].[Segment]" caption="Segment" attribute="1" defaultMemberUniqueName="[Source].[Segment].[All]" allUniqueName="[Source].[Segment].[All]" dimensionUniqueName="[Source]" displayFolder="" count="0" memberValueDatatype="130" unbalanced="0"/>
    <cacheHierarchy uniqueName="[Source].[Country/Region]" caption="Country/Region" attribute="1" defaultMemberUniqueName="[Source].[Country/Region].[All]" allUniqueName="[Source].[Country/Region].[All]" dimensionUniqueName="[Source]" displayFolder="" count="0" memberValueDatatype="130" unbalanced="0"/>
    <cacheHierarchy uniqueName="[Source].[City]" caption="City" attribute="1" defaultMemberUniqueName="[Source].[City].[All]" allUniqueName="[Source].[City].[All]" dimensionUniqueName="[Source]" displayFolder="" count="0" memberValueDatatype="130" unbalanced="0"/>
    <cacheHierarchy uniqueName="[Source].[State]" caption="State" attribute="1" defaultMemberUniqueName="[Source].[State].[All]" allUniqueName="[Source].[State].[All]" dimensionUniqueName="[Source]" displayFolder="" count="0" memberValueDatatype="130" unbalanced="0"/>
    <cacheHierarchy uniqueName="[Source].[Postal Code]" caption="Postal Code" attribute="1" defaultMemberUniqueName="[Source].[Postal Code].[All]" allUniqueName="[Source].[Postal Code].[All]" dimensionUniqueName="[Source]" displayFolder="" count="0" memberValueDatatype="20" unbalanced="0"/>
    <cacheHierarchy uniqueName="[Source].[Region]" caption="Region" attribute="1" defaultMemberUniqueName="[Source].[Region].[All]" allUniqueName="[Source].[Region].[All]" dimensionUniqueName="[Source]" displayFolder="" count="0" memberValueDatatype="130" unbalanced="0"/>
    <cacheHierarchy uniqueName="[Source].[Product ID]" caption="Product ID" attribute="1" defaultMemberUniqueName="[Source].[Product ID].[All]" allUniqueName="[Source].[Product ID].[All]" dimensionUniqueName="[Source]" displayFolder="" count="0" memberValueDatatype="130" unbalanced="0"/>
    <cacheHierarchy uniqueName="[Source].[Category]" caption="Category" attribute="1" defaultMemberUniqueName="[Source].[Category].[All]" allUniqueName="[Source].[Category].[All]" dimensionUniqueName="[Source]" displayFolder="" count="0" memberValueDatatype="130" unbalanced="0"/>
    <cacheHierarchy uniqueName="[Source].[Sub-Category]" caption="Sub-Category" attribute="1" defaultMemberUniqueName="[Source].[Sub-Category].[All]" allUniqueName="[Source].[Sub-Category].[All]" dimensionUniqueName="[Source]" displayFolder="" count="0" memberValueDatatype="130" unbalanced="0"/>
    <cacheHierarchy uniqueName="[Source].[Product Name]" caption="Product Name" attribute="1" defaultMemberUniqueName="[Source].[Product Name].[All]" allUniqueName="[Source].[Product Name].[All]" dimensionUniqueName="[Source]" displayFolder="" count="0" memberValueDatatype="130" unbalanced="0"/>
    <cacheHierarchy uniqueName="[Source].[Sales after dis]" caption="Sales after dis" attribute="1" defaultMemberUniqueName="[Source].[Sales after dis].[All]" allUniqueName="[Source].[Sales after dis].[All]" dimensionUniqueName="[Source]" displayFolder="" count="0" memberValueDatatype="5" unbalanced="0"/>
    <cacheHierarchy uniqueName="[Source].[Quantity]" caption="Quantity" attribute="1" defaultMemberUniqueName="[Source].[Quantity].[All]" allUniqueName="[Source].[Quantity].[All]" dimensionUniqueName="[Source]" displayFolder="" count="0" memberValueDatatype="20" unbalanced="0"/>
    <cacheHierarchy uniqueName="[Source].[Discount]" caption="Discount" attribute="1" defaultMemberUniqueName="[Source].[Discount].[All]" allUniqueName="[Source].[Discount].[All]" dimensionUniqueName="[Source]" displayFolder="" count="0" memberValueDatatype="5" unbalanced="0"/>
    <cacheHierarchy uniqueName="[Source].[Profit]" caption="Profit" attribute="1" defaultMemberUniqueName="[Source].[Profit].[All]" allUniqueName="[Source].[Profit].[All]" dimensionUniqueName="[Source]" displayFolder="" count="0" memberValueDatatype="5" unbalanced="0"/>
    <cacheHierarchy uniqueName="[Source].[price]" caption="price" attribute="1" defaultMemberUniqueName="[Source].[price].[All]" allUniqueName="[Source].[price].[All]" dimensionUniqueName="[Source]" displayFolder="" count="0" memberValueDatatype="5" unbalanced="0"/>
    <cacheHierarchy uniqueName="[Source].[cost]" caption="cost" attribute="1" defaultMemberUniqueName="[Source].[cost].[All]" allUniqueName="[Source].[cost].[All]" dimensionUniqueName="[Source]" displayFolder="" count="0" memberValueDatatype="5" unbalanced="0"/>
    <cacheHierarchy uniqueName="[Source].[price per unit]" caption="price per unit" attribute="1" defaultMemberUniqueName="[Source].[price per unit].[All]" allUniqueName="[Source].[price per unit].[All]" dimensionUniqueName="[Source]" displayFolder="" count="0" memberValueDatatype="5" unbalanced="0"/>
    <cacheHierarchy uniqueName="[Source].[cost per unit]" caption="cost per unit" attribute="1" defaultMemberUniqueName="[Source].[cost per unit].[All]" allUniqueName="[Source].[cost per unit].[All]" dimensionUniqueName="[Sourc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Source]" caption="__XL_Count Source" measure="1" displayFolder="" measureGroup="Source"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36"/>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price per unit]" caption="Count of price per unit" measure="1" displayFolder="" measureGroup="Products" count="0" hidden="1">
      <extLst>
        <ext xmlns:x15="http://schemas.microsoft.com/office/spreadsheetml/2010/11/main" uri="{B97F6D7D-B522-45F9-BDA1-12C45D357490}">
          <x15:cacheHierarchy aggregatedColumn="35"/>
        </ext>
      </extLst>
    </cacheHierarchy>
    <cacheHierarchy uniqueName="[Measures].[Sum of Sales after dis]" caption="Sum of Sales after dis" measure="1" displayFolder="" measureGroup="Source"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Source" count="0" hidden="1">
      <extLst>
        <ext xmlns:x15="http://schemas.microsoft.com/office/spreadsheetml/2010/11/main" uri="{B97F6D7D-B522-45F9-BDA1-12C45D357490}">
          <x15:cacheHierarchy aggregatedColumn="6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3"/>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3"/>
        </ext>
      </extLst>
    </cacheHierarchy>
    <cacheHierarchy uniqueName="[Measures].[Count of Customer ID 2]" caption="Count of Customer ID 2"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2"/>
        </ext>
      </extLst>
    </cacheHierarchy>
  </cacheHierarchies>
  <kpis count="0"/>
  <dimensions count="8">
    <dimension name="Customers" uniqueName="[Customers]" caption="Customers"/>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Source" uniqueName="[Source]" caption="Source"/>
  </dimensions>
  <measureGroups count="7">
    <measureGroup name="Customers" caption="Customers"/>
    <measureGroup name="Orders" caption="Orders"/>
    <measureGroup name="People" caption="People"/>
    <measureGroup name="Products" caption="Products"/>
    <measureGroup name="Returns" caption="Returns"/>
    <measureGroup name="Segment" caption="Segment"/>
    <measureGroup name="Source" caption="Source"/>
  </measureGroups>
  <maps count="13">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9.141886458332" backgroundQuery="1" createdVersion="8" refreshedVersion="8" minRefreshableVersion="3" recordCount="0" supportSubquery="1" supportAdvancedDrill="1" xr:uid="{16185EDD-9F22-40D0-8E54-5A38478AF839}">
  <cacheSource type="external" connectionId="8"/>
  <cacheFields count="3">
    <cacheField name="[People].[Person].[Person]" caption="Person" numFmtId="0" hierarchy="28" level="1">
      <sharedItems count="4">
        <s v="Anna Andreadi"/>
        <s v="Cassandra Brandow"/>
        <s v="Chuck Magee"/>
        <s v="Kelly Williams"/>
      </sharedItems>
    </cacheField>
    <cacheField name="[Measures].[Sum of Sales]" caption="Sum of Sales" numFmtId="0" hierarchy="84" level="32767"/>
    <cacheField name="[Orders].[Order Date (Year)].[Order Date (Year)]" caption="Order Date (Year)" numFmtId="0" hierarchy="20" level="1">
      <sharedItems containsSemiMixedTypes="0" containsNonDate="0" containsString="0"/>
    </cacheField>
  </cacheFields>
  <cacheHierarchies count="9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eople ID]" caption="people ID" attribute="1" defaultMemberUniqueName="[Orders].[people ID].[All]" allUniqueName="[Orders].[people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profit]" caption="profit" attribute="1" defaultMemberUniqueName="[Orders].[profit].[All]" allUniqueName="[Orders].[profit].[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eople].[Person]" caption="Person" attribute="1" defaultMemberUniqueName="[People].[Person].[All]" allUniqueName="[People].[Person].[All]" dimensionUniqueName="[People]" displayFolder="" count="2" memberValueDatatype="130" unbalanced="0">
      <fieldsUsage count="2">
        <fieldUsage x="-1"/>
        <fieldUsage x="0"/>
      </fieldsUsage>
    </cacheHierarchy>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5" unbalanced="0"/>
    <cacheHierarchy uniqueName="[Products].[price per unit]" caption="price per unit" attribute="1" defaultMemberUniqueName="[Products].[price per unit].[All]" allUniqueName="[Products].[price per unit].[All]" dimensionUniqueName="[Product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Segment].[Segment]" caption="Segment" attribute="1" defaultMemberUniqueName="[Segment].[Segment].[All]" allUniqueName="[Segment].[Segment].[All]" dimensionUniqueName="[Segment]" displayFolder="" count="0" memberValueDatatype="130" unbalanced="0"/>
    <cacheHierarchy uniqueName="[Source].[Row ID]" caption="Row ID" attribute="1" defaultMemberUniqueName="[Source].[Row ID].[All]" allUniqueName="[Source].[Row ID].[All]" dimensionUniqueName="[Source]" displayFolder="" count="0" memberValueDatatype="20" unbalanced="0"/>
    <cacheHierarchy uniqueName="[Source].[Order ID]" caption="Order ID" attribute="1" defaultMemberUniqueName="[Source].[Order ID].[All]" allUniqueName="[Source].[Order ID].[All]" dimensionUniqueName="[Source]" displayFolder="" count="0" memberValueDatatype="130" unbalanced="0"/>
    <cacheHierarchy uniqueName="[Source].[Order Date]" caption="Order Date" attribute="1" time="1" defaultMemberUniqueName="[Source].[Order Date].[All]" allUniqueName="[Source].[Order Date].[All]" dimensionUniqueName="[Source]" displayFolder="" count="0" memberValueDatatype="7" unbalanced="0"/>
    <cacheHierarchy uniqueName="[Source].[Ship Date]" caption="Ship Date" attribute="1" time="1" defaultMemberUniqueName="[Source].[Ship Date].[All]" allUniqueName="[Source].[Ship Date].[All]" dimensionUniqueName="[Source]" displayFolder="" count="0" memberValueDatatype="7" unbalanced="0"/>
    <cacheHierarchy uniqueName="[Source].[Ship Mode]" caption="Ship Mode" attribute="1" defaultMemberUniqueName="[Source].[Ship Mode].[All]" allUniqueName="[Source].[Ship Mode].[All]" dimensionUniqueName="[Source]" displayFolder="" count="0" memberValueDatatype="130" unbalanced="0"/>
    <cacheHierarchy uniqueName="[Source].[Customer ID]" caption="Customer ID" attribute="1" defaultMemberUniqueName="[Source].[Customer ID].[All]" allUniqueName="[Source].[Customer ID].[All]" dimensionUniqueName="[Source]" displayFolder="" count="0" memberValueDatatype="130" unbalanced="0"/>
    <cacheHierarchy uniqueName="[Source].[Customer Name]" caption="Customer Name" attribute="1" defaultMemberUniqueName="[Source].[Customer Name].[All]" allUniqueName="[Source].[Customer Name].[All]" dimensionUniqueName="[Source]" displayFolder="" count="0" memberValueDatatype="130" unbalanced="0"/>
    <cacheHierarchy uniqueName="[Source].[Segment]" caption="Segment" attribute="1" defaultMemberUniqueName="[Source].[Segment].[All]" allUniqueName="[Source].[Segment].[All]" dimensionUniqueName="[Source]" displayFolder="" count="0" memberValueDatatype="130" unbalanced="0"/>
    <cacheHierarchy uniqueName="[Source].[Country/Region]" caption="Country/Region" attribute="1" defaultMemberUniqueName="[Source].[Country/Region].[All]" allUniqueName="[Source].[Country/Region].[All]" dimensionUniqueName="[Source]" displayFolder="" count="0" memberValueDatatype="130" unbalanced="0"/>
    <cacheHierarchy uniqueName="[Source].[City]" caption="City" attribute="1" defaultMemberUniqueName="[Source].[City].[All]" allUniqueName="[Source].[City].[All]" dimensionUniqueName="[Source]" displayFolder="" count="0" memberValueDatatype="130" unbalanced="0"/>
    <cacheHierarchy uniqueName="[Source].[State]" caption="State" attribute="1" defaultMemberUniqueName="[Source].[State].[All]" allUniqueName="[Source].[State].[All]" dimensionUniqueName="[Source]" displayFolder="" count="0" memberValueDatatype="130" unbalanced="0"/>
    <cacheHierarchy uniqueName="[Source].[Postal Code]" caption="Postal Code" attribute="1" defaultMemberUniqueName="[Source].[Postal Code].[All]" allUniqueName="[Source].[Postal Code].[All]" dimensionUniqueName="[Source]" displayFolder="" count="0" memberValueDatatype="20" unbalanced="0"/>
    <cacheHierarchy uniqueName="[Source].[Region]" caption="Region" attribute="1" defaultMemberUniqueName="[Source].[Region].[All]" allUniqueName="[Source].[Region].[All]" dimensionUniqueName="[Source]" displayFolder="" count="0" memberValueDatatype="130" unbalanced="0"/>
    <cacheHierarchy uniqueName="[Source].[Product ID]" caption="Product ID" attribute="1" defaultMemberUniqueName="[Source].[Product ID].[All]" allUniqueName="[Source].[Product ID].[All]" dimensionUniqueName="[Source]" displayFolder="" count="0" memberValueDatatype="130" unbalanced="0"/>
    <cacheHierarchy uniqueName="[Source].[Category]" caption="Category" attribute="1" defaultMemberUniqueName="[Source].[Category].[All]" allUniqueName="[Source].[Category].[All]" dimensionUniqueName="[Source]" displayFolder="" count="0" memberValueDatatype="130" unbalanced="0"/>
    <cacheHierarchy uniqueName="[Source].[Sub-Category]" caption="Sub-Category" attribute="1" defaultMemberUniqueName="[Source].[Sub-Category].[All]" allUniqueName="[Source].[Sub-Category].[All]" dimensionUniqueName="[Source]" displayFolder="" count="0" memberValueDatatype="130" unbalanced="0"/>
    <cacheHierarchy uniqueName="[Source].[Product Name]" caption="Product Name" attribute="1" defaultMemberUniqueName="[Source].[Product Name].[All]" allUniqueName="[Source].[Product Name].[All]" dimensionUniqueName="[Source]" displayFolder="" count="0" memberValueDatatype="130" unbalanced="0"/>
    <cacheHierarchy uniqueName="[Source].[Sales after dis]" caption="Sales after dis" attribute="1" defaultMemberUniqueName="[Source].[Sales after dis].[All]" allUniqueName="[Source].[Sales after dis].[All]" dimensionUniqueName="[Source]" displayFolder="" count="0" memberValueDatatype="5" unbalanced="0"/>
    <cacheHierarchy uniqueName="[Source].[Quantity]" caption="Quantity" attribute="1" defaultMemberUniqueName="[Source].[Quantity].[All]" allUniqueName="[Source].[Quantity].[All]" dimensionUniqueName="[Source]" displayFolder="" count="0" memberValueDatatype="20" unbalanced="0"/>
    <cacheHierarchy uniqueName="[Source].[Discount]" caption="Discount" attribute="1" defaultMemberUniqueName="[Source].[Discount].[All]" allUniqueName="[Source].[Discount].[All]" dimensionUniqueName="[Source]" displayFolder="" count="0" memberValueDatatype="5" unbalanced="0"/>
    <cacheHierarchy uniqueName="[Source].[Profit]" caption="Profit" attribute="1" defaultMemberUniqueName="[Source].[Profit].[All]" allUniqueName="[Source].[Profit].[All]" dimensionUniqueName="[Source]" displayFolder="" count="0" memberValueDatatype="5" unbalanced="0"/>
    <cacheHierarchy uniqueName="[Source].[price]" caption="price" attribute="1" defaultMemberUniqueName="[Source].[price].[All]" allUniqueName="[Source].[price].[All]" dimensionUniqueName="[Source]" displayFolder="" count="0" memberValueDatatype="5" unbalanced="0"/>
    <cacheHierarchy uniqueName="[Source].[cost]" caption="cost" attribute="1" defaultMemberUniqueName="[Source].[cost].[All]" allUniqueName="[Source].[cost].[All]" dimensionUniqueName="[Source]" displayFolder="" count="0" memberValueDatatype="5" unbalanced="0"/>
    <cacheHierarchy uniqueName="[Source].[price per unit]" caption="price per unit" attribute="1" defaultMemberUniqueName="[Source].[price per unit].[All]" allUniqueName="[Source].[price per unit].[All]" dimensionUniqueName="[Source]" displayFolder="" count="0" memberValueDatatype="5" unbalanced="0"/>
    <cacheHierarchy uniqueName="[Source].[cost per unit]" caption="cost per unit" attribute="1" defaultMemberUniqueName="[Source].[cost per unit].[All]" allUniqueName="[Source].[cost per unit].[All]" dimensionUniqueName="[Sourc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Source]" caption="__XL_Count Source" measure="1" displayFolder="" measureGroup="Source"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36"/>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price per unit]" caption="Count of price per unit" measure="1" displayFolder="" measureGroup="Products" count="0" hidden="1">
      <extLst>
        <ext xmlns:x15="http://schemas.microsoft.com/office/spreadsheetml/2010/11/main" uri="{B97F6D7D-B522-45F9-BDA1-12C45D357490}">
          <x15:cacheHierarchy aggregatedColumn="35"/>
        </ext>
      </extLst>
    </cacheHierarchy>
    <cacheHierarchy uniqueName="[Measures].[Sum of Sales after dis]" caption="Sum of Sales after dis" measure="1" displayFolder="" measureGroup="Source"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Source" count="0" hidden="1">
      <extLst>
        <ext xmlns:x15="http://schemas.microsoft.com/office/spreadsheetml/2010/11/main" uri="{B97F6D7D-B522-45F9-BDA1-12C45D357490}">
          <x15:cacheHierarchy aggregatedColumn="6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3"/>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3"/>
        </ext>
      </extLst>
    </cacheHierarchy>
    <cacheHierarchy uniqueName="[Measures].[Count of Customer ID 2]" caption="Count of Customer ID 2"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2"/>
        </ext>
      </extLst>
    </cacheHierarchy>
  </cacheHierarchies>
  <kpis count="0"/>
  <dimensions count="8">
    <dimension name="Customers" uniqueName="[Customers]" caption="Customers"/>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Source" uniqueName="[Source]" caption="Source"/>
  </dimensions>
  <measureGroups count="7">
    <measureGroup name="Customers" caption="Customers"/>
    <measureGroup name="Orders" caption="Orders"/>
    <measureGroup name="People" caption="People"/>
    <measureGroup name="Products" caption="Products"/>
    <measureGroup name="Returns" caption="Returns"/>
    <measureGroup name="Segment" caption="Segment"/>
    <measureGroup name="Source" caption="Source"/>
  </measureGroups>
  <maps count="13">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9.141886689817" backgroundQuery="1" createdVersion="8" refreshedVersion="8" minRefreshableVersion="3" recordCount="0" supportSubquery="1" supportAdvancedDrill="1" xr:uid="{1CD1E277-C139-403A-B2D5-ED7B1CAB4227}">
  <cacheSource type="external" connectionId="8"/>
  <cacheFields count="2">
    <cacheField name="[Measures].[Count of Order ID]" caption="Count of Order ID" numFmtId="0" hierarchy="76" level="32767"/>
    <cacheField name="[Orders].[Order Date (Year)].[Order Date (Year)]" caption="Order Date (Year)" numFmtId="0" hierarchy="20" level="1">
      <sharedItems containsSemiMixedTypes="0" containsNonDate="0" containsString="0"/>
    </cacheField>
  </cacheFields>
  <cacheHierarchies count="9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eople ID]" caption="people ID" attribute="1" defaultMemberUniqueName="[Orders].[people ID].[All]" allUniqueName="[Orders].[people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profit]" caption="profit" attribute="1" defaultMemberUniqueName="[Orders].[profit].[All]" allUniqueName="[Orders].[profit].[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5" unbalanced="0"/>
    <cacheHierarchy uniqueName="[Products].[price per unit]" caption="price per unit" attribute="1" defaultMemberUniqueName="[Products].[price per unit].[All]" allUniqueName="[Products].[price per unit].[All]" dimensionUniqueName="[Product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Segment].[Segment]" caption="Segment" attribute="1" defaultMemberUniqueName="[Segment].[Segment].[All]" allUniqueName="[Segment].[Segment].[All]" dimensionUniqueName="[Segment]" displayFolder="" count="0" memberValueDatatype="130" unbalanced="0"/>
    <cacheHierarchy uniqueName="[Source].[Row ID]" caption="Row ID" attribute="1" defaultMemberUniqueName="[Source].[Row ID].[All]" allUniqueName="[Source].[Row ID].[All]" dimensionUniqueName="[Source]" displayFolder="" count="0" memberValueDatatype="20" unbalanced="0"/>
    <cacheHierarchy uniqueName="[Source].[Order ID]" caption="Order ID" attribute="1" defaultMemberUniqueName="[Source].[Order ID].[All]" allUniqueName="[Source].[Order ID].[All]" dimensionUniqueName="[Source]" displayFolder="" count="0" memberValueDatatype="130" unbalanced="0"/>
    <cacheHierarchy uniqueName="[Source].[Order Date]" caption="Order Date" attribute="1" time="1" defaultMemberUniqueName="[Source].[Order Date].[All]" allUniqueName="[Source].[Order Date].[All]" dimensionUniqueName="[Source]" displayFolder="" count="0" memberValueDatatype="7" unbalanced="0"/>
    <cacheHierarchy uniqueName="[Source].[Ship Date]" caption="Ship Date" attribute="1" time="1" defaultMemberUniqueName="[Source].[Ship Date].[All]" allUniqueName="[Source].[Ship Date].[All]" dimensionUniqueName="[Source]" displayFolder="" count="0" memberValueDatatype="7" unbalanced="0"/>
    <cacheHierarchy uniqueName="[Source].[Ship Mode]" caption="Ship Mode" attribute="1" defaultMemberUniqueName="[Source].[Ship Mode].[All]" allUniqueName="[Source].[Ship Mode].[All]" dimensionUniqueName="[Source]" displayFolder="" count="0" memberValueDatatype="130" unbalanced="0"/>
    <cacheHierarchy uniqueName="[Source].[Customer ID]" caption="Customer ID" attribute="1" defaultMemberUniqueName="[Source].[Customer ID].[All]" allUniqueName="[Source].[Customer ID].[All]" dimensionUniqueName="[Source]" displayFolder="" count="0" memberValueDatatype="130" unbalanced="0"/>
    <cacheHierarchy uniqueName="[Source].[Customer Name]" caption="Customer Name" attribute="1" defaultMemberUniqueName="[Source].[Customer Name].[All]" allUniqueName="[Source].[Customer Name].[All]" dimensionUniqueName="[Source]" displayFolder="" count="0" memberValueDatatype="130" unbalanced="0"/>
    <cacheHierarchy uniqueName="[Source].[Segment]" caption="Segment" attribute="1" defaultMemberUniqueName="[Source].[Segment].[All]" allUniqueName="[Source].[Segment].[All]" dimensionUniqueName="[Source]" displayFolder="" count="0" memberValueDatatype="130" unbalanced="0"/>
    <cacheHierarchy uniqueName="[Source].[Country/Region]" caption="Country/Region" attribute="1" defaultMemberUniqueName="[Source].[Country/Region].[All]" allUniqueName="[Source].[Country/Region].[All]" dimensionUniqueName="[Source]" displayFolder="" count="0" memberValueDatatype="130" unbalanced="0"/>
    <cacheHierarchy uniqueName="[Source].[City]" caption="City" attribute="1" defaultMemberUniqueName="[Source].[City].[All]" allUniqueName="[Source].[City].[All]" dimensionUniqueName="[Source]" displayFolder="" count="0" memberValueDatatype="130" unbalanced="0"/>
    <cacheHierarchy uniqueName="[Source].[State]" caption="State" attribute="1" defaultMemberUniqueName="[Source].[State].[All]" allUniqueName="[Source].[State].[All]" dimensionUniqueName="[Source]" displayFolder="" count="0" memberValueDatatype="130" unbalanced="0"/>
    <cacheHierarchy uniqueName="[Source].[Postal Code]" caption="Postal Code" attribute="1" defaultMemberUniqueName="[Source].[Postal Code].[All]" allUniqueName="[Source].[Postal Code].[All]" dimensionUniqueName="[Source]" displayFolder="" count="0" memberValueDatatype="20" unbalanced="0"/>
    <cacheHierarchy uniqueName="[Source].[Region]" caption="Region" attribute="1" defaultMemberUniqueName="[Source].[Region].[All]" allUniqueName="[Source].[Region].[All]" dimensionUniqueName="[Source]" displayFolder="" count="0" memberValueDatatype="130" unbalanced="0"/>
    <cacheHierarchy uniqueName="[Source].[Product ID]" caption="Product ID" attribute="1" defaultMemberUniqueName="[Source].[Product ID].[All]" allUniqueName="[Source].[Product ID].[All]" dimensionUniqueName="[Source]" displayFolder="" count="0" memberValueDatatype="130" unbalanced="0"/>
    <cacheHierarchy uniqueName="[Source].[Category]" caption="Category" attribute="1" defaultMemberUniqueName="[Source].[Category].[All]" allUniqueName="[Source].[Category].[All]" dimensionUniqueName="[Source]" displayFolder="" count="0" memberValueDatatype="130" unbalanced="0"/>
    <cacheHierarchy uniqueName="[Source].[Sub-Category]" caption="Sub-Category" attribute="1" defaultMemberUniqueName="[Source].[Sub-Category].[All]" allUniqueName="[Source].[Sub-Category].[All]" dimensionUniqueName="[Source]" displayFolder="" count="0" memberValueDatatype="130" unbalanced="0"/>
    <cacheHierarchy uniqueName="[Source].[Product Name]" caption="Product Name" attribute="1" defaultMemberUniqueName="[Source].[Product Name].[All]" allUniqueName="[Source].[Product Name].[All]" dimensionUniqueName="[Source]" displayFolder="" count="0" memberValueDatatype="130" unbalanced="0"/>
    <cacheHierarchy uniqueName="[Source].[Sales after dis]" caption="Sales after dis" attribute="1" defaultMemberUniqueName="[Source].[Sales after dis].[All]" allUniqueName="[Source].[Sales after dis].[All]" dimensionUniqueName="[Source]" displayFolder="" count="0" memberValueDatatype="5" unbalanced="0"/>
    <cacheHierarchy uniqueName="[Source].[Quantity]" caption="Quantity" attribute="1" defaultMemberUniqueName="[Source].[Quantity].[All]" allUniqueName="[Source].[Quantity].[All]" dimensionUniqueName="[Source]" displayFolder="" count="0" memberValueDatatype="20" unbalanced="0"/>
    <cacheHierarchy uniqueName="[Source].[Discount]" caption="Discount" attribute="1" defaultMemberUniqueName="[Source].[Discount].[All]" allUniqueName="[Source].[Discount].[All]" dimensionUniqueName="[Source]" displayFolder="" count="0" memberValueDatatype="5" unbalanced="0"/>
    <cacheHierarchy uniqueName="[Source].[Profit]" caption="Profit" attribute="1" defaultMemberUniqueName="[Source].[Profit].[All]" allUniqueName="[Source].[Profit].[All]" dimensionUniqueName="[Source]" displayFolder="" count="0" memberValueDatatype="5" unbalanced="0"/>
    <cacheHierarchy uniqueName="[Source].[price]" caption="price" attribute="1" defaultMemberUniqueName="[Source].[price].[All]" allUniqueName="[Source].[price].[All]" dimensionUniqueName="[Source]" displayFolder="" count="0" memberValueDatatype="5" unbalanced="0"/>
    <cacheHierarchy uniqueName="[Source].[cost]" caption="cost" attribute="1" defaultMemberUniqueName="[Source].[cost].[All]" allUniqueName="[Source].[cost].[All]" dimensionUniqueName="[Source]" displayFolder="" count="0" memberValueDatatype="5" unbalanced="0"/>
    <cacheHierarchy uniqueName="[Source].[price per unit]" caption="price per unit" attribute="1" defaultMemberUniqueName="[Source].[price per unit].[All]" allUniqueName="[Source].[price per unit].[All]" dimensionUniqueName="[Source]" displayFolder="" count="0" memberValueDatatype="5" unbalanced="0"/>
    <cacheHierarchy uniqueName="[Source].[cost per unit]" caption="cost per unit" attribute="1" defaultMemberUniqueName="[Source].[cost per unit].[All]" allUniqueName="[Source].[cost per unit].[All]" dimensionUniqueName="[Sourc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Source]" caption="__XL_Count Source" measure="1" displayFolder="" measureGroup="Source"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36"/>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price per unit]" caption="Count of price per unit" measure="1" displayFolder="" measureGroup="Products" count="0" hidden="1">
      <extLst>
        <ext xmlns:x15="http://schemas.microsoft.com/office/spreadsheetml/2010/11/main" uri="{B97F6D7D-B522-45F9-BDA1-12C45D357490}">
          <x15:cacheHierarchy aggregatedColumn="35"/>
        </ext>
      </extLst>
    </cacheHierarchy>
    <cacheHierarchy uniqueName="[Measures].[Sum of Sales after dis]" caption="Sum of Sales after dis" measure="1" displayFolder="" measureGroup="Source"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Source" count="0" hidden="1">
      <extLst>
        <ext xmlns:x15="http://schemas.microsoft.com/office/spreadsheetml/2010/11/main" uri="{B97F6D7D-B522-45F9-BDA1-12C45D357490}">
          <x15:cacheHierarchy aggregatedColumn="6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3"/>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3"/>
        </ext>
      </extLst>
    </cacheHierarchy>
    <cacheHierarchy uniqueName="[Measures].[Count of Customer ID 2]" caption="Count of Customer ID 2"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2"/>
        </ext>
      </extLst>
    </cacheHierarchy>
  </cacheHierarchies>
  <kpis count="0"/>
  <dimensions count="8">
    <dimension name="Customers" uniqueName="[Customers]" caption="Customers"/>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Source" uniqueName="[Source]" caption="Source"/>
  </dimensions>
  <measureGroups count="7">
    <measureGroup name="Customers" caption="Customers"/>
    <measureGroup name="Orders" caption="Orders"/>
    <measureGroup name="People" caption="People"/>
    <measureGroup name="Products" caption="Products"/>
    <measureGroup name="Returns" caption="Returns"/>
    <measureGroup name="Segment" caption="Segment"/>
    <measureGroup name="Source" caption="Source"/>
  </measureGroups>
  <maps count="13">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9.141887152779" backgroundQuery="1" createdVersion="8" refreshedVersion="8" minRefreshableVersion="3" recordCount="0" supportSubquery="1" supportAdvancedDrill="1" xr:uid="{35D00D63-AB5B-4481-A7C5-750E40D3C2FB}">
  <cacheSource type="external" connectionId="8"/>
  <cacheFields count="3">
    <cacheField name="[Measures].[Sum of Sales]" caption="Sum of Sales" numFmtId="0" hierarchy="84" level="32767"/>
    <cacheField name="[Products].[Product Name].[Product Name]" caption="Product Name" numFmtId="0" hierarchy="33"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 name="[Orders].[Order Date (Year)].[Order Date (Year)]" caption="Order Date (Year)" numFmtId="0" hierarchy="20" level="1">
      <sharedItems containsSemiMixedTypes="0" containsNonDate="0" containsString="0"/>
    </cacheField>
  </cacheFields>
  <cacheHierarchies count="9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eople ID]" caption="people ID" attribute="1" defaultMemberUniqueName="[Orders].[people ID].[All]" allUniqueName="[Orders].[people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profit]" caption="profit" attribute="1" defaultMemberUniqueName="[Orders].[profit].[All]" allUniqueName="[Orders].[profit].[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Products].[cost per unit]" caption="cost per unit" attribute="1" defaultMemberUniqueName="[Products].[cost per unit].[All]" allUniqueName="[Products].[cost per unit].[All]" dimensionUniqueName="[Products]" displayFolder="" count="0" memberValueDatatype="5" unbalanced="0"/>
    <cacheHierarchy uniqueName="[Products].[price per unit]" caption="price per unit" attribute="1" defaultMemberUniqueName="[Products].[price per unit].[All]" allUniqueName="[Products].[price per unit].[All]" dimensionUniqueName="[Product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Segment].[Segment]" caption="Segment" attribute="1" defaultMemberUniqueName="[Segment].[Segment].[All]" allUniqueName="[Segment].[Segment].[All]" dimensionUniqueName="[Segment]" displayFolder="" count="0" memberValueDatatype="130" unbalanced="0"/>
    <cacheHierarchy uniqueName="[Source].[Row ID]" caption="Row ID" attribute="1" defaultMemberUniqueName="[Source].[Row ID].[All]" allUniqueName="[Source].[Row ID].[All]" dimensionUniqueName="[Source]" displayFolder="" count="0" memberValueDatatype="20" unbalanced="0"/>
    <cacheHierarchy uniqueName="[Source].[Order ID]" caption="Order ID" attribute="1" defaultMemberUniqueName="[Source].[Order ID].[All]" allUniqueName="[Source].[Order ID].[All]" dimensionUniqueName="[Source]" displayFolder="" count="0" memberValueDatatype="130" unbalanced="0"/>
    <cacheHierarchy uniqueName="[Source].[Order Date]" caption="Order Date" attribute="1" time="1" defaultMemberUniqueName="[Source].[Order Date].[All]" allUniqueName="[Source].[Order Date].[All]" dimensionUniqueName="[Source]" displayFolder="" count="0" memberValueDatatype="7" unbalanced="0"/>
    <cacheHierarchy uniqueName="[Source].[Ship Date]" caption="Ship Date" attribute="1" time="1" defaultMemberUniqueName="[Source].[Ship Date].[All]" allUniqueName="[Source].[Ship Date].[All]" dimensionUniqueName="[Source]" displayFolder="" count="0" memberValueDatatype="7" unbalanced="0"/>
    <cacheHierarchy uniqueName="[Source].[Ship Mode]" caption="Ship Mode" attribute="1" defaultMemberUniqueName="[Source].[Ship Mode].[All]" allUniqueName="[Source].[Ship Mode].[All]" dimensionUniqueName="[Source]" displayFolder="" count="0" memberValueDatatype="130" unbalanced="0"/>
    <cacheHierarchy uniqueName="[Source].[Customer ID]" caption="Customer ID" attribute="1" defaultMemberUniqueName="[Source].[Customer ID].[All]" allUniqueName="[Source].[Customer ID].[All]" dimensionUniqueName="[Source]" displayFolder="" count="0" memberValueDatatype="130" unbalanced="0"/>
    <cacheHierarchy uniqueName="[Source].[Customer Name]" caption="Customer Name" attribute="1" defaultMemberUniqueName="[Source].[Customer Name].[All]" allUniqueName="[Source].[Customer Name].[All]" dimensionUniqueName="[Source]" displayFolder="" count="0" memberValueDatatype="130" unbalanced="0"/>
    <cacheHierarchy uniqueName="[Source].[Segment]" caption="Segment" attribute="1" defaultMemberUniqueName="[Source].[Segment].[All]" allUniqueName="[Source].[Segment].[All]" dimensionUniqueName="[Source]" displayFolder="" count="0" memberValueDatatype="130" unbalanced="0"/>
    <cacheHierarchy uniqueName="[Source].[Country/Region]" caption="Country/Region" attribute="1" defaultMemberUniqueName="[Source].[Country/Region].[All]" allUniqueName="[Source].[Country/Region].[All]" dimensionUniqueName="[Source]" displayFolder="" count="0" memberValueDatatype="130" unbalanced="0"/>
    <cacheHierarchy uniqueName="[Source].[City]" caption="City" attribute="1" defaultMemberUniqueName="[Source].[City].[All]" allUniqueName="[Source].[City].[All]" dimensionUniqueName="[Source]" displayFolder="" count="0" memberValueDatatype="130" unbalanced="0"/>
    <cacheHierarchy uniqueName="[Source].[State]" caption="State" attribute="1" defaultMemberUniqueName="[Source].[State].[All]" allUniqueName="[Source].[State].[All]" dimensionUniqueName="[Source]" displayFolder="" count="0" memberValueDatatype="130" unbalanced="0"/>
    <cacheHierarchy uniqueName="[Source].[Postal Code]" caption="Postal Code" attribute="1" defaultMemberUniqueName="[Source].[Postal Code].[All]" allUniqueName="[Source].[Postal Code].[All]" dimensionUniqueName="[Source]" displayFolder="" count="0" memberValueDatatype="20" unbalanced="0"/>
    <cacheHierarchy uniqueName="[Source].[Region]" caption="Region" attribute="1" defaultMemberUniqueName="[Source].[Region].[All]" allUniqueName="[Source].[Region].[All]" dimensionUniqueName="[Source]" displayFolder="" count="0" memberValueDatatype="130" unbalanced="0"/>
    <cacheHierarchy uniqueName="[Source].[Product ID]" caption="Product ID" attribute="1" defaultMemberUniqueName="[Source].[Product ID].[All]" allUniqueName="[Source].[Product ID].[All]" dimensionUniqueName="[Source]" displayFolder="" count="0" memberValueDatatype="130" unbalanced="0"/>
    <cacheHierarchy uniqueName="[Source].[Category]" caption="Category" attribute="1" defaultMemberUniqueName="[Source].[Category].[All]" allUniqueName="[Source].[Category].[All]" dimensionUniqueName="[Source]" displayFolder="" count="0" memberValueDatatype="130" unbalanced="0"/>
    <cacheHierarchy uniqueName="[Source].[Sub-Category]" caption="Sub-Category" attribute="1" defaultMemberUniqueName="[Source].[Sub-Category].[All]" allUniqueName="[Source].[Sub-Category].[All]" dimensionUniqueName="[Source]" displayFolder="" count="0" memberValueDatatype="130" unbalanced="0"/>
    <cacheHierarchy uniqueName="[Source].[Product Name]" caption="Product Name" attribute="1" defaultMemberUniqueName="[Source].[Product Name].[All]" allUniqueName="[Source].[Product Name].[All]" dimensionUniqueName="[Source]" displayFolder="" count="0" memberValueDatatype="130" unbalanced="0"/>
    <cacheHierarchy uniqueName="[Source].[Sales after dis]" caption="Sales after dis" attribute="1" defaultMemberUniqueName="[Source].[Sales after dis].[All]" allUniqueName="[Source].[Sales after dis].[All]" dimensionUniqueName="[Source]" displayFolder="" count="0" memberValueDatatype="5" unbalanced="0"/>
    <cacheHierarchy uniqueName="[Source].[Quantity]" caption="Quantity" attribute="1" defaultMemberUniqueName="[Source].[Quantity].[All]" allUniqueName="[Source].[Quantity].[All]" dimensionUniqueName="[Source]" displayFolder="" count="0" memberValueDatatype="20" unbalanced="0"/>
    <cacheHierarchy uniqueName="[Source].[Discount]" caption="Discount" attribute="1" defaultMemberUniqueName="[Source].[Discount].[All]" allUniqueName="[Source].[Discount].[All]" dimensionUniqueName="[Source]" displayFolder="" count="0" memberValueDatatype="5" unbalanced="0"/>
    <cacheHierarchy uniqueName="[Source].[Profit]" caption="Profit" attribute="1" defaultMemberUniqueName="[Source].[Profit].[All]" allUniqueName="[Source].[Profit].[All]" dimensionUniqueName="[Source]" displayFolder="" count="0" memberValueDatatype="5" unbalanced="0"/>
    <cacheHierarchy uniqueName="[Source].[price]" caption="price" attribute="1" defaultMemberUniqueName="[Source].[price].[All]" allUniqueName="[Source].[price].[All]" dimensionUniqueName="[Source]" displayFolder="" count="0" memberValueDatatype="5" unbalanced="0"/>
    <cacheHierarchy uniqueName="[Source].[cost]" caption="cost" attribute="1" defaultMemberUniqueName="[Source].[cost].[All]" allUniqueName="[Source].[cost].[All]" dimensionUniqueName="[Source]" displayFolder="" count="0" memberValueDatatype="5" unbalanced="0"/>
    <cacheHierarchy uniqueName="[Source].[price per unit]" caption="price per unit" attribute="1" defaultMemberUniqueName="[Source].[price per unit].[All]" allUniqueName="[Source].[price per unit].[All]" dimensionUniqueName="[Source]" displayFolder="" count="0" memberValueDatatype="5" unbalanced="0"/>
    <cacheHierarchy uniqueName="[Source].[cost per unit]" caption="cost per unit" attribute="1" defaultMemberUniqueName="[Source].[cost per unit].[All]" allUniqueName="[Source].[cost per unit].[All]" dimensionUniqueName="[Sourc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Source]" caption="__XL_Count Source" measure="1" displayFolder="" measureGroup="Source"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36"/>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price per unit]" caption="Count of price per unit" measure="1" displayFolder="" measureGroup="Products" count="0" hidden="1">
      <extLst>
        <ext xmlns:x15="http://schemas.microsoft.com/office/spreadsheetml/2010/11/main" uri="{B97F6D7D-B522-45F9-BDA1-12C45D357490}">
          <x15:cacheHierarchy aggregatedColumn="35"/>
        </ext>
      </extLst>
    </cacheHierarchy>
    <cacheHierarchy uniqueName="[Measures].[Sum of Sales after dis]" caption="Sum of Sales after dis" measure="1" displayFolder="" measureGroup="Source"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Source" count="0" hidden="1">
      <extLst>
        <ext xmlns:x15="http://schemas.microsoft.com/office/spreadsheetml/2010/11/main" uri="{B97F6D7D-B522-45F9-BDA1-12C45D357490}">
          <x15:cacheHierarchy aggregatedColumn="6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3"/>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3"/>
        </ext>
      </extLst>
    </cacheHierarchy>
    <cacheHierarchy uniqueName="[Measures].[Count of Customer ID 2]" caption="Count of Customer ID 2"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2"/>
        </ext>
      </extLst>
    </cacheHierarchy>
  </cacheHierarchies>
  <kpis count="0"/>
  <dimensions count="8">
    <dimension name="Customers" uniqueName="[Customers]" caption="Customers"/>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Source" uniqueName="[Source]" caption="Source"/>
  </dimensions>
  <measureGroups count="7">
    <measureGroup name="Customers" caption="Customers"/>
    <measureGroup name="Orders" caption="Orders"/>
    <measureGroup name="People" caption="People"/>
    <measureGroup name="Products" caption="Products"/>
    <measureGroup name="Returns" caption="Returns"/>
    <measureGroup name="Segment" caption="Segment"/>
    <measureGroup name="Source" caption="Source"/>
  </measureGroups>
  <maps count="13">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9.141887384256" backgroundQuery="1" createdVersion="8" refreshedVersion="8" minRefreshableVersion="3" recordCount="0" supportSubquery="1" supportAdvancedDrill="1" xr:uid="{16D81429-D588-4395-A1A1-252C6F1F4F88}">
  <cacheSource type="external" connectionId="8"/>
  <cacheFields count="2">
    <cacheField name="[Measures].[Sum of profit 2]" caption="Sum of profit 2" numFmtId="0" hierarchy="89" level="32767"/>
    <cacheField name="[Orders].[Order Date (Year)].[Order Date (Year)]" caption="Order Date (Year)" numFmtId="0" hierarchy="20" level="1">
      <sharedItems containsSemiMixedTypes="0" containsNonDate="0" containsString="0"/>
    </cacheField>
  </cacheFields>
  <cacheHierarchies count="9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eople ID]" caption="people ID" attribute="1" defaultMemberUniqueName="[Orders].[people ID].[All]" allUniqueName="[Orders].[people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profit]" caption="profit" attribute="1" defaultMemberUniqueName="[Orders].[profit].[All]" allUniqueName="[Orders].[profit].[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5" unbalanced="0"/>
    <cacheHierarchy uniqueName="[Products].[price per unit]" caption="price per unit" attribute="1" defaultMemberUniqueName="[Products].[price per unit].[All]" allUniqueName="[Products].[price per unit].[All]" dimensionUniqueName="[Product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Segment].[Segment]" caption="Segment" attribute="1" defaultMemberUniqueName="[Segment].[Segment].[All]" allUniqueName="[Segment].[Segment].[All]" dimensionUniqueName="[Segment]" displayFolder="" count="0" memberValueDatatype="130" unbalanced="0"/>
    <cacheHierarchy uniqueName="[Source].[Row ID]" caption="Row ID" attribute="1" defaultMemberUniqueName="[Source].[Row ID].[All]" allUniqueName="[Source].[Row ID].[All]" dimensionUniqueName="[Source]" displayFolder="" count="0" memberValueDatatype="20" unbalanced="0"/>
    <cacheHierarchy uniqueName="[Source].[Order ID]" caption="Order ID" attribute="1" defaultMemberUniqueName="[Source].[Order ID].[All]" allUniqueName="[Source].[Order ID].[All]" dimensionUniqueName="[Source]" displayFolder="" count="0" memberValueDatatype="130" unbalanced="0"/>
    <cacheHierarchy uniqueName="[Source].[Order Date]" caption="Order Date" attribute="1" time="1" defaultMemberUniqueName="[Source].[Order Date].[All]" allUniqueName="[Source].[Order Date].[All]" dimensionUniqueName="[Source]" displayFolder="" count="0" memberValueDatatype="7" unbalanced="0"/>
    <cacheHierarchy uniqueName="[Source].[Ship Date]" caption="Ship Date" attribute="1" time="1" defaultMemberUniqueName="[Source].[Ship Date].[All]" allUniqueName="[Source].[Ship Date].[All]" dimensionUniqueName="[Source]" displayFolder="" count="0" memberValueDatatype="7" unbalanced="0"/>
    <cacheHierarchy uniqueName="[Source].[Ship Mode]" caption="Ship Mode" attribute="1" defaultMemberUniqueName="[Source].[Ship Mode].[All]" allUniqueName="[Source].[Ship Mode].[All]" dimensionUniqueName="[Source]" displayFolder="" count="0" memberValueDatatype="130" unbalanced="0"/>
    <cacheHierarchy uniqueName="[Source].[Customer ID]" caption="Customer ID" attribute="1" defaultMemberUniqueName="[Source].[Customer ID].[All]" allUniqueName="[Source].[Customer ID].[All]" dimensionUniqueName="[Source]" displayFolder="" count="0" memberValueDatatype="130" unbalanced="0"/>
    <cacheHierarchy uniqueName="[Source].[Customer Name]" caption="Customer Name" attribute="1" defaultMemberUniqueName="[Source].[Customer Name].[All]" allUniqueName="[Source].[Customer Name].[All]" dimensionUniqueName="[Source]" displayFolder="" count="0" memberValueDatatype="130" unbalanced="0"/>
    <cacheHierarchy uniqueName="[Source].[Segment]" caption="Segment" attribute="1" defaultMemberUniqueName="[Source].[Segment].[All]" allUniqueName="[Source].[Segment].[All]" dimensionUniqueName="[Source]" displayFolder="" count="0" memberValueDatatype="130" unbalanced="0"/>
    <cacheHierarchy uniqueName="[Source].[Country/Region]" caption="Country/Region" attribute="1" defaultMemberUniqueName="[Source].[Country/Region].[All]" allUniqueName="[Source].[Country/Region].[All]" dimensionUniqueName="[Source]" displayFolder="" count="0" memberValueDatatype="130" unbalanced="0"/>
    <cacheHierarchy uniqueName="[Source].[City]" caption="City" attribute="1" defaultMemberUniqueName="[Source].[City].[All]" allUniqueName="[Source].[City].[All]" dimensionUniqueName="[Source]" displayFolder="" count="0" memberValueDatatype="130" unbalanced="0"/>
    <cacheHierarchy uniqueName="[Source].[State]" caption="State" attribute="1" defaultMemberUniqueName="[Source].[State].[All]" allUniqueName="[Source].[State].[All]" dimensionUniqueName="[Source]" displayFolder="" count="0" memberValueDatatype="130" unbalanced="0"/>
    <cacheHierarchy uniqueName="[Source].[Postal Code]" caption="Postal Code" attribute="1" defaultMemberUniqueName="[Source].[Postal Code].[All]" allUniqueName="[Source].[Postal Code].[All]" dimensionUniqueName="[Source]" displayFolder="" count="0" memberValueDatatype="20" unbalanced="0"/>
    <cacheHierarchy uniqueName="[Source].[Region]" caption="Region" attribute="1" defaultMemberUniqueName="[Source].[Region].[All]" allUniqueName="[Source].[Region].[All]" dimensionUniqueName="[Source]" displayFolder="" count="0" memberValueDatatype="130" unbalanced="0"/>
    <cacheHierarchy uniqueName="[Source].[Product ID]" caption="Product ID" attribute="1" defaultMemberUniqueName="[Source].[Product ID].[All]" allUniqueName="[Source].[Product ID].[All]" dimensionUniqueName="[Source]" displayFolder="" count="0" memberValueDatatype="130" unbalanced="0"/>
    <cacheHierarchy uniqueName="[Source].[Category]" caption="Category" attribute="1" defaultMemberUniqueName="[Source].[Category].[All]" allUniqueName="[Source].[Category].[All]" dimensionUniqueName="[Source]" displayFolder="" count="0" memberValueDatatype="130" unbalanced="0"/>
    <cacheHierarchy uniqueName="[Source].[Sub-Category]" caption="Sub-Category" attribute="1" defaultMemberUniqueName="[Source].[Sub-Category].[All]" allUniqueName="[Source].[Sub-Category].[All]" dimensionUniqueName="[Source]" displayFolder="" count="0" memberValueDatatype="130" unbalanced="0"/>
    <cacheHierarchy uniqueName="[Source].[Product Name]" caption="Product Name" attribute="1" defaultMemberUniqueName="[Source].[Product Name].[All]" allUniqueName="[Source].[Product Name].[All]" dimensionUniqueName="[Source]" displayFolder="" count="0" memberValueDatatype="130" unbalanced="0"/>
    <cacheHierarchy uniqueName="[Source].[Sales after dis]" caption="Sales after dis" attribute="1" defaultMemberUniqueName="[Source].[Sales after dis].[All]" allUniqueName="[Source].[Sales after dis].[All]" dimensionUniqueName="[Source]" displayFolder="" count="0" memberValueDatatype="5" unbalanced="0"/>
    <cacheHierarchy uniqueName="[Source].[Quantity]" caption="Quantity" attribute="1" defaultMemberUniqueName="[Source].[Quantity].[All]" allUniqueName="[Source].[Quantity].[All]" dimensionUniqueName="[Source]" displayFolder="" count="0" memberValueDatatype="20" unbalanced="0"/>
    <cacheHierarchy uniqueName="[Source].[Discount]" caption="Discount" attribute="1" defaultMemberUniqueName="[Source].[Discount].[All]" allUniqueName="[Source].[Discount].[All]" dimensionUniqueName="[Source]" displayFolder="" count="0" memberValueDatatype="5" unbalanced="0"/>
    <cacheHierarchy uniqueName="[Source].[Profit]" caption="Profit" attribute="1" defaultMemberUniqueName="[Source].[Profit].[All]" allUniqueName="[Source].[Profit].[All]" dimensionUniqueName="[Source]" displayFolder="" count="0" memberValueDatatype="5" unbalanced="0"/>
    <cacheHierarchy uniqueName="[Source].[price]" caption="price" attribute="1" defaultMemberUniqueName="[Source].[price].[All]" allUniqueName="[Source].[price].[All]" dimensionUniqueName="[Source]" displayFolder="" count="0" memberValueDatatype="5" unbalanced="0"/>
    <cacheHierarchy uniqueName="[Source].[cost]" caption="cost" attribute="1" defaultMemberUniqueName="[Source].[cost].[All]" allUniqueName="[Source].[cost].[All]" dimensionUniqueName="[Source]" displayFolder="" count="0" memberValueDatatype="5" unbalanced="0"/>
    <cacheHierarchy uniqueName="[Source].[price per unit]" caption="price per unit" attribute="1" defaultMemberUniqueName="[Source].[price per unit].[All]" allUniqueName="[Source].[price per unit].[All]" dimensionUniqueName="[Source]" displayFolder="" count="0" memberValueDatatype="5" unbalanced="0"/>
    <cacheHierarchy uniqueName="[Source].[cost per unit]" caption="cost per unit" attribute="1" defaultMemberUniqueName="[Source].[cost per unit].[All]" allUniqueName="[Source].[cost per unit].[All]" dimensionUniqueName="[Sourc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Source]" caption="__XL_Count Source" measure="1" displayFolder="" measureGroup="Source"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36"/>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price per unit]" caption="Count of price per unit" measure="1" displayFolder="" measureGroup="Products" count="0" hidden="1">
      <extLst>
        <ext xmlns:x15="http://schemas.microsoft.com/office/spreadsheetml/2010/11/main" uri="{B97F6D7D-B522-45F9-BDA1-12C45D357490}">
          <x15:cacheHierarchy aggregatedColumn="35"/>
        </ext>
      </extLst>
    </cacheHierarchy>
    <cacheHierarchy uniqueName="[Measures].[Sum of Sales after dis]" caption="Sum of Sales after dis" measure="1" displayFolder="" measureGroup="Source"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Source" count="0" hidden="1">
      <extLst>
        <ext xmlns:x15="http://schemas.microsoft.com/office/spreadsheetml/2010/11/main" uri="{B97F6D7D-B522-45F9-BDA1-12C45D357490}">
          <x15:cacheHierarchy aggregatedColumn="6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3"/>
        </ext>
      </extLst>
    </cacheHierarchy>
    <cacheHierarchy uniqueName="[Measures].[Count of Customer ID 2]" caption="Count of Customer ID 2"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2"/>
        </ext>
      </extLst>
    </cacheHierarchy>
  </cacheHierarchies>
  <kpis count="0"/>
  <dimensions count="8">
    <dimension name="Customers" uniqueName="[Customers]" caption="Customers"/>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Source" uniqueName="[Source]" caption="Source"/>
  </dimensions>
  <measureGroups count="7">
    <measureGroup name="Customers" caption="Customers"/>
    <measureGroup name="Orders" caption="Orders"/>
    <measureGroup name="People" caption="People"/>
    <measureGroup name="Products" caption="Products"/>
    <measureGroup name="Returns" caption="Returns"/>
    <measureGroup name="Segment" caption="Segment"/>
    <measureGroup name="Source" caption="Source"/>
  </measureGroups>
  <maps count="13">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9.14188761574" backgroundQuery="1" createdVersion="8" refreshedVersion="8" minRefreshableVersion="3" recordCount="0" supportSubquery="1" supportAdvancedDrill="1" xr:uid="{125DEDCF-8D35-4F6F-B8B8-7C6CD412C4BA}">
  <cacheSource type="external" connectionId="8"/>
  <cacheFields count="2">
    <cacheField name="[Measures].[Sum of Quantity]" caption="Sum of Quantity" numFmtId="0" hierarchy="79" level="32767"/>
    <cacheField name="[Orders].[Order Date (Year)].[Order Date (Year)]" caption="Order Date (Year)" numFmtId="0" hierarchy="20" level="1">
      <sharedItems containsSemiMixedTypes="0" containsNonDate="0" containsString="0"/>
    </cacheField>
  </cacheFields>
  <cacheHierarchies count="9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eople ID]" caption="people ID" attribute="1" defaultMemberUniqueName="[Orders].[people ID].[All]" allUniqueName="[Orders].[people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profit]" caption="profit" attribute="1" defaultMemberUniqueName="[Orders].[profit].[All]" allUniqueName="[Orders].[profit].[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5" unbalanced="0"/>
    <cacheHierarchy uniqueName="[Products].[price per unit]" caption="price per unit" attribute="1" defaultMemberUniqueName="[Products].[price per unit].[All]" allUniqueName="[Products].[price per unit].[All]" dimensionUniqueName="[Product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Segment].[Segment]" caption="Segment" attribute="1" defaultMemberUniqueName="[Segment].[Segment].[All]" allUniqueName="[Segment].[Segment].[All]" dimensionUniqueName="[Segment]" displayFolder="" count="0" memberValueDatatype="130" unbalanced="0"/>
    <cacheHierarchy uniqueName="[Source].[Row ID]" caption="Row ID" attribute="1" defaultMemberUniqueName="[Source].[Row ID].[All]" allUniqueName="[Source].[Row ID].[All]" dimensionUniqueName="[Source]" displayFolder="" count="0" memberValueDatatype="20" unbalanced="0"/>
    <cacheHierarchy uniqueName="[Source].[Order ID]" caption="Order ID" attribute="1" defaultMemberUniqueName="[Source].[Order ID].[All]" allUniqueName="[Source].[Order ID].[All]" dimensionUniqueName="[Source]" displayFolder="" count="0" memberValueDatatype="130" unbalanced="0"/>
    <cacheHierarchy uniqueName="[Source].[Order Date]" caption="Order Date" attribute="1" time="1" defaultMemberUniqueName="[Source].[Order Date].[All]" allUniqueName="[Source].[Order Date].[All]" dimensionUniqueName="[Source]" displayFolder="" count="0" memberValueDatatype="7" unbalanced="0"/>
    <cacheHierarchy uniqueName="[Source].[Ship Date]" caption="Ship Date" attribute="1" time="1" defaultMemberUniqueName="[Source].[Ship Date].[All]" allUniqueName="[Source].[Ship Date].[All]" dimensionUniqueName="[Source]" displayFolder="" count="0" memberValueDatatype="7" unbalanced="0"/>
    <cacheHierarchy uniqueName="[Source].[Ship Mode]" caption="Ship Mode" attribute="1" defaultMemberUniqueName="[Source].[Ship Mode].[All]" allUniqueName="[Source].[Ship Mode].[All]" dimensionUniqueName="[Source]" displayFolder="" count="0" memberValueDatatype="130" unbalanced="0"/>
    <cacheHierarchy uniqueName="[Source].[Customer ID]" caption="Customer ID" attribute="1" defaultMemberUniqueName="[Source].[Customer ID].[All]" allUniqueName="[Source].[Customer ID].[All]" dimensionUniqueName="[Source]" displayFolder="" count="0" memberValueDatatype="130" unbalanced="0"/>
    <cacheHierarchy uniqueName="[Source].[Customer Name]" caption="Customer Name" attribute="1" defaultMemberUniqueName="[Source].[Customer Name].[All]" allUniqueName="[Source].[Customer Name].[All]" dimensionUniqueName="[Source]" displayFolder="" count="0" memberValueDatatype="130" unbalanced="0"/>
    <cacheHierarchy uniqueName="[Source].[Segment]" caption="Segment" attribute="1" defaultMemberUniqueName="[Source].[Segment].[All]" allUniqueName="[Source].[Segment].[All]" dimensionUniqueName="[Source]" displayFolder="" count="0" memberValueDatatype="130" unbalanced="0"/>
    <cacheHierarchy uniqueName="[Source].[Country/Region]" caption="Country/Region" attribute="1" defaultMemberUniqueName="[Source].[Country/Region].[All]" allUniqueName="[Source].[Country/Region].[All]" dimensionUniqueName="[Source]" displayFolder="" count="0" memberValueDatatype="130" unbalanced="0"/>
    <cacheHierarchy uniqueName="[Source].[City]" caption="City" attribute="1" defaultMemberUniqueName="[Source].[City].[All]" allUniqueName="[Source].[City].[All]" dimensionUniqueName="[Source]" displayFolder="" count="0" memberValueDatatype="130" unbalanced="0"/>
    <cacheHierarchy uniqueName="[Source].[State]" caption="State" attribute="1" defaultMemberUniqueName="[Source].[State].[All]" allUniqueName="[Source].[State].[All]" dimensionUniqueName="[Source]" displayFolder="" count="0" memberValueDatatype="130" unbalanced="0"/>
    <cacheHierarchy uniqueName="[Source].[Postal Code]" caption="Postal Code" attribute="1" defaultMemberUniqueName="[Source].[Postal Code].[All]" allUniqueName="[Source].[Postal Code].[All]" dimensionUniqueName="[Source]" displayFolder="" count="0" memberValueDatatype="20" unbalanced="0"/>
    <cacheHierarchy uniqueName="[Source].[Region]" caption="Region" attribute="1" defaultMemberUniqueName="[Source].[Region].[All]" allUniqueName="[Source].[Region].[All]" dimensionUniqueName="[Source]" displayFolder="" count="0" memberValueDatatype="130" unbalanced="0"/>
    <cacheHierarchy uniqueName="[Source].[Product ID]" caption="Product ID" attribute="1" defaultMemberUniqueName="[Source].[Product ID].[All]" allUniqueName="[Source].[Product ID].[All]" dimensionUniqueName="[Source]" displayFolder="" count="0" memberValueDatatype="130" unbalanced="0"/>
    <cacheHierarchy uniqueName="[Source].[Category]" caption="Category" attribute="1" defaultMemberUniqueName="[Source].[Category].[All]" allUniqueName="[Source].[Category].[All]" dimensionUniqueName="[Source]" displayFolder="" count="0" memberValueDatatype="130" unbalanced="0"/>
    <cacheHierarchy uniqueName="[Source].[Sub-Category]" caption="Sub-Category" attribute="1" defaultMemberUniqueName="[Source].[Sub-Category].[All]" allUniqueName="[Source].[Sub-Category].[All]" dimensionUniqueName="[Source]" displayFolder="" count="0" memberValueDatatype="130" unbalanced="0"/>
    <cacheHierarchy uniqueName="[Source].[Product Name]" caption="Product Name" attribute="1" defaultMemberUniqueName="[Source].[Product Name].[All]" allUniqueName="[Source].[Product Name].[All]" dimensionUniqueName="[Source]" displayFolder="" count="0" memberValueDatatype="130" unbalanced="0"/>
    <cacheHierarchy uniqueName="[Source].[Sales after dis]" caption="Sales after dis" attribute="1" defaultMemberUniqueName="[Source].[Sales after dis].[All]" allUniqueName="[Source].[Sales after dis].[All]" dimensionUniqueName="[Source]" displayFolder="" count="0" memberValueDatatype="5" unbalanced="0"/>
    <cacheHierarchy uniqueName="[Source].[Quantity]" caption="Quantity" attribute="1" defaultMemberUniqueName="[Source].[Quantity].[All]" allUniqueName="[Source].[Quantity].[All]" dimensionUniqueName="[Source]" displayFolder="" count="0" memberValueDatatype="20" unbalanced="0"/>
    <cacheHierarchy uniqueName="[Source].[Discount]" caption="Discount" attribute="1" defaultMemberUniqueName="[Source].[Discount].[All]" allUniqueName="[Source].[Discount].[All]" dimensionUniqueName="[Source]" displayFolder="" count="0" memberValueDatatype="5" unbalanced="0"/>
    <cacheHierarchy uniqueName="[Source].[Profit]" caption="Profit" attribute="1" defaultMemberUniqueName="[Source].[Profit].[All]" allUniqueName="[Source].[Profit].[All]" dimensionUniqueName="[Source]" displayFolder="" count="0" memberValueDatatype="5" unbalanced="0"/>
    <cacheHierarchy uniqueName="[Source].[price]" caption="price" attribute="1" defaultMemberUniqueName="[Source].[price].[All]" allUniqueName="[Source].[price].[All]" dimensionUniqueName="[Source]" displayFolder="" count="0" memberValueDatatype="5" unbalanced="0"/>
    <cacheHierarchy uniqueName="[Source].[cost]" caption="cost" attribute="1" defaultMemberUniqueName="[Source].[cost].[All]" allUniqueName="[Source].[cost].[All]" dimensionUniqueName="[Source]" displayFolder="" count="0" memberValueDatatype="5" unbalanced="0"/>
    <cacheHierarchy uniqueName="[Source].[price per unit]" caption="price per unit" attribute="1" defaultMemberUniqueName="[Source].[price per unit].[All]" allUniqueName="[Source].[price per unit].[All]" dimensionUniqueName="[Source]" displayFolder="" count="0" memberValueDatatype="5" unbalanced="0"/>
    <cacheHierarchy uniqueName="[Source].[cost per unit]" caption="cost per unit" attribute="1" defaultMemberUniqueName="[Source].[cost per unit].[All]" allUniqueName="[Source].[cost per unit].[All]" dimensionUniqueName="[Sourc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Source]" caption="__XL_Count Source" measure="1" displayFolder="" measureGroup="Source"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36"/>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rice per unit]" caption="Count of price per unit" measure="1" displayFolder="" measureGroup="Products" count="0" hidden="1">
      <extLst>
        <ext xmlns:x15="http://schemas.microsoft.com/office/spreadsheetml/2010/11/main" uri="{B97F6D7D-B522-45F9-BDA1-12C45D357490}">
          <x15:cacheHierarchy aggregatedColumn="35"/>
        </ext>
      </extLst>
    </cacheHierarchy>
    <cacheHierarchy uniqueName="[Measures].[Sum of Sales after dis]" caption="Sum of Sales after dis" measure="1" displayFolder="" measureGroup="Source"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Source" count="0" hidden="1">
      <extLst>
        <ext xmlns:x15="http://schemas.microsoft.com/office/spreadsheetml/2010/11/main" uri="{B97F6D7D-B522-45F9-BDA1-12C45D357490}">
          <x15:cacheHierarchy aggregatedColumn="6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3"/>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3"/>
        </ext>
      </extLst>
    </cacheHierarchy>
    <cacheHierarchy uniqueName="[Measures].[Count of Customer ID 2]" caption="Count of Customer ID 2"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2"/>
        </ext>
      </extLst>
    </cacheHierarchy>
  </cacheHierarchies>
  <kpis count="0"/>
  <dimensions count="8">
    <dimension name="Customers" uniqueName="[Customers]" caption="Customers"/>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Source" uniqueName="[Source]" caption="Source"/>
  </dimensions>
  <measureGroups count="7">
    <measureGroup name="Customers" caption="Customers"/>
    <measureGroup name="Orders" caption="Orders"/>
    <measureGroup name="People" caption="People"/>
    <measureGroup name="Products" caption="Products"/>
    <measureGroup name="Returns" caption="Returns"/>
    <measureGroup name="Segment" caption="Segment"/>
    <measureGroup name="Source" caption="Source"/>
  </measureGroups>
  <maps count="13">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9.141888078702" backgroundQuery="1" createdVersion="8" refreshedVersion="8" minRefreshableVersion="3" recordCount="0" supportSubquery="1" supportAdvancedDrill="1" xr:uid="{4C2DA7C8-6484-4F10-8BE8-A2450B6E7ADC}">
  <cacheSource type="external" connectionId="8"/>
  <cacheFields count="3">
    <cacheField name="[Orders].[Region].[Region]" caption="Region" numFmtId="0" hierarchy="13" level="1">
      <sharedItems count="4">
        <s v="Central"/>
        <s v="East"/>
        <s v="South"/>
        <s v="West"/>
      </sharedItems>
    </cacheField>
    <cacheField name="[Measures].[Sum of Sales]" caption="Sum of Sales" numFmtId="0" hierarchy="84" level="32767"/>
    <cacheField name="[Orders].[Order Date (Year)].[Order Date (Year)]" caption="Order Date (Year)" numFmtId="0" hierarchy="20" level="1">
      <sharedItems containsSemiMixedTypes="0" containsNonDate="0" containsString="0"/>
    </cacheField>
  </cacheFields>
  <cacheHierarchies count="9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eople ID]" caption="people ID" attribute="1" defaultMemberUniqueName="[Orders].[people ID].[All]" allUniqueName="[Orders].[people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profit]" caption="profit" attribute="1" defaultMemberUniqueName="[Orders].[profit].[All]" allUniqueName="[Orders].[profit].[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5" unbalanced="0"/>
    <cacheHierarchy uniqueName="[Products].[price per unit]" caption="price per unit" attribute="1" defaultMemberUniqueName="[Products].[price per unit].[All]" allUniqueName="[Products].[price per unit].[All]" dimensionUniqueName="[Product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Segment].[Segment]" caption="Segment" attribute="1" defaultMemberUniqueName="[Segment].[Segment].[All]" allUniqueName="[Segment].[Segment].[All]" dimensionUniqueName="[Segment]" displayFolder="" count="0" memberValueDatatype="130" unbalanced="0"/>
    <cacheHierarchy uniqueName="[Source].[Row ID]" caption="Row ID" attribute="1" defaultMemberUniqueName="[Source].[Row ID].[All]" allUniqueName="[Source].[Row ID].[All]" dimensionUniqueName="[Source]" displayFolder="" count="0" memberValueDatatype="20" unbalanced="0"/>
    <cacheHierarchy uniqueName="[Source].[Order ID]" caption="Order ID" attribute="1" defaultMemberUniqueName="[Source].[Order ID].[All]" allUniqueName="[Source].[Order ID].[All]" dimensionUniqueName="[Source]" displayFolder="" count="0" memberValueDatatype="130" unbalanced="0"/>
    <cacheHierarchy uniqueName="[Source].[Order Date]" caption="Order Date" attribute="1" time="1" defaultMemberUniqueName="[Source].[Order Date].[All]" allUniqueName="[Source].[Order Date].[All]" dimensionUniqueName="[Source]" displayFolder="" count="0" memberValueDatatype="7" unbalanced="0"/>
    <cacheHierarchy uniqueName="[Source].[Ship Date]" caption="Ship Date" attribute="1" time="1" defaultMemberUniqueName="[Source].[Ship Date].[All]" allUniqueName="[Source].[Ship Date].[All]" dimensionUniqueName="[Source]" displayFolder="" count="0" memberValueDatatype="7" unbalanced="0"/>
    <cacheHierarchy uniqueName="[Source].[Ship Mode]" caption="Ship Mode" attribute="1" defaultMemberUniqueName="[Source].[Ship Mode].[All]" allUniqueName="[Source].[Ship Mode].[All]" dimensionUniqueName="[Source]" displayFolder="" count="0" memberValueDatatype="130" unbalanced="0"/>
    <cacheHierarchy uniqueName="[Source].[Customer ID]" caption="Customer ID" attribute="1" defaultMemberUniqueName="[Source].[Customer ID].[All]" allUniqueName="[Source].[Customer ID].[All]" dimensionUniqueName="[Source]" displayFolder="" count="0" memberValueDatatype="130" unbalanced="0"/>
    <cacheHierarchy uniqueName="[Source].[Customer Name]" caption="Customer Name" attribute="1" defaultMemberUniqueName="[Source].[Customer Name].[All]" allUniqueName="[Source].[Customer Name].[All]" dimensionUniqueName="[Source]" displayFolder="" count="0" memberValueDatatype="130" unbalanced="0"/>
    <cacheHierarchy uniqueName="[Source].[Segment]" caption="Segment" attribute="1" defaultMemberUniqueName="[Source].[Segment].[All]" allUniqueName="[Source].[Segment].[All]" dimensionUniqueName="[Source]" displayFolder="" count="0" memberValueDatatype="130" unbalanced="0"/>
    <cacheHierarchy uniqueName="[Source].[Country/Region]" caption="Country/Region" attribute="1" defaultMemberUniqueName="[Source].[Country/Region].[All]" allUniqueName="[Source].[Country/Region].[All]" dimensionUniqueName="[Source]" displayFolder="" count="0" memberValueDatatype="130" unbalanced="0"/>
    <cacheHierarchy uniqueName="[Source].[City]" caption="City" attribute="1" defaultMemberUniqueName="[Source].[City].[All]" allUniqueName="[Source].[City].[All]" dimensionUniqueName="[Source]" displayFolder="" count="0" memberValueDatatype="130" unbalanced="0"/>
    <cacheHierarchy uniqueName="[Source].[State]" caption="State" attribute="1" defaultMemberUniqueName="[Source].[State].[All]" allUniqueName="[Source].[State].[All]" dimensionUniqueName="[Source]" displayFolder="" count="0" memberValueDatatype="130" unbalanced="0"/>
    <cacheHierarchy uniqueName="[Source].[Postal Code]" caption="Postal Code" attribute="1" defaultMemberUniqueName="[Source].[Postal Code].[All]" allUniqueName="[Source].[Postal Code].[All]" dimensionUniqueName="[Source]" displayFolder="" count="0" memberValueDatatype="20" unbalanced="0"/>
    <cacheHierarchy uniqueName="[Source].[Region]" caption="Region" attribute="1" defaultMemberUniqueName="[Source].[Region].[All]" allUniqueName="[Source].[Region].[All]" dimensionUniqueName="[Source]" displayFolder="" count="0" memberValueDatatype="130" unbalanced="0"/>
    <cacheHierarchy uniqueName="[Source].[Product ID]" caption="Product ID" attribute="1" defaultMemberUniqueName="[Source].[Product ID].[All]" allUniqueName="[Source].[Product ID].[All]" dimensionUniqueName="[Source]" displayFolder="" count="0" memberValueDatatype="130" unbalanced="0"/>
    <cacheHierarchy uniqueName="[Source].[Category]" caption="Category" attribute="1" defaultMemberUniqueName="[Source].[Category].[All]" allUniqueName="[Source].[Category].[All]" dimensionUniqueName="[Source]" displayFolder="" count="0" memberValueDatatype="130" unbalanced="0"/>
    <cacheHierarchy uniqueName="[Source].[Sub-Category]" caption="Sub-Category" attribute="1" defaultMemberUniqueName="[Source].[Sub-Category].[All]" allUniqueName="[Source].[Sub-Category].[All]" dimensionUniqueName="[Source]" displayFolder="" count="0" memberValueDatatype="130" unbalanced="0"/>
    <cacheHierarchy uniqueName="[Source].[Product Name]" caption="Product Name" attribute="1" defaultMemberUniqueName="[Source].[Product Name].[All]" allUniqueName="[Source].[Product Name].[All]" dimensionUniqueName="[Source]" displayFolder="" count="0" memberValueDatatype="130" unbalanced="0"/>
    <cacheHierarchy uniqueName="[Source].[Sales after dis]" caption="Sales after dis" attribute="1" defaultMemberUniqueName="[Source].[Sales after dis].[All]" allUniqueName="[Source].[Sales after dis].[All]" dimensionUniqueName="[Source]" displayFolder="" count="0" memberValueDatatype="5" unbalanced="0"/>
    <cacheHierarchy uniqueName="[Source].[Quantity]" caption="Quantity" attribute="1" defaultMemberUniqueName="[Source].[Quantity].[All]" allUniqueName="[Source].[Quantity].[All]" dimensionUniqueName="[Source]" displayFolder="" count="0" memberValueDatatype="20" unbalanced="0"/>
    <cacheHierarchy uniqueName="[Source].[Discount]" caption="Discount" attribute="1" defaultMemberUniqueName="[Source].[Discount].[All]" allUniqueName="[Source].[Discount].[All]" dimensionUniqueName="[Source]" displayFolder="" count="0" memberValueDatatype="5" unbalanced="0"/>
    <cacheHierarchy uniqueName="[Source].[Profit]" caption="Profit" attribute="1" defaultMemberUniqueName="[Source].[Profit].[All]" allUniqueName="[Source].[Profit].[All]" dimensionUniqueName="[Source]" displayFolder="" count="0" memberValueDatatype="5" unbalanced="0"/>
    <cacheHierarchy uniqueName="[Source].[price]" caption="price" attribute="1" defaultMemberUniqueName="[Source].[price].[All]" allUniqueName="[Source].[price].[All]" dimensionUniqueName="[Source]" displayFolder="" count="0" memberValueDatatype="5" unbalanced="0"/>
    <cacheHierarchy uniqueName="[Source].[cost]" caption="cost" attribute="1" defaultMemberUniqueName="[Source].[cost].[All]" allUniqueName="[Source].[cost].[All]" dimensionUniqueName="[Source]" displayFolder="" count="0" memberValueDatatype="5" unbalanced="0"/>
    <cacheHierarchy uniqueName="[Source].[price per unit]" caption="price per unit" attribute="1" defaultMemberUniqueName="[Source].[price per unit].[All]" allUniqueName="[Source].[price per unit].[All]" dimensionUniqueName="[Source]" displayFolder="" count="0" memberValueDatatype="5" unbalanced="0"/>
    <cacheHierarchy uniqueName="[Source].[cost per unit]" caption="cost per unit" attribute="1" defaultMemberUniqueName="[Source].[cost per unit].[All]" allUniqueName="[Source].[cost per unit].[All]" dimensionUniqueName="[Sourc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Source]" caption="__XL_Count Source" measure="1" displayFolder="" measureGroup="Source"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36"/>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price per unit]" caption="Count of price per unit" measure="1" displayFolder="" measureGroup="Products" count="0" hidden="1">
      <extLst>
        <ext xmlns:x15="http://schemas.microsoft.com/office/spreadsheetml/2010/11/main" uri="{B97F6D7D-B522-45F9-BDA1-12C45D357490}">
          <x15:cacheHierarchy aggregatedColumn="35"/>
        </ext>
      </extLst>
    </cacheHierarchy>
    <cacheHierarchy uniqueName="[Measures].[Sum of Sales after dis]" caption="Sum of Sales after dis" measure="1" displayFolder="" measureGroup="Source"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Source" count="0" hidden="1">
      <extLst>
        <ext xmlns:x15="http://schemas.microsoft.com/office/spreadsheetml/2010/11/main" uri="{B97F6D7D-B522-45F9-BDA1-12C45D357490}">
          <x15:cacheHierarchy aggregatedColumn="6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3"/>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3"/>
        </ext>
      </extLst>
    </cacheHierarchy>
    <cacheHierarchy uniqueName="[Measures].[Count of Customer ID 2]" caption="Count of Customer ID 2"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2"/>
        </ext>
      </extLst>
    </cacheHierarchy>
  </cacheHierarchies>
  <kpis count="0"/>
  <dimensions count="8">
    <dimension name="Customers" uniqueName="[Customers]" caption="Customers"/>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Source" uniqueName="[Source]" caption="Source"/>
  </dimensions>
  <measureGroups count="7">
    <measureGroup name="Customers" caption="Customers"/>
    <measureGroup name="Orders" caption="Orders"/>
    <measureGroup name="People" caption="People"/>
    <measureGroup name="Products" caption="Products"/>
    <measureGroup name="Returns" caption="Returns"/>
    <measureGroup name="Segment" caption="Segment"/>
    <measureGroup name="Source" caption="Source"/>
  </measureGroups>
  <maps count="13">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9.141888541664" backgroundQuery="1" createdVersion="8" refreshedVersion="8" minRefreshableVersion="3" recordCount="0" supportSubquery="1" supportAdvancedDrill="1" xr:uid="{1032F8B1-CF1C-4EF7-B9A0-1C6DFC99149C}">
  <cacheSource type="external" connectionId="8"/>
  <cacheFields count="3">
    <cacheField name="[Orders].[Order Date (Month)].[Order Date (Month)]" caption="Order Date (Month)" numFmtId="0" hierarchy="22" level="1">
      <sharedItems count="12">
        <s v="Jan"/>
        <s v="Feb"/>
        <s v="Mar"/>
        <s v="Apr"/>
        <s v="May"/>
        <s v="Jun"/>
        <s v="Jul"/>
        <s v="Aug"/>
        <s v="Sep"/>
        <s v="Oct"/>
        <s v="Nov"/>
        <s v="Dec"/>
      </sharedItems>
    </cacheField>
    <cacheField name="[Measures].[Sum of Sales]" caption="Sum of Sales" numFmtId="0" hierarchy="84" level="32767"/>
    <cacheField name="[Orders].[Order Date (Year)].[Order Date (Year)]" caption="Order Date (Year)" numFmtId="0" hierarchy="20" level="1">
      <sharedItems containsSemiMixedTypes="0" containsNonDate="0" containsString="0"/>
    </cacheField>
  </cacheFields>
  <cacheHierarchies count="9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eople ID]" caption="people ID" attribute="1" defaultMemberUniqueName="[Orders].[people ID].[All]" allUniqueName="[Orders].[people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Orders].[profit]" caption="profit" attribute="1" defaultMemberUniqueName="[Orders].[profit].[All]" allUniqueName="[Orders].[profit].[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5" unbalanced="0"/>
    <cacheHierarchy uniqueName="[Products].[price per unit]" caption="price per unit" attribute="1" defaultMemberUniqueName="[Products].[price per unit].[All]" allUniqueName="[Products].[price per unit].[All]" dimensionUniqueName="[Product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Segment].[Segment]" caption="Segment" attribute="1" defaultMemberUniqueName="[Segment].[Segment].[All]" allUniqueName="[Segment].[Segment].[All]" dimensionUniqueName="[Segment]" displayFolder="" count="0" memberValueDatatype="130" unbalanced="0"/>
    <cacheHierarchy uniqueName="[Source].[Row ID]" caption="Row ID" attribute="1" defaultMemberUniqueName="[Source].[Row ID].[All]" allUniqueName="[Source].[Row ID].[All]" dimensionUniqueName="[Source]" displayFolder="" count="0" memberValueDatatype="20" unbalanced="0"/>
    <cacheHierarchy uniqueName="[Source].[Order ID]" caption="Order ID" attribute="1" defaultMemberUniqueName="[Source].[Order ID].[All]" allUniqueName="[Source].[Order ID].[All]" dimensionUniqueName="[Source]" displayFolder="" count="0" memberValueDatatype="130" unbalanced="0"/>
    <cacheHierarchy uniqueName="[Source].[Order Date]" caption="Order Date" attribute="1" time="1" defaultMemberUniqueName="[Source].[Order Date].[All]" allUniqueName="[Source].[Order Date].[All]" dimensionUniqueName="[Source]" displayFolder="" count="0" memberValueDatatype="7" unbalanced="0"/>
    <cacheHierarchy uniqueName="[Source].[Ship Date]" caption="Ship Date" attribute="1" time="1" defaultMemberUniqueName="[Source].[Ship Date].[All]" allUniqueName="[Source].[Ship Date].[All]" dimensionUniqueName="[Source]" displayFolder="" count="0" memberValueDatatype="7" unbalanced="0"/>
    <cacheHierarchy uniqueName="[Source].[Ship Mode]" caption="Ship Mode" attribute="1" defaultMemberUniqueName="[Source].[Ship Mode].[All]" allUniqueName="[Source].[Ship Mode].[All]" dimensionUniqueName="[Source]" displayFolder="" count="0" memberValueDatatype="130" unbalanced="0"/>
    <cacheHierarchy uniqueName="[Source].[Customer ID]" caption="Customer ID" attribute="1" defaultMemberUniqueName="[Source].[Customer ID].[All]" allUniqueName="[Source].[Customer ID].[All]" dimensionUniqueName="[Source]" displayFolder="" count="0" memberValueDatatype="130" unbalanced="0"/>
    <cacheHierarchy uniqueName="[Source].[Customer Name]" caption="Customer Name" attribute="1" defaultMemberUniqueName="[Source].[Customer Name].[All]" allUniqueName="[Source].[Customer Name].[All]" dimensionUniqueName="[Source]" displayFolder="" count="0" memberValueDatatype="130" unbalanced="0"/>
    <cacheHierarchy uniqueName="[Source].[Segment]" caption="Segment" attribute="1" defaultMemberUniqueName="[Source].[Segment].[All]" allUniqueName="[Source].[Segment].[All]" dimensionUniqueName="[Source]" displayFolder="" count="0" memberValueDatatype="130" unbalanced="0"/>
    <cacheHierarchy uniqueName="[Source].[Country/Region]" caption="Country/Region" attribute="1" defaultMemberUniqueName="[Source].[Country/Region].[All]" allUniqueName="[Source].[Country/Region].[All]" dimensionUniqueName="[Source]" displayFolder="" count="0" memberValueDatatype="130" unbalanced="0"/>
    <cacheHierarchy uniqueName="[Source].[City]" caption="City" attribute="1" defaultMemberUniqueName="[Source].[City].[All]" allUniqueName="[Source].[City].[All]" dimensionUniqueName="[Source]" displayFolder="" count="0" memberValueDatatype="130" unbalanced="0"/>
    <cacheHierarchy uniqueName="[Source].[State]" caption="State" attribute="1" defaultMemberUniqueName="[Source].[State].[All]" allUniqueName="[Source].[State].[All]" dimensionUniqueName="[Source]" displayFolder="" count="0" memberValueDatatype="130" unbalanced="0"/>
    <cacheHierarchy uniqueName="[Source].[Postal Code]" caption="Postal Code" attribute="1" defaultMemberUniqueName="[Source].[Postal Code].[All]" allUniqueName="[Source].[Postal Code].[All]" dimensionUniqueName="[Source]" displayFolder="" count="0" memberValueDatatype="20" unbalanced="0"/>
    <cacheHierarchy uniqueName="[Source].[Region]" caption="Region" attribute="1" defaultMemberUniqueName="[Source].[Region].[All]" allUniqueName="[Source].[Region].[All]" dimensionUniqueName="[Source]" displayFolder="" count="0" memberValueDatatype="130" unbalanced="0"/>
    <cacheHierarchy uniqueName="[Source].[Product ID]" caption="Product ID" attribute="1" defaultMemberUniqueName="[Source].[Product ID].[All]" allUniqueName="[Source].[Product ID].[All]" dimensionUniqueName="[Source]" displayFolder="" count="0" memberValueDatatype="130" unbalanced="0"/>
    <cacheHierarchy uniqueName="[Source].[Category]" caption="Category" attribute="1" defaultMemberUniqueName="[Source].[Category].[All]" allUniqueName="[Source].[Category].[All]" dimensionUniqueName="[Source]" displayFolder="" count="0" memberValueDatatype="130" unbalanced="0"/>
    <cacheHierarchy uniqueName="[Source].[Sub-Category]" caption="Sub-Category" attribute="1" defaultMemberUniqueName="[Source].[Sub-Category].[All]" allUniqueName="[Source].[Sub-Category].[All]" dimensionUniqueName="[Source]" displayFolder="" count="0" memberValueDatatype="130" unbalanced="0"/>
    <cacheHierarchy uniqueName="[Source].[Product Name]" caption="Product Name" attribute="1" defaultMemberUniqueName="[Source].[Product Name].[All]" allUniqueName="[Source].[Product Name].[All]" dimensionUniqueName="[Source]" displayFolder="" count="0" memberValueDatatype="130" unbalanced="0"/>
    <cacheHierarchy uniqueName="[Source].[Sales after dis]" caption="Sales after dis" attribute="1" defaultMemberUniqueName="[Source].[Sales after dis].[All]" allUniqueName="[Source].[Sales after dis].[All]" dimensionUniqueName="[Source]" displayFolder="" count="0" memberValueDatatype="5" unbalanced="0"/>
    <cacheHierarchy uniqueName="[Source].[Quantity]" caption="Quantity" attribute="1" defaultMemberUniqueName="[Source].[Quantity].[All]" allUniqueName="[Source].[Quantity].[All]" dimensionUniqueName="[Source]" displayFolder="" count="0" memberValueDatatype="20" unbalanced="0"/>
    <cacheHierarchy uniqueName="[Source].[Discount]" caption="Discount" attribute="1" defaultMemberUniqueName="[Source].[Discount].[All]" allUniqueName="[Source].[Discount].[All]" dimensionUniqueName="[Source]" displayFolder="" count="0" memberValueDatatype="5" unbalanced="0"/>
    <cacheHierarchy uniqueName="[Source].[Profit]" caption="Profit" attribute="1" defaultMemberUniqueName="[Source].[Profit].[All]" allUniqueName="[Source].[Profit].[All]" dimensionUniqueName="[Source]" displayFolder="" count="0" memberValueDatatype="5" unbalanced="0"/>
    <cacheHierarchy uniqueName="[Source].[price]" caption="price" attribute="1" defaultMemberUniqueName="[Source].[price].[All]" allUniqueName="[Source].[price].[All]" dimensionUniqueName="[Source]" displayFolder="" count="0" memberValueDatatype="5" unbalanced="0"/>
    <cacheHierarchy uniqueName="[Source].[cost]" caption="cost" attribute="1" defaultMemberUniqueName="[Source].[cost].[All]" allUniqueName="[Source].[cost].[All]" dimensionUniqueName="[Source]" displayFolder="" count="0" memberValueDatatype="5" unbalanced="0"/>
    <cacheHierarchy uniqueName="[Source].[price per unit]" caption="price per unit" attribute="1" defaultMemberUniqueName="[Source].[price per unit].[All]" allUniqueName="[Source].[price per unit].[All]" dimensionUniqueName="[Source]" displayFolder="" count="0" memberValueDatatype="5" unbalanced="0"/>
    <cacheHierarchy uniqueName="[Source].[cost per unit]" caption="cost per unit" attribute="1" defaultMemberUniqueName="[Source].[cost per unit].[All]" allUniqueName="[Source].[cost per unit].[All]" dimensionUniqueName="[Sourc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Source]" caption="__XL_Count Source" measure="1" displayFolder="" measureGroup="Source"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36"/>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price per unit]" caption="Count of price per unit" measure="1" displayFolder="" measureGroup="Products" count="0" hidden="1">
      <extLst>
        <ext xmlns:x15="http://schemas.microsoft.com/office/spreadsheetml/2010/11/main" uri="{B97F6D7D-B522-45F9-BDA1-12C45D357490}">
          <x15:cacheHierarchy aggregatedColumn="35"/>
        </ext>
      </extLst>
    </cacheHierarchy>
    <cacheHierarchy uniqueName="[Measures].[Sum of Sales after dis]" caption="Sum of Sales after dis" measure="1" displayFolder="" measureGroup="Source"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Source" count="0" hidden="1">
      <extLst>
        <ext xmlns:x15="http://schemas.microsoft.com/office/spreadsheetml/2010/11/main" uri="{B97F6D7D-B522-45F9-BDA1-12C45D357490}">
          <x15:cacheHierarchy aggregatedColumn="6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3"/>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3"/>
        </ext>
      </extLst>
    </cacheHierarchy>
    <cacheHierarchy uniqueName="[Measures].[Count of Customer ID 2]" caption="Count of Customer ID 2"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2"/>
        </ext>
      </extLst>
    </cacheHierarchy>
  </cacheHierarchies>
  <kpis count="0"/>
  <dimensions count="8">
    <dimension name="Customers" uniqueName="[Customers]" caption="Customers"/>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Source" uniqueName="[Source]" caption="Source"/>
  </dimensions>
  <measureGroups count="7">
    <measureGroup name="Customers" caption="Customers"/>
    <measureGroup name="Orders" caption="Orders"/>
    <measureGroup name="People" caption="People"/>
    <measureGroup name="Products" caption="Products"/>
    <measureGroup name="Returns" caption="Returns"/>
    <measureGroup name="Segment" caption="Segment"/>
    <measureGroup name="Source" caption="Source"/>
  </measureGroups>
  <maps count="13">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9.141889004626" backgroundQuery="1" createdVersion="8" refreshedVersion="8" minRefreshableVersion="3" recordCount="0" supportSubquery="1" supportAdvancedDrill="1" xr:uid="{0ECE4C28-A405-4468-BDBB-7D5CE6B95A68}">
  <cacheSource type="external" connectionId="8"/>
  <cacheFields count="4">
    <cacheField name="[Orders].[Order Date (Month)].[Order Date (Month)]" caption="Order Date (Month)" numFmtId="0" hierarchy="22" level="1">
      <sharedItems count="12">
        <s v="Jan"/>
        <s v="Feb"/>
        <s v="Mar"/>
        <s v="Apr"/>
        <s v="May"/>
        <s v="Jun"/>
        <s v="Jul"/>
        <s v="Aug"/>
        <s v="Sep"/>
        <s v="Oct"/>
        <s v="Nov"/>
        <s v="Dec"/>
      </sharedItems>
    </cacheField>
    <cacheField name="[Measures].[Sum of Sales]" caption="Sum of Sales" numFmtId="0" hierarchy="84" level="32767"/>
    <cacheField name="[Measures].[Sum of profit 2]" caption="Sum of profit 2" numFmtId="0" hierarchy="89" level="32767"/>
    <cacheField name="[Orders].[Order Date (Year)].[Order Date (Year)]" caption="Order Date (Year)" numFmtId="0" hierarchy="20" level="1">
      <sharedItems containsSemiMixedTypes="0" containsNonDate="0" containsString="0"/>
    </cacheField>
  </cacheFields>
  <cacheHierarchies count="9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eople ID]" caption="people ID" attribute="1" defaultMemberUniqueName="[Orders].[people ID].[All]" allUniqueName="[Orders].[people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Orders].[profit]" caption="profit" attribute="1" defaultMemberUniqueName="[Orders].[profit].[All]" allUniqueName="[Orders].[profit].[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5" unbalanced="0"/>
    <cacheHierarchy uniqueName="[Products].[price per unit]" caption="price per unit" attribute="1" defaultMemberUniqueName="[Products].[price per unit].[All]" allUniqueName="[Products].[price per unit].[All]" dimensionUniqueName="[Product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Segment].[Segment]" caption="Segment" attribute="1" defaultMemberUniqueName="[Segment].[Segment].[All]" allUniqueName="[Segment].[Segment].[All]" dimensionUniqueName="[Segment]" displayFolder="" count="0" memberValueDatatype="130" unbalanced="0"/>
    <cacheHierarchy uniqueName="[Source].[Row ID]" caption="Row ID" attribute="1" defaultMemberUniqueName="[Source].[Row ID].[All]" allUniqueName="[Source].[Row ID].[All]" dimensionUniqueName="[Source]" displayFolder="" count="0" memberValueDatatype="20" unbalanced="0"/>
    <cacheHierarchy uniqueName="[Source].[Order ID]" caption="Order ID" attribute="1" defaultMemberUniqueName="[Source].[Order ID].[All]" allUniqueName="[Source].[Order ID].[All]" dimensionUniqueName="[Source]" displayFolder="" count="0" memberValueDatatype="130" unbalanced="0"/>
    <cacheHierarchy uniqueName="[Source].[Order Date]" caption="Order Date" attribute="1" time="1" defaultMemberUniqueName="[Source].[Order Date].[All]" allUniqueName="[Source].[Order Date].[All]" dimensionUniqueName="[Source]" displayFolder="" count="0" memberValueDatatype="7" unbalanced="0"/>
    <cacheHierarchy uniqueName="[Source].[Ship Date]" caption="Ship Date" attribute="1" time="1" defaultMemberUniqueName="[Source].[Ship Date].[All]" allUniqueName="[Source].[Ship Date].[All]" dimensionUniqueName="[Source]" displayFolder="" count="0" memberValueDatatype="7" unbalanced="0"/>
    <cacheHierarchy uniqueName="[Source].[Ship Mode]" caption="Ship Mode" attribute="1" defaultMemberUniqueName="[Source].[Ship Mode].[All]" allUniqueName="[Source].[Ship Mode].[All]" dimensionUniqueName="[Source]" displayFolder="" count="0" memberValueDatatype="130" unbalanced="0"/>
    <cacheHierarchy uniqueName="[Source].[Customer ID]" caption="Customer ID" attribute="1" defaultMemberUniqueName="[Source].[Customer ID].[All]" allUniqueName="[Source].[Customer ID].[All]" dimensionUniqueName="[Source]" displayFolder="" count="0" memberValueDatatype="130" unbalanced="0"/>
    <cacheHierarchy uniqueName="[Source].[Customer Name]" caption="Customer Name" attribute="1" defaultMemberUniqueName="[Source].[Customer Name].[All]" allUniqueName="[Source].[Customer Name].[All]" dimensionUniqueName="[Source]" displayFolder="" count="0" memberValueDatatype="130" unbalanced="0"/>
    <cacheHierarchy uniqueName="[Source].[Segment]" caption="Segment" attribute="1" defaultMemberUniqueName="[Source].[Segment].[All]" allUniqueName="[Source].[Segment].[All]" dimensionUniqueName="[Source]" displayFolder="" count="0" memberValueDatatype="130" unbalanced="0"/>
    <cacheHierarchy uniqueName="[Source].[Country/Region]" caption="Country/Region" attribute="1" defaultMemberUniqueName="[Source].[Country/Region].[All]" allUniqueName="[Source].[Country/Region].[All]" dimensionUniqueName="[Source]" displayFolder="" count="0" memberValueDatatype="130" unbalanced="0"/>
    <cacheHierarchy uniqueName="[Source].[City]" caption="City" attribute="1" defaultMemberUniqueName="[Source].[City].[All]" allUniqueName="[Source].[City].[All]" dimensionUniqueName="[Source]" displayFolder="" count="0" memberValueDatatype="130" unbalanced="0"/>
    <cacheHierarchy uniqueName="[Source].[State]" caption="State" attribute="1" defaultMemberUniqueName="[Source].[State].[All]" allUniqueName="[Source].[State].[All]" dimensionUniqueName="[Source]" displayFolder="" count="0" memberValueDatatype="130" unbalanced="0"/>
    <cacheHierarchy uniqueName="[Source].[Postal Code]" caption="Postal Code" attribute="1" defaultMemberUniqueName="[Source].[Postal Code].[All]" allUniqueName="[Source].[Postal Code].[All]" dimensionUniqueName="[Source]" displayFolder="" count="0" memberValueDatatype="20" unbalanced="0"/>
    <cacheHierarchy uniqueName="[Source].[Region]" caption="Region" attribute="1" defaultMemberUniqueName="[Source].[Region].[All]" allUniqueName="[Source].[Region].[All]" dimensionUniqueName="[Source]" displayFolder="" count="0" memberValueDatatype="130" unbalanced="0"/>
    <cacheHierarchy uniqueName="[Source].[Product ID]" caption="Product ID" attribute="1" defaultMemberUniqueName="[Source].[Product ID].[All]" allUniqueName="[Source].[Product ID].[All]" dimensionUniqueName="[Source]" displayFolder="" count="0" memberValueDatatype="130" unbalanced="0"/>
    <cacheHierarchy uniqueName="[Source].[Category]" caption="Category" attribute="1" defaultMemberUniqueName="[Source].[Category].[All]" allUniqueName="[Source].[Category].[All]" dimensionUniqueName="[Source]" displayFolder="" count="0" memberValueDatatype="130" unbalanced="0"/>
    <cacheHierarchy uniqueName="[Source].[Sub-Category]" caption="Sub-Category" attribute="1" defaultMemberUniqueName="[Source].[Sub-Category].[All]" allUniqueName="[Source].[Sub-Category].[All]" dimensionUniqueName="[Source]" displayFolder="" count="0" memberValueDatatype="130" unbalanced="0"/>
    <cacheHierarchy uniqueName="[Source].[Product Name]" caption="Product Name" attribute="1" defaultMemberUniqueName="[Source].[Product Name].[All]" allUniqueName="[Source].[Product Name].[All]" dimensionUniqueName="[Source]" displayFolder="" count="0" memberValueDatatype="130" unbalanced="0"/>
    <cacheHierarchy uniqueName="[Source].[Sales after dis]" caption="Sales after dis" attribute="1" defaultMemberUniqueName="[Source].[Sales after dis].[All]" allUniqueName="[Source].[Sales after dis].[All]" dimensionUniqueName="[Source]" displayFolder="" count="0" memberValueDatatype="5" unbalanced="0"/>
    <cacheHierarchy uniqueName="[Source].[Quantity]" caption="Quantity" attribute="1" defaultMemberUniqueName="[Source].[Quantity].[All]" allUniqueName="[Source].[Quantity].[All]" dimensionUniqueName="[Source]" displayFolder="" count="0" memberValueDatatype="20" unbalanced="0"/>
    <cacheHierarchy uniqueName="[Source].[Discount]" caption="Discount" attribute="1" defaultMemberUniqueName="[Source].[Discount].[All]" allUniqueName="[Source].[Discount].[All]" dimensionUniqueName="[Source]" displayFolder="" count="0" memberValueDatatype="5" unbalanced="0"/>
    <cacheHierarchy uniqueName="[Source].[Profit]" caption="Profit" attribute="1" defaultMemberUniqueName="[Source].[Profit].[All]" allUniqueName="[Source].[Profit].[All]" dimensionUniqueName="[Source]" displayFolder="" count="0" memberValueDatatype="5" unbalanced="0"/>
    <cacheHierarchy uniqueName="[Source].[price]" caption="price" attribute="1" defaultMemberUniqueName="[Source].[price].[All]" allUniqueName="[Source].[price].[All]" dimensionUniqueName="[Source]" displayFolder="" count="0" memberValueDatatype="5" unbalanced="0"/>
    <cacheHierarchy uniqueName="[Source].[cost]" caption="cost" attribute="1" defaultMemberUniqueName="[Source].[cost].[All]" allUniqueName="[Source].[cost].[All]" dimensionUniqueName="[Source]" displayFolder="" count="0" memberValueDatatype="5" unbalanced="0"/>
    <cacheHierarchy uniqueName="[Source].[price per unit]" caption="price per unit" attribute="1" defaultMemberUniqueName="[Source].[price per unit].[All]" allUniqueName="[Source].[price per unit].[All]" dimensionUniqueName="[Source]" displayFolder="" count="0" memberValueDatatype="5" unbalanced="0"/>
    <cacheHierarchy uniqueName="[Source].[cost per unit]" caption="cost per unit" attribute="1" defaultMemberUniqueName="[Source].[cost per unit].[All]" allUniqueName="[Source].[cost per unit].[All]" dimensionUniqueName="[Sourc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Source]" caption="__XL_Count Source" measure="1" displayFolder="" measureGroup="Source"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36"/>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price per unit]" caption="Count of price per unit" measure="1" displayFolder="" measureGroup="Products" count="0" hidden="1">
      <extLst>
        <ext xmlns:x15="http://schemas.microsoft.com/office/spreadsheetml/2010/11/main" uri="{B97F6D7D-B522-45F9-BDA1-12C45D357490}">
          <x15:cacheHierarchy aggregatedColumn="35"/>
        </ext>
      </extLst>
    </cacheHierarchy>
    <cacheHierarchy uniqueName="[Measures].[Sum of Sales after dis]" caption="Sum of Sales after dis" measure="1" displayFolder="" measureGroup="Source"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Source" count="0" hidden="1">
      <extLst>
        <ext xmlns:x15="http://schemas.microsoft.com/office/spreadsheetml/2010/11/main" uri="{B97F6D7D-B522-45F9-BDA1-12C45D357490}">
          <x15:cacheHierarchy aggregatedColumn="6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3"/>
        </ext>
      </extLst>
    </cacheHierarchy>
    <cacheHierarchy uniqueName="[Measures].[Count of Customer ID 2]" caption="Count of Customer ID 2"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2"/>
        </ext>
      </extLst>
    </cacheHierarchy>
  </cacheHierarchies>
  <kpis count="0"/>
  <dimensions count="8">
    <dimension name="Customers" uniqueName="[Customers]" caption="Customers"/>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Source" uniqueName="[Source]" caption="Source"/>
  </dimensions>
  <measureGroups count="7">
    <measureGroup name="Customers" caption="Customers"/>
    <measureGroup name="Orders" caption="Orders"/>
    <measureGroup name="People" caption="People"/>
    <measureGroup name="Products" caption="Products"/>
    <measureGroup name="Returns" caption="Returns"/>
    <measureGroup name="Segment" caption="Segment"/>
    <measureGroup name="Source" caption="Source"/>
  </measureGroups>
  <maps count="13">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9.141889236111" backgroundQuery="1" createdVersion="8" refreshedVersion="8" minRefreshableVersion="3" recordCount="0" supportSubquery="1" supportAdvancedDrill="1" xr:uid="{78A1EBC0-6B6E-4390-AD2F-3507680CFC25}">
  <cacheSource type="external" connectionId="8"/>
  <cacheFields count="3">
    <cacheField name="[Measures].[Count of Ship Mode]" caption="Count of Ship Mode" numFmtId="0" hierarchy="83" level="32767"/>
    <cacheField name="[Orders].[Ship Mode].[Ship Mode]" caption="Ship Mode" numFmtId="0" hierarchy="11" level="1">
      <sharedItems containsSemiMixedTypes="0" containsNonDate="0" containsString="0"/>
    </cacheField>
    <cacheField name="[Orders].[Order Date (Year)].[Order Date (Year)]" caption="Order Date (Year)" numFmtId="0" hierarchy="20" level="1">
      <sharedItems containsSemiMixedTypes="0" containsNonDate="0" containsString="0"/>
    </cacheField>
  </cacheFields>
  <cacheHierarchies count="9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eople ID]" caption="people ID" attribute="1" defaultMemberUniqueName="[Orders].[people ID].[All]" allUniqueName="[Orders].[people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profit]" caption="profit" attribute="1" defaultMemberUniqueName="[Orders].[profit].[All]" allUniqueName="[Orders].[profit].[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5" unbalanced="0"/>
    <cacheHierarchy uniqueName="[Products].[price per unit]" caption="price per unit" attribute="1" defaultMemberUniqueName="[Products].[price per unit].[All]" allUniqueName="[Products].[price per unit].[All]" dimensionUniqueName="[Product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Segment].[Segment]" caption="Segment" attribute="1" defaultMemberUniqueName="[Segment].[Segment].[All]" allUniqueName="[Segment].[Segment].[All]" dimensionUniqueName="[Segment]" displayFolder="" count="0" memberValueDatatype="130" unbalanced="0"/>
    <cacheHierarchy uniqueName="[Source].[Row ID]" caption="Row ID" attribute="1" defaultMemberUniqueName="[Source].[Row ID].[All]" allUniqueName="[Source].[Row ID].[All]" dimensionUniqueName="[Source]" displayFolder="" count="0" memberValueDatatype="20" unbalanced="0"/>
    <cacheHierarchy uniqueName="[Source].[Order ID]" caption="Order ID" attribute="1" defaultMemberUniqueName="[Source].[Order ID].[All]" allUniqueName="[Source].[Order ID].[All]" dimensionUniqueName="[Source]" displayFolder="" count="0" memberValueDatatype="130" unbalanced="0"/>
    <cacheHierarchy uniqueName="[Source].[Order Date]" caption="Order Date" attribute="1" time="1" defaultMemberUniqueName="[Source].[Order Date].[All]" allUniqueName="[Source].[Order Date].[All]" dimensionUniqueName="[Source]" displayFolder="" count="0" memberValueDatatype="7" unbalanced="0"/>
    <cacheHierarchy uniqueName="[Source].[Ship Date]" caption="Ship Date" attribute="1" time="1" defaultMemberUniqueName="[Source].[Ship Date].[All]" allUniqueName="[Source].[Ship Date].[All]" dimensionUniqueName="[Source]" displayFolder="" count="0" memberValueDatatype="7" unbalanced="0"/>
    <cacheHierarchy uniqueName="[Source].[Ship Mode]" caption="Ship Mode" attribute="1" defaultMemberUniqueName="[Source].[Ship Mode].[All]" allUniqueName="[Source].[Ship Mode].[All]" dimensionUniqueName="[Source]" displayFolder="" count="0" memberValueDatatype="130" unbalanced="0"/>
    <cacheHierarchy uniqueName="[Source].[Customer ID]" caption="Customer ID" attribute="1" defaultMemberUniqueName="[Source].[Customer ID].[All]" allUniqueName="[Source].[Customer ID].[All]" dimensionUniqueName="[Source]" displayFolder="" count="0" memberValueDatatype="130" unbalanced="0"/>
    <cacheHierarchy uniqueName="[Source].[Customer Name]" caption="Customer Name" attribute="1" defaultMemberUniqueName="[Source].[Customer Name].[All]" allUniqueName="[Source].[Customer Name].[All]" dimensionUniqueName="[Source]" displayFolder="" count="0" memberValueDatatype="130" unbalanced="0"/>
    <cacheHierarchy uniqueName="[Source].[Segment]" caption="Segment" attribute="1" defaultMemberUniqueName="[Source].[Segment].[All]" allUniqueName="[Source].[Segment].[All]" dimensionUniqueName="[Source]" displayFolder="" count="0" memberValueDatatype="130" unbalanced="0"/>
    <cacheHierarchy uniqueName="[Source].[Country/Region]" caption="Country/Region" attribute="1" defaultMemberUniqueName="[Source].[Country/Region].[All]" allUniqueName="[Source].[Country/Region].[All]" dimensionUniqueName="[Source]" displayFolder="" count="0" memberValueDatatype="130" unbalanced="0"/>
    <cacheHierarchy uniqueName="[Source].[City]" caption="City" attribute="1" defaultMemberUniqueName="[Source].[City].[All]" allUniqueName="[Source].[City].[All]" dimensionUniqueName="[Source]" displayFolder="" count="0" memberValueDatatype="130" unbalanced="0"/>
    <cacheHierarchy uniqueName="[Source].[State]" caption="State" attribute="1" defaultMemberUniqueName="[Source].[State].[All]" allUniqueName="[Source].[State].[All]" dimensionUniqueName="[Source]" displayFolder="" count="0" memberValueDatatype="130" unbalanced="0"/>
    <cacheHierarchy uniqueName="[Source].[Postal Code]" caption="Postal Code" attribute="1" defaultMemberUniqueName="[Source].[Postal Code].[All]" allUniqueName="[Source].[Postal Code].[All]" dimensionUniqueName="[Source]" displayFolder="" count="0" memberValueDatatype="20" unbalanced="0"/>
    <cacheHierarchy uniqueName="[Source].[Region]" caption="Region" attribute="1" defaultMemberUniqueName="[Source].[Region].[All]" allUniqueName="[Source].[Region].[All]" dimensionUniqueName="[Source]" displayFolder="" count="0" memberValueDatatype="130" unbalanced="0"/>
    <cacheHierarchy uniqueName="[Source].[Product ID]" caption="Product ID" attribute="1" defaultMemberUniqueName="[Source].[Product ID].[All]" allUniqueName="[Source].[Product ID].[All]" dimensionUniqueName="[Source]" displayFolder="" count="0" memberValueDatatype="130" unbalanced="0"/>
    <cacheHierarchy uniqueName="[Source].[Category]" caption="Category" attribute="1" defaultMemberUniqueName="[Source].[Category].[All]" allUniqueName="[Source].[Category].[All]" dimensionUniqueName="[Source]" displayFolder="" count="0" memberValueDatatype="130" unbalanced="0"/>
    <cacheHierarchy uniqueName="[Source].[Sub-Category]" caption="Sub-Category" attribute="1" defaultMemberUniqueName="[Source].[Sub-Category].[All]" allUniqueName="[Source].[Sub-Category].[All]" dimensionUniqueName="[Source]" displayFolder="" count="0" memberValueDatatype="130" unbalanced="0"/>
    <cacheHierarchy uniqueName="[Source].[Product Name]" caption="Product Name" attribute="1" defaultMemberUniqueName="[Source].[Product Name].[All]" allUniqueName="[Source].[Product Name].[All]" dimensionUniqueName="[Source]" displayFolder="" count="0" memberValueDatatype="130" unbalanced="0"/>
    <cacheHierarchy uniqueName="[Source].[Sales after dis]" caption="Sales after dis" attribute="1" defaultMemberUniqueName="[Source].[Sales after dis].[All]" allUniqueName="[Source].[Sales after dis].[All]" dimensionUniqueName="[Source]" displayFolder="" count="0" memberValueDatatype="5" unbalanced="0"/>
    <cacheHierarchy uniqueName="[Source].[Quantity]" caption="Quantity" attribute="1" defaultMemberUniqueName="[Source].[Quantity].[All]" allUniqueName="[Source].[Quantity].[All]" dimensionUniqueName="[Source]" displayFolder="" count="0" memberValueDatatype="20" unbalanced="0"/>
    <cacheHierarchy uniqueName="[Source].[Discount]" caption="Discount" attribute="1" defaultMemberUniqueName="[Source].[Discount].[All]" allUniqueName="[Source].[Discount].[All]" dimensionUniqueName="[Source]" displayFolder="" count="0" memberValueDatatype="5" unbalanced="0"/>
    <cacheHierarchy uniqueName="[Source].[Profit]" caption="Profit" attribute="1" defaultMemberUniqueName="[Source].[Profit].[All]" allUniqueName="[Source].[Profit].[All]" dimensionUniqueName="[Source]" displayFolder="" count="0" memberValueDatatype="5" unbalanced="0"/>
    <cacheHierarchy uniqueName="[Source].[price]" caption="price" attribute="1" defaultMemberUniqueName="[Source].[price].[All]" allUniqueName="[Source].[price].[All]" dimensionUniqueName="[Source]" displayFolder="" count="0" memberValueDatatype="5" unbalanced="0"/>
    <cacheHierarchy uniqueName="[Source].[cost]" caption="cost" attribute="1" defaultMemberUniqueName="[Source].[cost].[All]" allUniqueName="[Source].[cost].[All]" dimensionUniqueName="[Source]" displayFolder="" count="0" memberValueDatatype="5" unbalanced="0"/>
    <cacheHierarchy uniqueName="[Source].[price per unit]" caption="price per unit" attribute="1" defaultMemberUniqueName="[Source].[price per unit].[All]" allUniqueName="[Source].[price per unit].[All]" dimensionUniqueName="[Source]" displayFolder="" count="0" memberValueDatatype="5" unbalanced="0"/>
    <cacheHierarchy uniqueName="[Source].[cost per unit]" caption="cost per unit" attribute="1" defaultMemberUniqueName="[Source].[cost per unit].[All]" allUniqueName="[Source].[cost per unit].[All]" dimensionUniqueName="[Sourc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Source]" caption="__XL_Count Source" measure="1" displayFolder="" measureGroup="Source"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36"/>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price per unit]" caption="Count of price per unit" measure="1" displayFolder="" measureGroup="Products" count="0" hidden="1">
      <extLst>
        <ext xmlns:x15="http://schemas.microsoft.com/office/spreadsheetml/2010/11/main" uri="{B97F6D7D-B522-45F9-BDA1-12C45D357490}">
          <x15:cacheHierarchy aggregatedColumn="35"/>
        </ext>
      </extLst>
    </cacheHierarchy>
    <cacheHierarchy uniqueName="[Measures].[Sum of Sales after dis]" caption="Sum of Sales after dis" measure="1" displayFolder="" measureGroup="Source"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Source" count="0" hidden="1">
      <extLst>
        <ext xmlns:x15="http://schemas.microsoft.com/office/spreadsheetml/2010/11/main" uri="{B97F6D7D-B522-45F9-BDA1-12C45D357490}">
          <x15:cacheHierarchy aggregatedColumn="60"/>
        </ext>
      </extLst>
    </cacheHierarchy>
    <cacheHierarchy uniqueName="[Measures].[Count of Ship Mode]" caption="Count of Ship Mode" measure="1" displayFolder="" measureGroup="Order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3"/>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3"/>
        </ext>
      </extLst>
    </cacheHierarchy>
    <cacheHierarchy uniqueName="[Measures].[Count of Customer ID 2]" caption="Count of Customer ID 2"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2"/>
        </ext>
      </extLst>
    </cacheHierarchy>
  </cacheHierarchies>
  <kpis count="0"/>
  <dimensions count="8">
    <dimension name="Customers" uniqueName="[Customers]" caption="Customers"/>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Source" uniqueName="[Source]" caption="Source"/>
  </dimensions>
  <measureGroups count="7">
    <measureGroup name="Customers" caption="Customers"/>
    <measureGroup name="Orders" caption="Orders"/>
    <measureGroup name="People" caption="People"/>
    <measureGroup name="Products" caption="Products"/>
    <measureGroup name="Returns" caption="Returns"/>
    <measureGroup name="Segment" caption="Segment"/>
    <measureGroup name="Source" caption="Source"/>
  </measureGroups>
  <maps count="13">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9.141889583334" backgroundQuery="1" createdVersion="8" refreshedVersion="8" minRefreshableVersion="3" recordCount="0" supportSubquery="1" supportAdvancedDrill="1" xr:uid="{9703E882-C830-44D5-AA94-4AC607498B3A}">
  <cacheSource type="external" connectionId="8"/>
  <cacheFields count="3">
    <cacheField name="[Measures].[Count of Ship Mode]" caption="Count of Ship Mode" numFmtId="0" hierarchy="83" level="32767"/>
    <cacheField name="[Orders].[Ship Mode].[Ship Mode]" caption="Ship Mode" numFmtId="0" hierarchy="11" level="1">
      <sharedItems containsSemiMixedTypes="0" containsNonDate="0" containsString="0"/>
    </cacheField>
    <cacheField name="[Orders].[Order Date (Year)].[Order Date (Year)]" caption="Order Date (Year)" numFmtId="0" hierarchy="20" level="1">
      <sharedItems containsSemiMixedTypes="0" containsNonDate="0" containsString="0"/>
    </cacheField>
  </cacheFields>
  <cacheHierarchies count="9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eople ID]" caption="people ID" attribute="1" defaultMemberUniqueName="[Orders].[people ID].[All]" allUniqueName="[Orders].[people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profit]" caption="profit" attribute="1" defaultMemberUniqueName="[Orders].[profit].[All]" allUniqueName="[Orders].[profit].[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5" unbalanced="0"/>
    <cacheHierarchy uniqueName="[Products].[price per unit]" caption="price per unit" attribute="1" defaultMemberUniqueName="[Products].[price per unit].[All]" allUniqueName="[Products].[price per unit].[All]" dimensionUniqueName="[Product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Segment].[Segment]" caption="Segment" attribute="1" defaultMemberUniqueName="[Segment].[Segment].[All]" allUniqueName="[Segment].[Segment].[All]" dimensionUniqueName="[Segment]" displayFolder="" count="0" memberValueDatatype="130" unbalanced="0"/>
    <cacheHierarchy uniqueName="[Source].[Row ID]" caption="Row ID" attribute="1" defaultMemberUniqueName="[Source].[Row ID].[All]" allUniqueName="[Source].[Row ID].[All]" dimensionUniqueName="[Source]" displayFolder="" count="0" memberValueDatatype="20" unbalanced="0"/>
    <cacheHierarchy uniqueName="[Source].[Order ID]" caption="Order ID" attribute="1" defaultMemberUniqueName="[Source].[Order ID].[All]" allUniqueName="[Source].[Order ID].[All]" dimensionUniqueName="[Source]" displayFolder="" count="0" memberValueDatatype="130" unbalanced="0"/>
    <cacheHierarchy uniqueName="[Source].[Order Date]" caption="Order Date" attribute="1" time="1" defaultMemberUniqueName="[Source].[Order Date].[All]" allUniqueName="[Source].[Order Date].[All]" dimensionUniqueName="[Source]" displayFolder="" count="0" memberValueDatatype="7" unbalanced="0"/>
    <cacheHierarchy uniqueName="[Source].[Ship Date]" caption="Ship Date" attribute="1" time="1" defaultMemberUniqueName="[Source].[Ship Date].[All]" allUniqueName="[Source].[Ship Date].[All]" dimensionUniqueName="[Source]" displayFolder="" count="0" memberValueDatatype="7" unbalanced="0"/>
    <cacheHierarchy uniqueName="[Source].[Ship Mode]" caption="Ship Mode" attribute="1" defaultMemberUniqueName="[Source].[Ship Mode].[All]" allUniqueName="[Source].[Ship Mode].[All]" dimensionUniqueName="[Source]" displayFolder="" count="0" memberValueDatatype="130" unbalanced="0"/>
    <cacheHierarchy uniqueName="[Source].[Customer ID]" caption="Customer ID" attribute="1" defaultMemberUniqueName="[Source].[Customer ID].[All]" allUniqueName="[Source].[Customer ID].[All]" dimensionUniqueName="[Source]" displayFolder="" count="0" memberValueDatatype="130" unbalanced="0"/>
    <cacheHierarchy uniqueName="[Source].[Customer Name]" caption="Customer Name" attribute="1" defaultMemberUniqueName="[Source].[Customer Name].[All]" allUniqueName="[Source].[Customer Name].[All]" dimensionUniqueName="[Source]" displayFolder="" count="0" memberValueDatatype="130" unbalanced="0"/>
    <cacheHierarchy uniqueName="[Source].[Segment]" caption="Segment" attribute="1" defaultMemberUniqueName="[Source].[Segment].[All]" allUniqueName="[Source].[Segment].[All]" dimensionUniqueName="[Source]" displayFolder="" count="0" memberValueDatatype="130" unbalanced="0"/>
    <cacheHierarchy uniqueName="[Source].[Country/Region]" caption="Country/Region" attribute="1" defaultMemberUniqueName="[Source].[Country/Region].[All]" allUniqueName="[Source].[Country/Region].[All]" dimensionUniqueName="[Source]" displayFolder="" count="0" memberValueDatatype="130" unbalanced="0"/>
    <cacheHierarchy uniqueName="[Source].[City]" caption="City" attribute="1" defaultMemberUniqueName="[Source].[City].[All]" allUniqueName="[Source].[City].[All]" dimensionUniqueName="[Source]" displayFolder="" count="0" memberValueDatatype="130" unbalanced="0"/>
    <cacheHierarchy uniqueName="[Source].[State]" caption="State" attribute="1" defaultMemberUniqueName="[Source].[State].[All]" allUniqueName="[Source].[State].[All]" dimensionUniqueName="[Source]" displayFolder="" count="0" memberValueDatatype="130" unbalanced="0"/>
    <cacheHierarchy uniqueName="[Source].[Postal Code]" caption="Postal Code" attribute="1" defaultMemberUniqueName="[Source].[Postal Code].[All]" allUniqueName="[Source].[Postal Code].[All]" dimensionUniqueName="[Source]" displayFolder="" count="0" memberValueDatatype="20" unbalanced="0"/>
    <cacheHierarchy uniqueName="[Source].[Region]" caption="Region" attribute="1" defaultMemberUniqueName="[Source].[Region].[All]" allUniqueName="[Source].[Region].[All]" dimensionUniqueName="[Source]" displayFolder="" count="0" memberValueDatatype="130" unbalanced="0"/>
    <cacheHierarchy uniqueName="[Source].[Product ID]" caption="Product ID" attribute="1" defaultMemberUniqueName="[Source].[Product ID].[All]" allUniqueName="[Source].[Product ID].[All]" dimensionUniqueName="[Source]" displayFolder="" count="0" memberValueDatatype="130" unbalanced="0"/>
    <cacheHierarchy uniqueName="[Source].[Category]" caption="Category" attribute="1" defaultMemberUniqueName="[Source].[Category].[All]" allUniqueName="[Source].[Category].[All]" dimensionUniqueName="[Source]" displayFolder="" count="0" memberValueDatatype="130" unbalanced="0"/>
    <cacheHierarchy uniqueName="[Source].[Sub-Category]" caption="Sub-Category" attribute="1" defaultMemberUniqueName="[Source].[Sub-Category].[All]" allUniqueName="[Source].[Sub-Category].[All]" dimensionUniqueName="[Source]" displayFolder="" count="0" memberValueDatatype="130" unbalanced="0"/>
    <cacheHierarchy uniqueName="[Source].[Product Name]" caption="Product Name" attribute="1" defaultMemberUniqueName="[Source].[Product Name].[All]" allUniqueName="[Source].[Product Name].[All]" dimensionUniqueName="[Source]" displayFolder="" count="0" memberValueDatatype="130" unbalanced="0"/>
    <cacheHierarchy uniqueName="[Source].[Sales after dis]" caption="Sales after dis" attribute="1" defaultMemberUniqueName="[Source].[Sales after dis].[All]" allUniqueName="[Source].[Sales after dis].[All]" dimensionUniqueName="[Source]" displayFolder="" count="0" memberValueDatatype="5" unbalanced="0"/>
    <cacheHierarchy uniqueName="[Source].[Quantity]" caption="Quantity" attribute="1" defaultMemberUniqueName="[Source].[Quantity].[All]" allUniqueName="[Source].[Quantity].[All]" dimensionUniqueName="[Source]" displayFolder="" count="0" memberValueDatatype="20" unbalanced="0"/>
    <cacheHierarchy uniqueName="[Source].[Discount]" caption="Discount" attribute="1" defaultMemberUniqueName="[Source].[Discount].[All]" allUniqueName="[Source].[Discount].[All]" dimensionUniqueName="[Source]" displayFolder="" count="0" memberValueDatatype="5" unbalanced="0"/>
    <cacheHierarchy uniqueName="[Source].[Profit]" caption="Profit" attribute="1" defaultMemberUniqueName="[Source].[Profit].[All]" allUniqueName="[Source].[Profit].[All]" dimensionUniqueName="[Source]" displayFolder="" count="0" memberValueDatatype="5" unbalanced="0"/>
    <cacheHierarchy uniqueName="[Source].[price]" caption="price" attribute="1" defaultMemberUniqueName="[Source].[price].[All]" allUniqueName="[Source].[price].[All]" dimensionUniqueName="[Source]" displayFolder="" count="0" memberValueDatatype="5" unbalanced="0"/>
    <cacheHierarchy uniqueName="[Source].[cost]" caption="cost" attribute="1" defaultMemberUniqueName="[Source].[cost].[All]" allUniqueName="[Source].[cost].[All]" dimensionUniqueName="[Source]" displayFolder="" count="0" memberValueDatatype="5" unbalanced="0"/>
    <cacheHierarchy uniqueName="[Source].[price per unit]" caption="price per unit" attribute="1" defaultMemberUniqueName="[Source].[price per unit].[All]" allUniqueName="[Source].[price per unit].[All]" dimensionUniqueName="[Source]" displayFolder="" count="0" memberValueDatatype="5" unbalanced="0"/>
    <cacheHierarchy uniqueName="[Source].[cost per unit]" caption="cost per unit" attribute="1" defaultMemberUniqueName="[Source].[cost per unit].[All]" allUniqueName="[Source].[cost per unit].[All]" dimensionUniqueName="[Sourc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Source]" caption="__XL_Count Source" measure="1" displayFolder="" measureGroup="Source"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36"/>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price per unit]" caption="Count of price per unit" measure="1" displayFolder="" measureGroup="Products" count="0" hidden="1">
      <extLst>
        <ext xmlns:x15="http://schemas.microsoft.com/office/spreadsheetml/2010/11/main" uri="{B97F6D7D-B522-45F9-BDA1-12C45D357490}">
          <x15:cacheHierarchy aggregatedColumn="35"/>
        </ext>
      </extLst>
    </cacheHierarchy>
    <cacheHierarchy uniqueName="[Measures].[Sum of Sales after dis]" caption="Sum of Sales after dis" measure="1" displayFolder="" measureGroup="Source"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Source" count="0" hidden="1">
      <extLst>
        <ext xmlns:x15="http://schemas.microsoft.com/office/spreadsheetml/2010/11/main" uri="{B97F6D7D-B522-45F9-BDA1-12C45D357490}">
          <x15:cacheHierarchy aggregatedColumn="60"/>
        </ext>
      </extLst>
    </cacheHierarchy>
    <cacheHierarchy uniqueName="[Measures].[Count of Ship Mode]" caption="Count of Ship Mode" measure="1" displayFolder="" measureGroup="Order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3"/>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3"/>
        </ext>
      </extLst>
    </cacheHierarchy>
    <cacheHierarchy uniqueName="[Measures].[Count of Customer ID 2]" caption="Count of Customer ID 2"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2"/>
        </ext>
      </extLst>
    </cacheHierarchy>
  </cacheHierarchies>
  <kpis count="0"/>
  <dimensions count="8">
    <dimension name="Customers" uniqueName="[Customers]" caption="Customers"/>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Source" uniqueName="[Source]" caption="Source"/>
  </dimensions>
  <measureGroups count="7">
    <measureGroup name="Customers" caption="Customers"/>
    <measureGroup name="Orders" caption="Orders"/>
    <measureGroup name="People" caption="People"/>
    <measureGroup name="Products" caption="Products"/>
    <measureGroup name="Returns" caption="Returns"/>
    <measureGroup name="Segment" caption="Segment"/>
    <measureGroup name="Source" caption="Source"/>
  </measureGroups>
  <maps count="13">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9.141889930557" backgroundQuery="1" createdVersion="8" refreshedVersion="8" minRefreshableVersion="3" recordCount="0" supportSubquery="1" supportAdvancedDrill="1" xr:uid="{9F65DEC2-4785-4915-A781-54E876DA0743}">
  <cacheSource type="external" connectionId="8"/>
  <cacheFields count="3">
    <cacheField name="[Measures].[Sum of Sales]" caption="Sum of Sales" numFmtId="0" hierarchy="84" level="32767"/>
    <cacheField name="[Segment].[Segment].[Segment]" caption="Segment" numFmtId="0" hierarchy="39" level="1">
      <sharedItems count="3">
        <s v="Consumer"/>
        <s v="Corporate"/>
        <s v="Home Office"/>
      </sharedItems>
    </cacheField>
    <cacheField name="[Orders].[Order Date (Year)].[Order Date (Year)]" caption="Order Date (Year)" numFmtId="0" hierarchy="20" level="1">
      <sharedItems containsSemiMixedTypes="0" containsNonDate="0" containsString="0"/>
    </cacheField>
  </cacheFields>
  <cacheHierarchies count="9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eople ID]" caption="people ID" attribute="1" defaultMemberUniqueName="[Orders].[people ID].[All]" allUniqueName="[Orders].[people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profit]" caption="profit" attribute="1" defaultMemberUniqueName="[Orders].[profit].[All]" allUniqueName="[Orders].[profit].[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5" unbalanced="0"/>
    <cacheHierarchy uniqueName="[Products].[price per unit]" caption="price per unit" attribute="1" defaultMemberUniqueName="[Products].[price per unit].[All]" allUniqueName="[Products].[price per unit].[All]" dimensionUniqueName="[Product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Segment].[Segment]" caption="Segment" attribute="1" defaultMemberUniqueName="[Segment].[Segment].[All]" allUniqueName="[Segment].[Segment].[All]" dimensionUniqueName="[Segment]" displayFolder="" count="2" memberValueDatatype="130" unbalanced="0">
      <fieldsUsage count="2">
        <fieldUsage x="-1"/>
        <fieldUsage x="1"/>
      </fieldsUsage>
    </cacheHierarchy>
    <cacheHierarchy uniqueName="[Source].[Row ID]" caption="Row ID" attribute="1" defaultMemberUniqueName="[Source].[Row ID].[All]" allUniqueName="[Source].[Row ID].[All]" dimensionUniqueName="[Source]" displayFolder="" count="0" memberValueDatatype="20" unbalanced="0"/>
    <cacheHierarchy uniqueName="[Source].[Order ID]" caption="Order ID" attribute="1" defaultMemberUniqueName="[Source].[Order ID].[All]" allUniqueName="[Source].[Order ID].[All]" dimensionUniqueName="[Source]" displayFolder="" count="0" memberValueDatatype="130" unbalanced="0"/>
    <cacheHierarchy uniqueName="[Source].[Order Date]" caption="Order Date" attribute="1" time="1" defaultMemberUniqueName="[Source].[Order Date].[All]" allUniqueName="[Source].[Order Date].[All]" dimensionUniqueName="[Source]" displayFolder="" count="0" memberValueDatatype="7" unbalanced="0"/>
    <cacheHierarchy uniqueName="[Source].[Ship Date]" caption="Ship Date" attribute="1" time="1" defaultMemberUniqueName="[Source].[Ship Date].[All]" allUniqueName="[Source].[Ship Date].[All]" dimensionUniqueName="[Source]" displayFolder="" count="0" memberValueDatatype="7" unbalanced="0"/>
    <cacheHierarchy uniqueName="[Source].[Ship Mode]" caption="Ship Mode" attribute="1" defaultMemberUniqueName="[Source].[Ship Mode].[All]" allUniqueName="[Source].[Ship Mode].[All]" dimensionUniqueName="[Source]" displayFolder="" count="0" memberValueDatatype="130" unbalanced="0"/>
    <cacheHierarchy uniqueName="[Source].[Customer ID]" caption="Customer ID" attribute="1" defaultMemberUniqueName="[Source].[Customer ID].[All]" allUniqueName="[Source].[Customer ID].[All]" dimensionUniqueName="[Source]" displayFolder="" count="0" memberValueDatatype="130" unbalanced="0"/>
    <cacheHierarchy uniqueName="[Source].[Customer Name]" caption="Customer Name" attribute="1" defaultMemberUniqueName="[Source].[Customer Name].[All]" allUniqueName="[Source].[Customer Name].[All]" dimensionUniqueName="[Source]" displayFolder="" count="0" memberValueDatatype="130" unbalanced="0"/>
    <cacheHierarchy uniqueName="[Source].[Segment]" caption="Segment" attribute="1" defaultMemberUniqueName="[Source].[Segment].[All]" allUniqueName="[Source].[Segment].[All]" dimensionUniqueName="[Source]" displayFolder="" count="0" memberValueDatatype="130" unbalanced="0"/>
    <cacheHierarchy uniqueName="[Source].[Country/Region]" caption="Country/Region" attribute="1" defaultMemberUniqueName="[Source].[Country/Region].[All]" allUniqueName="[Source].[Country/Region].[All]" dimensionUniqueName="[Source]" displayFolder="" count="0" memberValueDatatype="130" unbalanced="0"/>
    <cacheHierarchy uniqueName="[Source].[City]" caption="City" attribute="1" defaultMemberUniqueName="[Source].[City].[All]" allUniqueName="[Source].[City].[All]" dimensionUniqueName="[Source]" displayFolder="" count="0" memberValueDatatype="130" unbalanced="0"/>
    <cacheHierarchy uniqueName="[Source].[State]" caption="State" attribute="1" defaultMemberUniqueName="[Source].[State].[All]" allUniqueName="[Source].[State].[All]" dimensionUniqueName="[Source]" displayFolder="" count="0" memberValueDatatype="130" unbalanced="0"/>
    <cacheHierarchy uniqueName="[Source].[Postal Code]" caption="Postal Code" attribute="1" defaultMemberUniqueName="[Source].[Postal Code].[All]" allUniqueName="[Source].[Postal Code].[All]" dimensionUniqueName="[Source]" displayFolder="" count="0" memberValueDatatype="20" unbalanced="0"/>
    <cacheHierarchy uniqueName="[Source].[Region]" caption="Region" attribute="1" defaultMemberUniqueName="[Source].[Region].[All]" allUniqueName="[Source].[Region].[All]" dimensionUniqueName="[Source]" displayFolder="" count="0" memberValueDatatype="130" unbalanced="0"/>
    <cacheHierarchy uniqueName="[Source].[Product ID]" caption="Product ID" attribute="1" defaultMemberUniqueName="[Source].[Product ID].[All]" allUniqueName="[Source].[Product ID].[All]" dimensionUniqueName="[Source]" displayFolder="" count="0" memberValueDatatype="130" unbalanced="0"/>
    <cacheHierarchy uniqueName="[Source].[Category]" caption="Category" attribute="1" defaultMemberUniqueName="[Source].[Category].[All]" allUniqueName="[Source].[Category].[All]" dimensionUniqueName="[Source]" displayFolder="" count="0" memberValueDatatype="130" unbalanced="0"/>
    <cacheHierarchy uniqueName="[Source].[Sub-Category]" caption="Sub-Category" attribute="1" defaultMemberUniqueName="[Source].[Sub-Category].[All]" allUniqueName="[Source].[Sub-Category].[All]" dimensionUniqueName="[Source]" displayFolder="" count="0" memberValueDatatype="130" unbalanced="0"/>
    <cacheHierarchy uniqueName="[Source].[Product Name]" caption="Product Name" attribute="1" defaultMemberUniqueName="[Source].[Product Name].[All]" allUniqueName="[Source].[Product Name].[All]" dimensionUniqueName="[Source]" displayFolder="" count="0" memberValueDatatype="130" unbalanced="0"/>
    <cacheHierarchy uniqueName="[Source].[Sales after dis]" caption="Sales after dis" attribute="1" defaultMemberUniqueName="[Source].[Sales after dis].[All]" allUniqueName="[Source].[Sales after dis].[All]" dimensionUniqueName="[Source]" displayFolder="" count="0" memberValueDatatype="5" unbalanced="0"/>
    <cacheHierarchy uniqueName="[Source].[Quantity]" caption="Quantity" attribute="1" defaultMemberUniqueName="[Source].[Quantity].[All]" allUniqueName="[Source].[Quantity].[All]" dimensionUniqueName="[Source]" displayFolder="" count="0" memberValueDatatype="20" unbalanced="0"/>
    <cacheHierarchy uniqueName="[Source].[Discount]" caption="Discount" attribute="1" defaultMemberUniqueName="[Source].[Discount].[All]" allUniqueName="[Source].[Discount].[All]" dimensionUniqueName="[Source]" displayFolder="" count="0" memberValueDatatype="5" unbalanced="0"/>
    <cacheHierarchy uniqueName="[Source].[Profit]" caption="Profit" attribute="1" defaultMemberUniqueName="[Source].[Profit].[All]" allUniqueName="[Source].[Profit].[All]" dimensionUniqueName="[Source]" displayFolder="" count="0" memberValueDatatype="5" unbalanced="0"/>
    <cacheHierarchy uniqueName="[Source].[price]" caption="price" attribute="1" defaultMemberUniqueName="[Source].[price].[All]" allUniqueName="[Source].[price].[All]" dimensionUniqueName="[Source]" displayFolder="" count="0" memberValueDatatype="5" unbalanced="0"/>
    <cacheHierarchy uniqueName="[Source].[cost]" caption="cost" attribute="1" defaultMemberUniqueName="[Source].[cost].[All]" allUniqueName="[Source].[cost].[All]" dimensionUniqueName="[Source]" displayFolder="" count="0" memberValueDatatype="5" unbalanced="0"/>
    <cacheHierarchy uniqueName="[Source].[price per unit]" caption="price per unit" attribute="1" defaultMemberUniqueName="[Source].[price per unit].[All]" allUniqueName="[Source].[price per unit].[All]" dimensionUniqueName="[Source]" displayFolder="" count="0" memberValueDatatype="5" unbalanced="0"/>
    <cacheHierarchy uniqueName="[Source].[cost per unit]" caption="cost per unit" attribute="1" defaultMemberUniqueName="[Source].[cost per unit].[All]" allUniqueName="[Source].[cost per unit].[All]" dimensionUniqueName="[Sourc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Source]" caption="__XL_Count Source" measure="1" displayFolder="" measureGroup="Source"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36"/>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price per unit]" caption="Count of price per unit" measure="1" displayFolder="" measureGroup="Products" count="0" hidden="1">
      <extLst>
        <ext xmlns:x15="http://schemas.microsoft.com/office/spreadsheetml/2010/11/main" uri="{B97F6D7D-B522-45F9-BDA1-12C45D357490}">
          <x15:cacheHierarchy aggregatedColumn="35"/>
        </ext>
      </extLst>
    </cacheHierarchy>
    <cacheHierarchy uniqueName="[Measures].[Sum of Sales after dis]" caption="Sum of Sales after dis" measure="1" displayFolder="" measureGroup="Source"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Source" count="0" hidden="1">
      <extLst>
        <ext xmlns:x15="http://schemas.microsoft.com/office/spreadsheetml/2010/11/main" uri="{B97F6D7D-B522-45F9-BDA1-12C45D357490}">
          <x15:cacheHierarchy aggregatedColumn="6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3"/>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3"/>
        </ext>
      </extLst>
    </cacheHierarchy>
    <cacheHierarchy uniqueName="[Measures].[Count of Customer ID 2]" caption="Count of Customer ID 2"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2"/>
        </ext>
      </extLst>
    </cacheHierarchy>
  </cacheHierarchies>
  <kpis count="0"/>
  <dimensions count="8">
    <dimension name="Customers" uniqueName="[Customers]" caption="Customers"/>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Source" uniqueName="[Source]" caption="Source"/>
  </dimensions>
  <measureGroups count="7">
    <measureGroup name="Customers" caption="Customers"/>
    <measureGroup name="Orders" caption="Orders"/>
    <measureGroup name="People" caption="People"/>
    <measureGroup name="Products" caption="Products"/>
    <measureGroup name="Returns" caption="Returns"/>
    <measureGroup name="Segment" caption="Segment"/>
    <measureGroup name="Source" caption="Source"/>
  </measureGroups>
  <maps count="13">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9.141890393519" backgroundQuery="1" createdVersion="8" refreshedVersion="8" minRefreshableVersion="3" recordCount="0" supportSubquery="1" supportAdvancedDrill="1" xr:uid="{D551366E-BBAA-41B3-A0E6-34EA55B6FD77}">
  <cacheSource type="external" connectionId="8"/>
  <cacheFields count="3">
    <cacheField name="[Measures].[Sum of Sales]" caption="Sum of Sales" numFmtId="0" hierarchy="84" level="32767"/>
    <cacheField name="[Orders].[Ship Mode].[Ship Mode]" caption="Ship Mode" numFmtId="0" hierarchy="11" level="1">
      <sharedItems count="4">
        <s v="First Class"/>
        <s v="Same Day"/>
        <s v="Second Class"/>
        <s v="Standard Class"/>
      </sharedItems>
    </cacheField>
    <cacheField name="[Orders].[Order Date (Year)].[Order Date (Year)]" caption="Order Date (Year)" numFmtId="0" hierarchy="20" level="1">
      <sharedItems containsSemiMixedTypes="0" containsNonDate="0" containsString="0"/>
    </cacheField>
  </cacheFields>
  <cacheHierarchies count="9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eople ID]" caption="people ID" attribute="1" defaultMemberUniqueName="[Orders].[people ID].[All]" allUniqueName="[Orders].[people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profit]" caption="profit" attribute="1" defaultMemberUniqueName="[Orders].[profit].[All]" allUniqueName="[Orders].[profit].[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5" unbalanced="0"/>
    <cacheHierarchy uniqueName="[Products].[price per unit]" caption="price per unit" attribute="1" defaultMemberUniqueName="[Products].[price per unit].[All]" allUniqueName="[Products].[price per unit].[All]" dimensionUniqueName="[Product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Segment].[Segment]" caption="Segment" attribute="1" defaultMemberUniqueName="[Segment].[Segment].[All]" allUniqueName="[Segment].[Segment].[All]" dimensionUniqueName="[Segment]" displayFolder="" count="0" memberValueDatatype="130" unbalanced="0"/>
    <cacheHierarchy uniqueName="[Source].[Row ID]" caption="Row ID" attribute="1" defaultMemberUniqueName="[Source].[Row ID].[All]" allUniqueName="[Source].[Row ID].[All]" dimensionUniqueName="[Source]" displayFolder="" count="0" memberValueDatatype="20" unbalanced="0"/>
    <cacheHierarchy uniqueName="[Source].[Order ID]" caption="Order ID" attribute="1" defaultMemberUniqueName="[Source].[Order ID].[All]" allUniqueName="[Source].[Order ID].[All]" dimensionUniqueName="[Source]" displayFolder="" count="0" memberValueDatatype="130" unbalanced="0"/>
    <cacheHierarchy uniqueName="[Source].[Order Date]" caption="Order Date" attribute="1" time="1" defaultMemberUniqueName="[Source].[Order Date].[All]" allUniqueName="[Source].[Order Date].[All]" dimensionUniqueName="[Source]" displayFolder="" count="0" memberValueDatatype="7" unbalanced="0"/>
    <cacheHierarchy uniqueName="[Source].[Ship Date]" caption="Ship Date" attribute="1" time="1" defaultMemberUniqueName="[Source].[Ship Date].[All]" allUniqueName="[Source].[Ship Date].[All]" dimensionUniqueName="[Source]" displayFolder="" count="0" memberValueDatatype="7" unbalanced="0"/>
    <cacheHierarchy uniqueName="[Source].[Ship Mode]" caption="Ship Mode" attribute="1" defaultMemberUniqueName="[Source].[Ship Mode].[All]" allUniqueName="[Source].[Ship Mode].[All]" dimensionUniqueName="[Source]" displayFolder="" count="0" memberValueDatatype="130" unbalanced="0"/>
    <cacheHierarchy uniqueName="[Source].[Customer ID]" caption="Customer ID" attribute="1" defaultMemberUniqueName="[Source].[Customer ID].[All]" allUniqueName="[Source].[Customer ID].[All]" dimensionUniqueName="[Source]" displayFolder="" count="0" memberValueDatatype="130" unbalanced="0"/>
    <cacheHierarchy uniqueName="[Source].[Customer Name]" caption="Customer Name" attribute="1" defaultMemberUniqueName="[Source].[Customer Name].[All]" allUniqueName="[Source].[Customer Name].[All]" dimensionUniqueName="[Source]" displayFolder="" count="0" memberValueDatatype="130" unbalanced="0"/>
    <cacheHierarchy uniqueName="[Source].[Segment]" caption="Segment" attribute="1" defaultMemberUniqueName="[Source].[Segment].[All]" allUniqueName="[Source].[Segment].[All]" dimensionUniqueName="[Source]" displayFolder="" count="0" memberValueDatatype="130" unbalanced="0"/>
    <cacheHierarchy uniqueName="[Source].[Country/Region]" caption="Country/Region" attribute="1" defaultMemberUniqueName="[Source].[Country/Region].[All]" allUniqueName="[Source].[Country/Region].[All]" dimensionUniqueName="[Source]" displayFolder="" count="0" memberValueDatatype="130" unbalanced="0"/>
    <cacheHierarchy uniqueName="[Source].[City]" caption="City" attribute="1" defaultMemberUniqueName="[Source].[City].[All]" allUniqueName="[Source].[City].[All]" dimensionUniqueName="[Source]" displayFolder="" count="0" memberValueDatatype="130" unbalanced="0"/>
    <cacheHierarchy uniqueName="[Source].[State]" caption="State" attribute="1" defaultMemberUniqueName="[Source].[State].[All]" allUniqueName="[Source].[State].[All]" dimensionUniqueName="[Source]" displayFolder="" count="0" memberValueDatatype="130" unbalanced="0"/>
    <cacheHierarchy uniqueName="[Source].[Postal Code]" caption="Postal Code" attribute="1" defaultMemberUniqueName="[Source].[Postal Code].[All]" allUniqueName="[Source].[Postal Code].[All]" dimensionUniqueName="[Source]" displayFolder="" count="0" memberValueDatatype="20" unbalanced="0"/>
    <cacheHierarchy uniqueName="[Source].[Region]" caption="Region" attribute="1" defaultMemberUniqueName="[Source].[Region].[All]" allUniqueName="[Source].[Region].[All]" dimensionUniqueName="[Source]" displayFolder="" count="0" memberValueDatatype="130" unbalanced="0"/>
    <cacheHierarchy uniqueName="[Source].[Product ID]" caption="Product ID" attribute="1" defaultMemberUniqueName="[Source].[Product ID].[All]" allUniqueName="[Source].[Product ID].[All]" dimensionUniqueName="[Source]" displayFolder="" count="0" memberValueDatatype="130" unbalanced="0"/>
    <cacheHierarchy uniqueName="[Source].[Category]" caption="Category" attribute="1" defaultMemberUniqueName="[Source].[Category].[All]" allUniqueName="[Source].[Category].[All]" dimensionUniqueName="[Source]" displayFolder="" count="0" memberValueDatatype="130" unbalanced="0"/>
    <cacheHierarchy uniqueName="[Source].[Sub-Category]" caption="Sub-Category" attribute="1" defaultMemberUniqueName="[Source].[Sub-Category].[All]" allUniqueName="[Source].[Sub-Category].[All]" dimensionUniqueName="[Source]" displayFolder="" count="0" memberValueDatatype="130" unbalanced="0"/>
    <cacheHierarchy uniqueName="[Source].[Product Name]" caption="Product Name" attribute="1" defaultMemberUniqueName="[Source].[Product Name].[All]" allUniqueName="[Source].[Product Name].[All]" dimensionUniqueName="[Source]" displayFolder="" count="0" memberValueDatatype="130" unbalanced="0"/>
    <cacheHierarchy uniqueName="[Source].[Sales after dis]" caption="Sales after dis" attribute="1" defaultMemberUniqueName="[Source].[Sales after dis].[All]" allUniqueName="[Source].[Sales after dis].[All]" dimensionUniqueName="[Source]" displayFolder="" count="0" memberValueDatatype="5" unbalanced="0"/>
    <cacheHierarchy uniqueName="[Source].[Quantity]" caption="Quantity" attribute="1" defaultMemberUniqueName="[Source].[Quantity].[All]" allUniqueName="[Source].[Quantity].[All]" dimensionUniqueName="[Source]" displayFolder="" count="0" memberValueDatatype="20" unbalanced="0"/>
    <cacheHierarchy uniqueName="[Source].[Discount]" caption="Discount" attribute="1" defaultMemberUniqueName="[Source].[Discount].[All]" allUniqueName="[Source].[Discount].[All]" dimensionUniqueName="[Source]" displayFolder="" count="0" memberValueDatatype="5" unbalanced="0"/>
    <cacheHierarchy uniqueName="[Source].[Profit]" caption="Profit" attribute="1" defaultMemberUniqueName="[Source].[Profit].[All]" allUniqueName="[Source].[Profit].[All]" dimensionUniqueName="[Source]" displayFolder="" count="0" memberValueDatatype="5" unbalanced="0"/>
    <cacheHierarchy uniqueName="[Source].[price]" caption="price" attribute="1" defaultMemberUniqueName="[Source].[price].[All]" allUniqueName="[Source].[price].[All]" dimensionUniqueName="[Source]" displayFolder="" count="0" memberValueDatatype="5" unbalanced="0"/>
    <cacheHierarchy uniqueName="[Source].[cost]" caption="cost" attribute="1" defaultMemberUniqueName="[Source].[cost].[All]" allUniqueName="[Source].[cost].[All]" dimensionUniqueName="[Source]" displayFolder="" count="0" memberValueDatatype="5" unbalanced="0"/>
    <cacheHierarchy uniqueName="[Source].[price per unit]" caption="price per unit" attribute="1" defaultMemberUniqueName="[Source].[price per unit].[All]" allUniqueName="[Source].[price per unit].[All]" dimensionUniqueName="[Source]" displayFolder="" count="0" memberValueDatatype="5" unbalanced="0"/>
    <cacheHierarchy uniqueName="[Source].[cost per unit]" caption="cost per unit" attribute="1" defaultMemberUniqueName="[Source].[cost per unit].[All]" allUniqueName="[Source].[cost per unit].[All]" dimensionUniqueName="[Sourc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Source]" caption="__XL_Count Source" measure="1" displayFolder="" measureGroup="Source"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36"/>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price per unit]" caption="Count of price per unit" measure="1" displayFolder="" measureGroup="Products" count="0" hidden="1">
      <extLst>
        <ext xmlns:x15="http://schemas.microsoft.com/office/spreadsheetml/2010/11/main" uri="{B97F6D7D-B522-45F9-BDA1-12C45D357490}">
          <x15:cacheHierarchy aggregatedColumn="35"/>
        </ext>
      </extLst>
    </cacheHierarchy>
    <cacheHierarchy uniqueName="[Measures].[Sum of Sales after dis]" caption="Sum of Sales after dis" measure="1" displayFolder="" measureGroup="Source"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Source" count="0" hidden="1">
      <extLst>
        <ext xmlns:x15="http://schemas.microsoft.com/office/spreadsheetml/2010/11/main" uri="{B97F6D7D-B522-45F9-BDA1-12C45D357490}">
          <x15:cacheHierarchy aggregatedColumn="6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3"/>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3"/>
        </ext>
      </extLst>
    </cacheHierarchy>
    <cacheHierarchy uniqueName="[Measures].[Count of Customer ID 2]" caption="Count of Customer ID 2"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2"/>
        </ext>
      </extLst>
    </cacheHierarchy>
  </cacheHierarchies>
  <kpis count="0"/>
  <dimensions count="8">
    <dimension name="Customers" uniqueName="[Customers]" caption="Customers"/>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Source" uniqueName="[Source]" caption="Source"/>
  </dimensions>
  <measureGroups count="7">
    <measureGroup name="Customers" caption="Customers"/>
    <measureGroup name="Orders" caption="Orders"/>
    <measureGroup name="People" caption="People"/>
    <measureGroup name="Products" caption="Products"/>
    <measureGroup name="Returns" caption="Returns"/>
    <measureGroup name="Segment" caption="Segment"/>
    <measureGroup name="Source" caption="Source"/>
  </measureGroups>
  <maps count="13">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9.141890624996" backgroundQuery="1" createdVersion="8" refreshedVersion="8" minRefreshableVersion="3" recordCount="0" supportSubquery="1" supportAdvancedDrill="1" xr:uid="{E80CE38B-F422-4E18-AE92-896D6583EFBF}">
  <cacheSource type="external" connectionId="8"/>
  <cacheFields count="3">
    <cacheField name="[Measures].[Count of Ship Mode]" caption="Count of Ship Mode" numFmtId="0" hierarchy="83" level="32767"/>
    <cacheField name="[Orders].[Ship Mode].[Ship Mode]" caption="Ship Mode" numFmtId="0" hierarchy="11" level="1">
      <sharedItems containsSemiMixedTypes="0" containsNonDate="0" containsString="0"/>
    </cacheField>
    <cacheField name="[Orders].[Order Date (Year)].[Order Date (Year)]" caption="Order Date (Year)" numFmtId="0" hierarchy="20" level="1">
      <sharedItems containsSemiMixedTypes="0" containsNonDate="0" containsString="0"/>
    </cacheField>
  </cacheFields>
  <cacheHierarchies count="9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eople ID]" caption="people ID" attribute="1" defaultMemberUniqueName="[Orders].[people ID].[All]" allUniqueName="[Orders].[people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profit]" caption="profit" attribute="1" defaultMemberUniqueName="[Orders].[profit].[All]" allUniqueName="[Orders].[profit].[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5" unbalanced="0"/>
    <cacheHierarchy uniqueName="[Products].[price per unit]" caption="price per unit" attribute="1" defaultMemberUniqueName="[Products].[price per unit].[All]" allUniqueName="[Products].[price per unit].[All]" dimensionUniqueName="[Product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Segment].[Segment]" caption="Segment" attribute="1" defaultMemberUniqueName="[Segment].[Segment].[All]" allUniqueName="[Segment].[Segment].[All]" dimensionUniqueName="[Segment]" displayFolder="" count="0" memberValueDatatype="130" unbalanced="0"/>
    <cacheHierarchy uniqueName="[Source].[Row ID]" caption="Row ID" attribute="1" defaultMemberUniqueName="[Source].[Row ID].[All]" allUniqueName="[Source].[Row ID].[All]" dimensionUniqueName="[Source]" displayFolder="" count="0" memberValueDatatype="20" unbalanced="0"/>
    <cacheHierarchy uniqueName="[Source].[Order ID]" caption="Order ID" attribute="1" defaultMemberUniqueName="[Source].[Order ID].[All]" allUniqueName="[Source].[Order ID].[All]" dimensionUniqueName="[Source]" displayFolder="" count="0" memberValueDatatype="130" unbalanced="0"/>
    <cacheHierarchy uniqueName="[Source].[Order Date]" caption="Order Date" attribute="1" time="1" defaultMemberUniqueName="[Source].[Order Date].[All]" allUniqueName="[Source].[Order Date].[All]" dimensionUniqueName="[Source]" displayFolder="" count="0" memberValueDatatype="7" unbalanced="0"/>
    <cacheHierarchy uniqueName="[Source].[Ship Date]" caption="Ship Date" attribute="1" time="1" defaultMemberUniqueName="[Source].[Ship Date].[All]" allUniqueName="[Source].[Ship Date].[All]" dimensionUniqueName="[Source]" displayFolder="" count="0" memberValueDatatype="7" unbalanced="0"/>
    <cacheHierarchy uniqueName="[Source].[Ship Mode]" caption="Ship Mode" attribute="1" defaultMemberUniqueName="[Source].[Ship Mode].[All]" allUniqueName="[Source].[Ship Mode].[All]" dimensionUniqueName="[Source]" displayFolder="" count="0" memberValueDatatype="130" unbalanced="0"/>
    <cacheHierarchy uniqueName="[Source].[Customer ID]" caption="Customer ID" attribute="1" defaultMemberUniqueName="[Source].[Customer ID].[All]" allUniqueName="[Source].[Customer ID].[All]" dimensionUniqueName="[Source]" displayFolder="" count="0" memberValueDatatype="130" unbalanced="0"/>
    <cacheHierarchy uniqueName="[Source].[Customer Name]" caption="Customer Name" attribute="1" defaultMemberUniqueName="[Source].[Customer Name].[All]" allUniqueName="[Source].[Customer Name].[All]" dimensionUniqueName="[Source]" displayFolder="" count="0" memberValueDatatype="130" unbalanced="0"/>
    <cacheHierarchy uniqueName="[Source].[Segment]" caption="Segment" attribute="1" defaultMemberUniqueName="[Source].[Segment].[All]" allUniqueName="[Source].[Segment].[All]" dimensionUniqueName="[Source]" displayFolder="" count="0" memberValueDatatype="130" unbalanced="0"/>
    <cacheHierarchy uniqueName="[Source].[Country/Region]" caption="Country/Region" attribute="1" defaultMemberUniqueName="[Source].[Country/Region].[All]" allUniqueName="[Source].[Country/Region].[All]" dimensionUniqueName="[Source]" displayFolder="" count="0" memberValueDatatype="130" unbalanced="0"/>
    <cacheHierarchy uniqueName="[Source].[City]" caption="City" attribute="1" defaultMemberUniqueName="[Source].[City].[All]" allUniqueName="[Source].[City].[All]" dimensionUniqueName="[Source]" displayFolder="" count="0" memberValueDatatype="130" unbalanced="0"/>
    <cacheHierarchy uniqueName="[Source].[State]" caption="State" attribute="1" defaultMemberUniqueName="[Source].[State].[All]" allUniqueName="[Source].[State].[All]" dimensionUniqueName="[Source]" displayFolder="" count="0" memberValueDatatype="130" unbalanced="0"/>
    <cacheHierarchy uniqueName="[Source].[Postal Code]" caption="Postal Code" attribute="1" defaultMemberUniqueName="[Source].[Postal Code].[All]" allUniqueName="[Source].[Postal Code].[All]" dimensionUniqueName="[Source]" displayFolder="" count="0" memberValueDatatype="20" unbalanced="0"/>
    <cacheHierarchy uniqueName="[Source].[Region]" caption="Region" attribute="1" defaultMemberUniqueName="[Source].[Region].[All]" allUniqueName="[Source].[Region].[All]" dimensionUniqueName="[Source]" displayFolder="" count="0" memberValueDatatype="130" unbalanced="0"/>
    <cacheHierarchy uniqueName="[Source].[Product ID]" caption="Product ID" attribute="1" defaultMemberUniqueName="[Source].[Product ID].[All]" allUniqueName="[Source].[Product ID].[All]" dimensionUniqueName="[Source]" displayFolder="" count="0" memberValueDatatype="130" unbalanced="0"/>
    <cacheHierarchy uniqueName="[Source].[Category]" caption="Category" attribute="1" defaultMemberUniqueName="[Source].[Category].[All]" allUniqueName="[Source].[Category].[All]" dimensionUniqueName="[Source]" displayFolder="" count="0" memberValueDatatype="130" unbalanced="0"/>
    <cacheHierarchy uniqueName="[Source].[Sub-Category]" caption="Sub-Category" attribute="1" defaultMemberUniqueName="[Source].[Sub-Category].[All]" allUniqueName="[Source].[Sub-Category].[All]" dimensionUniqueName="[Source]" displayFolder="" count="0" memberValueDatatype="130" unbalanced="0"/>
    <cacheHierarchy uniqueName="[Source].[Product Name]" caption="Product Name" attribute="1" defaultMemberUniqueName="[Source].[Product Name].[All]" allUniqueName="[Source].[Product Name].[All]" dimensionUniqueName="[Source]" displayFolder="" count="0" memberValueDatatype="130" unbalanced="0"/>
    <cacheHierarchy uniqueName="[Source].[Sales after dis]" caption="Sales after dis" attribute="1" defaultMemberUniqueName="[Source].[Sales after dis].[All]" allUniqueName="[Source].[Sales after dis].[All]" dimensionUniqueName="[Source]" displayFolder="" count="0" memberValueDatatype="5" unbalanced="0"/>
    <cacheHierarchy uniqueName="[Source].[Quantity]" caption="Quantity" attribute="1" defaultMemberUniqueName="[Source].[Quantity].[All]" allUniqueName="[Source].[Quantity].[All]" dimensionUniqueName="[Source]" displayFolder="" count="0" memberValueDatatype="20" unbalanced="0"/>
    <cacheHierarchy uniqueName="[Source].[Discount]" caption="Discount" attribute="1" defaultMemberUniqueName="[Source].[Discount].[All]" allUniqueName="[Source].[Discount].[All]" dimensionUniqueName="[Source]" displayFolder="" count="0" memberValueDatatype="5" unbalanced="0"/>
    <cacheHierarchy uniqueName="[Source].[Profit]" caption="Profit" attribute="1" defaultMemberUniqueName="[Source].[Profit].[All]" allUniqueName="[Source].[Profit].[All]" dimensionUniqueName="[Source]" displayFolder="" count="0" memberValueDatatype="5" unbalanced="0"/>
    <cacheHierarchy uniqueName="[Source].[price]" caption="price" attribute="1" defaultMemberUniqueName="[Source].[price].[All]" allUniqueName="[Source].[price].[All]" dimensionUniqueName="[Source]" displayFolder="" count="0" memberValueDatatype="5" unbalanced="0"/>
    <cacheHierarchy uniqueName="[Source].[cost]" caption="cost" attribute="1" defaultMemberUniqueName="[Source].[cost].[All]" allUniqueName="[Source].[cost].[All]" dimensionUniqueName="[Source]" displayFolder="" count="0" memberValueDatatype="5" unbalanced="0"/>
    <cacheHierarchy uniqueName="[Source].[price per unit]" caption="price per unit" attribute="1" defaultMemberUniqueName="[Source].[price per unit].[All]" allUniqueName="[Source].[price per unit].[All]" dimensionUniqueName="[Source]" displayFolder="" count="0" memberValueDatatype="5" unbalanced="0"/>
    <cacheHierarchy uniqueName="[Source].[cost per unit]" caption="cost per unit" attribute="1" defaultMemberUniqueName="[Source].[cost per unit].[All]" allUniqueName="[Source].[cost per unit].[All]" dimensionUniqueName="[Sourc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Source]" caption="__XL_Count Source" measure="1" displayFolder="" measureGroup="Source"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36"/>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price per unit]" caption="Count of price per unit" measure="1" displayFolder="" measureGroup="Products" count="0" hidden="1">
      <extLst>
        <ext xmlns:x15="http://schemas.microsoft.com/office/spreadsheetml/2010/11/main" uri="{B97F6D7D-B522-45F9-BDA1-12C45D357490}">
          <x15:cacheHierarchy aggregatedColumn="35"/>
        </ext>
      </extLst>
    </cacheHierarchy>
    <cacheHierarchy uniqueName="[Measures].[Sum of Sales after dis]" caption="Sum of Sales after dis" measure="1" displayFolder="" measureGroup="Source"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Source" count="0" hidden="1">
      <extLst>
        <ext xmlns:x15="http://schemas.microsoft.com/office/spreadsheetml/2010/11/main" uri="{B97F6D7D-B522-45F9-BDA1-12C45D357490}">
          <x15:cacheHierarchy aggregatedColumn="60"/>
        </ext>
      </extLst>
    </cacheHierarchy>
    <cacheHierarchy uniqueName="[Measures].[Count of Ship Mode]" caption="Count of Ship Mode" measure="1" displayFolder="" measureGroup="Order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3"/>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3"/>
        </ext>
      </extLst>
    </cacheHierarchy>
    <cacheHierarchy uniqueName="[Measures].[Count of Customer ID 2]" caption="Count of Customer ID 2"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2"/>
        </ext>
      </extLst>
    </cacheHierarchy>
  </cacheHierarchies>
  <kpis count="0"/>
  <dimensions count="8">
    <dimension name="Customers" uniqueName="[Customers]" caption="Customers"/>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Source" uniqueName="[Source]" caption="Source"/>
  </dimensions>
  <measureGroups count="7">
    <measureGroup name="Customers" caption="Customers"/>
    <measureGroup name="Orders" caption="Orders"/>
    <measureGroup name="People" caption="People"/>
    <measureGroup name="Products" caption="Products"/>
    <measureGroup name="Returns" caption="Returns"/>
    <measureGroup name="Segment" caption="Segment"/>
    <measureGroup name="Source" caption="Source"/>
  </measureGroups>
  <maps count="13">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9.141890856481" backgroundQuery="1" createdVersion="8" refreshedVersion="8" minRefreshableVersion="3" recordCount="0" supportSubquery="1" supportAdvancedDrill="1" xr:uid="{EE4C679A-F2D3-481C-A078-CD1BF7AAD5C3}">
  <cacheSource type="external" connectionId="8"/>
  <cacheFields count="2">
    <cacheField name="[Measures].[Sum of Sales]" caption="Sum of Sales" numFmtId="0" hierarchy="84" level="32767"/>
    <cacheField name="[Orders].[Order Date (Year)].[Order Date (Year)]" caption="Order Date (Year)" numFmtId="0" hierarchy="20" level="1">
      <sharedItems containsSemiMixedTypes="0" containsNonDate="0" containsString="0"/>
    </cacheField>
  </cacheFields>
  <cacheHierarchies count="9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eople ID]" caption="people ID" attribute="1" defaultMemberUniqueName="[Orders].[people ID].[All]" allUniqueName="[Orders].[people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profit]" caption="profit" attribute="1" defaultMemberUniqueName="[Orders].[profit].[All]" allUniqueName="[Orders].[profit].[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5" unbalanced="0"/>
    <cacheHierarchy uniqueName="[Products].[price per unit]" caption="price per unit" attribute="1" defaultMemberUniqueName="[Products].[price per unit].[All]" allUniqueName="[Products].[price per unit].[All]" dimensionUniqueName="[Product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Segment].[Segment]" caption="Segment" attribute="1" defaultMemberUniqueName="[Segment].[Segment].[All]" allUniqueName="[Segment].[Segment].[All]" dimensionUniqueName="[Segment]" displayFolder="" count="0" memberValueDatatype="130" unbalanced="0"/>
    <cacheHierarchy uniqueName="[Source].[Row ID]" caption="Row ID" attribute="1" defaultMemberUniqueName="[Source].[Row ID].[All]" allUniqueName="[Source].[Row ID].[All]" dimensionUniqueName="[Source]" displayFolder="" count="0" memberValueDatatype="20" unbalanced="0"/>
    <cacheHierarchy uniqueName="[Source].[Order ID]" caption="Order ID" attribute="1" defaultMemberUniqueName="[Source].[Order ID].[All]" allUniqueName="[Source].[Order ID].[All]" dimensionUniqueName="[Source]" displayFolder="" count="0" memberValueDatatype="130" unbalanced="0"/>
    <cacheHierarchy uniqueName="[Source].[Order Date]" caption="Order Date" attribute="1" time="1" defaultMemberUniqueName="[Source].[Order Date].[All]" allUniqueName="[Source].[Order Date].[All]" dimensionUniqueName="[Source]" displayFolder="" count="0" memberValueDatatype="7" unbalanced="0"/>
    <cacheHierarchy uniqueName="[Source].[Ship Date]" caption="Ship Date" attribute="1" time="1" defaultMemberUniqueName="[Source].[Ship Date].[All]" allUniqueName="[Source].[Ship Date].[All]" dimensionUniqueName="[Source]" displayFolder="" count="0" memberValueDatatype="7" unbalanced="0"/>
    <cacheHierarchy uniqueName="[Source].[Ship Mode]" caption="Ship Mode" attribute="1" defaultMemberUniqueName="[Source].[Ship Mode].[All]" allUniqueName="[Source].[Ship Mode].[All]" dimensionUniqueName="[Source]" displayFolder="" count="0" memberValueDatatype="130" unbalanced="0"/>
    <cacheHierarchy uniqueName="[Source].[Customer ID]" caption="Customer ID" attribute="1" defaultMemberUniqueName="[Source].[Customer ID].[All]" allUniqueName="[Source].[Customer ID].[All]" dimensionUniqueName="[Source]" displayFolder="" count="0" memberValueDatatype="130" unbalanced="0"/>
    <cacheHierarchy uniqueName="[Source].[Customer Name]" caption="Customer Name" attribute="1" defaultMemberUniqueName="[Source].[Customer Name].[All]" allUniqueName="[Source].[Customer Name].[All]" dimensionUniqueName="[Source]" displayFolder="" count="0" memberValueDatatype="130" unbalanced="0"/>
    <cacheHierarchy uniqueName="[Source].[Segment]" caption="Segment" attribute="1" defaultMemberUniqueName="[Source].[Segment].[All]" allUniqueName="[Source].[Segment].[All]" dimensionUniqueName="[Source]" displayFolder="" count="0" memberValueDatatype="130" unbalanced="0"/>
    <cacheHierarchy uniqueName="[Source].[Country/Region]" caption="Country/Region" attribute="1" defaultMemberUniqueName="[Source].[Country/Region].[All]" allUniqueName="[Source].[Country/Region].[All]" dimensionUniqueName="[Source]" displayFolder="" count="0" memberValueDatatype="130" unbalanced="0"/>
    <cacheHierarchy uniqueName="[Source].[City]" caption="City" attribute="1" defaultMemberUniqueName="[Source].[City].[All]" allUniqueName="[Source].[City].[All]" dimensionUniqueName="[Source]" displayFolder="" count="0" memberValueDatatype="130" unbalanced="0"/>
    <cacheHierarchy uniqueName="[Source].[State]" caption="State" attribute="1" defaultMemberUniqueName="[Source].[State].[All]" allUniqueName="[Source].[State].[All]" dimensionUniqueName="[Source]" displayFolder="" count="0" memberValueDatatype="130" unbalanced="0"/>
    <cacheHierarchy uniqueName="[Source].[Postal Code]" caption="Postal Code" attribute="1" defaultMemberUniqueName="[Source].[Postal Code].[All]" allUniqueName="[Source].[Postal Code].[All]" dimensionUniqueName="[Source]" displayFolder="" count="0" memberValueDatatype="20" unbalanced="0"/>
    <cacheHierarchy uniqueName="[Source].[Region]" caption="Region" attribute="1" defaultMemberUniqueName="[Source].[Region].[All]" allUniqueName="[Source].[Region].[All]" dimensionUniqueName="[Source]" displayFolder="" count="0" memberValueDatatype="130" unbalanced="0"/>
    <cacheHierarchy uniqueName="[Source].[Product ID]" caption="Product ID" attribute="1" defaultMemberUniqueName="[Source].[Product ID].[All]" allUniqueName="[Source].[Product ID].[All]" dimensionUniqueName="[Source]" displayFolder="" count="0" memberValueDatatype="130" unbalanced="0"/>
    <cacheHierarchy uniqueName="[Source].[Category]" caption="Category" attribute="1" defaultMemberUniqueName="[Source].[Category].[All]" allUniqueName="[Source].[Category].[All]" dimensionUniqueName="[Source]" displayFolder="" count="0" memberValueDatatype="130" unbalanced="0"/>
    <cacheHierarchy uniqueName="[Source].[Sub-Category]" caption="Sub-Category" attribute="1" defaultMemberUniqueName="[Source].[Sub-Category].[All]" allUniqueName="[Source].[Sub-Category].[All]" dimensionUniqueName="[Source]" displayFolder="" count="0" memberValueDatatype="130" unbalanced="0"/>
    <cacheHierarchy uniqueName="[Source].[Product Name]" caption="Product Name" attribute="1" defaultMemberUniqueName="[Source].[Product Name].[All]" allUniqueName="[Source].[Product Name].[All]" dimensionUniqueName="[Source]" displayFolder="" count="0" memberValueDatatype="130" unbalanced="0"/>
    <cacheHierarchy uniqueName="[Source].[Sales after dis]" caption="Sales after dis" attribute="1" defaultMemberUniqueName="[Source].[Sales after dis].[All]" allUniqueName="[Source].[Sales after dis].[All]" dimensionUniqueName="[Source]" displayFolder="" count="0" memberValueDatatype="5" unbalanced="0"/>
    <cacheHierarchy uniqueName="[Source].[Quantity]" caption="Quantity" attribute="1" defaultMemberUniqueName="[Source].[Quantity].[All]" allUniqueName="[Source].[Quantity].[All]" dimensionUniqueName="[Source]" displayFolder="" count="0" memberValueDatatype="20" unbalanced="0"/>
    <cacheHierarchy uniqueName="[Source].[Discount]" caption="Discount" attribute="1" defaultMemberUniqueName="[Source].[Discount].[All]" allUniqueName="[Source].[Discount].[All]" dimensionUniqueName="[Source]" displayFolder="" count="0" memberValueDatatype="5" unbalanced="0"/>
    <cacheHierarchy uniqueName="[Source].[Profit]" caption="Profit" attribute="1" defaultMemberUniqueName="[Source].[Profit].[All]" allUniqueName="[Source].[Profit].[All]" dimensionUniqueName="[Source]" displayFolder="" count="0" memberValueDatatype="5" unbalanced="0"/>
    <cacheHierarchy uniqueName="[Source].[price]" caption="price" attribute="1" defaultMemberUniqueName="[Source].[price].[All]" allUniqueName="[Source].[price].[All]" dimensionUniqueName="[Source]" displayFolder="" count="0" memberValueDatatype="5" unbalanced="0"/>
    <cacheHierarchy uniqueName="[Source].[cost]" caption="cost" attribute="1" defaultMemberUniqueName="[Source].[cost].[All]" allUniqueName="[Source].[cost].[All]" dimensionUniqueName="[Source]" displayFolder="" count="0" memberValueDatatype="5" unbalanced="0"/>
    <cacheHierarchy uniqueName="[Source].[price per unit]" caption="price per unit" attribute="1" defaultMemberUniqueName="[Source].[price per unit].[All]" allUniqueName="[Source].[price per unit].[All]" dimensionUniqueName="[Source]" displayFolder="" count="0" memberValueDatatype="5" unbalanced="0"/>
    <cacheHierarchy uniqueName="[Source].[cost per unit]" caption="cost per unit" attribute="1" defaultMemberUniqueName="[Source].[cost per unit].[All]" allUniqueName="[Source].[cost per unit].[All]" dimensionUniqueName="[Sourc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Source]" caption="__XL_Count Source" measure="1" displayFolder="" measureGroup="Source"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36"/>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price per unit]" caption="Count of price per unit" measure="1" displayFolder="" measureGroup="Products" count="0" hidden="1">
      <extLst>
        <ext xmlns:x15="http://schemas.microsoft.com/office/spreadsheetml/2010/11/main" uri="{B97F6D7D-B522-45F9-BDA1-12C45D357490}">
          <x15:cacheHierarchy aggregatedColumn="35"/>
        </ext>
      </extLst>
    </cacheHierarchy>
    <cacheHierarchy uniqueName="[Measures].[Sum of Sales after dis]" caption="Sum of Sales after dis" measure="1" displayFolder="" measureGroup="Source"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Source" count="0" hidden="1">
      <extLst>
        <ext xmlns:x15="http://schemas.microsoft.com/office/spreadsheetml/2010/11/main" uri="{B97F6D7D-B522-45F9-BDA1-12C45D357490}">
          <x15:cacheHierarchy aggregatedColumn="6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3"/>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3"/>
        </ext>
      </extLst>
    </cacheHierarchy>
    <cacheHierarchy uniqueName="[Measures].[Count of Customer ID 2]" caption="Count of Customer ID 2"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2"/>
        </ext>
      </extLst>
    </cacheHierarchy>
  </cacheHierarchies>
  <kpis count="0"/>
  <dimensions count="8">
    <dimension name="Customers" uniqueName="[Customers]" caption="Customers"/>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Source" uniqueName="[Source]" caption="Source"/>
  </dimensions>
  <measureGroups count="7">
    <measureGroup name="Customers" caption="Customers"/>
    <measureGroup name="Orders" caption="Orders"/>
    <measureGroup name="People" caption="People"/>
    <measureGroup name="Products" caption="Products"/>
    <measureGroup name="Returns" caption="Returns"/>
    <measureGroup name="Segment" caption="Segment"/>
    <measureGroup name="Source" caption="Source"/>
  </measureGroups>
  <maps count="13">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4.57087476852" backgroundQuery="1" createdVersion="3" refreshedVersion="8" minRefreshableVersion="3" recordCount="0" supportSubquery="1" supportAdvancedDrill="1" xr:uid="{C4018CA7-3CA0-4AC8-90FD-2C996C9E5C52}">
  <cacheSource type="external" connectionId="8">
    <extLst>
      <ext xmlns:x14="http://schemas.microsoft.com/office/spreadsheetml/2009/9/main" uri="{F057638F-6D5F-4e77-A914-E7F072B9BCA8}">
        <x14:sourceConnection name="ThisWorkbookDataModel"/>
      </ext>
    </extLst>
  </cacheSource>
  <cacheFields count="0"/>
  <cacheHierarchies count="9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eople ID]" caption="people ID" attribute="1" defaultMemberUniqueName="[Orders].[people ID].[All]" allUniqueName="[Orders].[people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profit]" caption="profit" attribute="1" defaultMemberUniqueName="[Orders].[profit].[All]" allUniqueName="[Orders].[profit].[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5" unbalanced="0"/>
    <cacheHierarchy uniqueName="[Products].[price per unit]" caption="price per unit" attribute="1" defaultMemberUniqueName="[Products].[price per unit].[All]" allUniqueName="[Products].[price per unit].[All]" dimensionUniqueName="[Product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Segment].[Segment]" caption="Segment" attribute="1" defaultMemberUniqueName="[Segment].[Segment].[All]" allUniqueName="[Segment].[Segment].[All]" dimensionUniqueName="[Segment]" displayFolder="" count="0" memberValueDatatype="130" unbalanced="0"/>
    <cacheHierarchy uniqueName="[Source].[Row ID]" caption="Row ID" attribute="1" defaultMemberUniqueName="[Source].[Row ID].[All]" allUniqueName="[Source].[Row ID].[All]" dimensionUniqueName="[Source]" displayFolder="" count="0" memberValueDatatype="20" unbalanced="0"/>
    <cacheHierarchy uniqueName="[Source].[Order ID]" caption="Order ID" attribute="1" defaultMemberUniqueName="[Source].[Order ID].[All]" allUniqueName="[Source].[Order ID].[All]" dimensionUniqueName="[Source]" displayFolder="" count="0" memberValueDatatype="130" unbalanced="0"/>
    <cacheHierarchy uniqueName="[Source].[Order Date]" caption="Order Date" attribute="1" time="1" defaultMemberUniqueName="[Source].[Order Date].[All]" allUniqueName="[Source].[Order Date].[All]" dimensionUniqueName="[Source]" displayFolder="" count="0" memberValueDatatype="7" unbalanced="0"/>
    <cacheHierarchy uniqueName="[Source].[Ship Date]" caption="Ship Date" attribute="1" time="1" defaultMemberUniqueName="[Source].[Ship Date].[All]" allUniqueName="[Source].[Ship Date].[All]" dimensionUniqueName="[Source]" displayFolder="" count="0" memberValueDatatype="7" unbalanced="0"/>
    <cacheHierarchy uniqueName="[Source].[Ship Mode]" caption="Ship Mode" attribute="1" defaultMemberUniqueName="[Source].[Ship Mode].[All]" allUniqueName="[Source].[Ship Mode].[All]" dimensionUniqueName="[Source]" displayFolder="" count="0" memberValueDatatype="130" unbalanced="0"/>
    <cacheHierarchy uniqueName="[Source].[Customer ID]" caption="Customer ID" attribute="1" defaultMemberUniqueName="[Source].[Customer ID].[All]" allUniqueName="[Source].[Customer ID].[All]" dimensionUniqueName="[Source]" displayFolder="" count="0" memberValueDatatype="130" unbalanced="0"/>
    <cacheHierarchy uniqueName="[Source].[Customer Name]" caption="Customer Name" attribute="1" defaultMemberUniqueName="[Source].[Customer Name].[All]" allUniqueName="[Source].[Customer Name].[All]" dimensionUniqueName="[Source]" displayFolder="" count="0" memberValueDatatype="130" unbalanced="0"/>
    <cacheHierarchy uniqueName="[Source].[Segment]" caption="Segment" attribute="1" defaultMemberUniqueName="[Source].[Segment].[All]" allUniqueName="[Source].[Segment].[All]" dimensionUniqueName="[Source]" displayFolder="" count="0" memberValueDatatype="130" unbalanced="0"/>
    <cacheHierarchy uniqueName="[Source].[Country/Region]" caption="Country/Region" attribute="1" defaultMemberUniqueName="[Source].[Country/Region].[All]" allUniqueName="[Source].[Country/Region].[All]" dimensionUniqueName="[Source]" displayFolder="" count="0" memberValueDatatype="130" unbalanced="0"/>
    <cacheHierarchy uniqueName="[Source].[City]" caption="City" attribute="1" defaultMemberUniqueName="[Source].[City].[All]" allUniqueName="[Source].[City].[All]" dimensionUniqueName="[Source]" displayFolder="" count="0" memberValueDatatype="130" unbalanced="0"/>
    <cacheHierarchy uniqueName="[Source].[State]" caption="State" attribute="1" defaultMemberUniqueName="[Source].[State].[All]" allUniqueName="[Source].[State].[All]" dimensionUniqueName="[Source]" displayFolder="" count="0" memberValueDatatype="130" unbalanced="0"/>
    <cacheHierarchy uniqueName="[Source].[Postal Code]" caption="Postal Code" attribute="1" defaultMemberUniqueName="[Source].[Postal Code].[All]" allUniqueName="[Source].[Postal Code].[All]" dimensionUniqueName="[Source]" displayFolder="" count="0" memberValueDatatype="20" unbalanced="0"/>
    <cacheHierarchy uniqueName="[Source].[Region]" caption="Region" attribute="1" defaultMemberUniqueName="[Source].[Region].[All]" allUniqueName="[Source].[Region].[All]" dimensionUniqueName="[Source]" displayFolder="" count="0" memberValueDatatype="130" unbalanced="0"/>
    <cacheHierarchy uniqueName="[Source].[Product ID]" caption="Product ID" attribute="1" defaultMemberUniqueName="[Source].[Product ID].[All]" allUniqueName="[Source].[Product ID].[All]" dimensionUniqueName="[Source]" displayFolder="" count="0" memberValueDatatype="130" unbalanced="0"/>
    <cacheHierarchy uniqueName="[Source].[Category]" caption="Category" attribute="1" defaultMemberUniqueName="[Source].[Category].[All]" allUniqueName="[Source].[Category].[All]" dimensionUniqueName="[Source]" displayFolder="" count="0" memberValueDatatype="130" unbalanced="0"/>
    <cacheHierarchy uniqueName="[Source].[Sub-Category]" caption="Sub-Category" attribute="1" defaultMemberUniqueName="[Source].[Sub-Category].[All]" allUniqueName="[Source].[Sub-Category].[All]" dimensionUniqueName="[Source]" displayFolder="" count="0" memberValueDatatype="130" unbalanced="0"/>
    <cacheHierarchy uniqueName="[Source].[Product Name]" caption="Product Name" attribute="1" defaultMemberUniqueName="[Source].[Product Name].[All]" allUniqueName="[Source].[Product Name].[All]" dimensionUniqueName="[Source]" displayFolder="" count="0" memberValueDatatype="130" unbalanced="0"/>
    <cacheHierarchy uniqueName="[Source].[Sales after dis]" caption="Sales after dis" attribute="1" defaultMemberUniqueName="[Source].[Sales after dis].[All]" allUniqueName="[Source].[Sales after dis].[All]" dimensionUniqueName="[Source]" displayFolder="" count="0" memberValueDatatype="5" unbalanced="0"/>
    <cacheHierarchy uniqueName="[Source].[Quantity]" caption="Quantity" attribute="1" defaultMemberUniqueName="[Source].[Quantity].[All]" allUniqueName="[Source].[Quantity].[All]" dimensionUniqueName="[Source]" displayFolder="" count="0" memberValueDatatype="20" unbalanced="0"/>
    <cacheHierarchy uniqueName="[Source].[Discount]" caption="Discount" attribute="1" defaultMemberUniqueName="[Source].[Discount].[All]" allUniqueName="[Source].[Discount].[All]" dimensionUniqueName="[Source]" displayFolder="" count="0" memberValueDatatype="5" unbalanced="0"/>
    <cacheHierarchy uniqueName="[Source].[Profit]" caption="Profit" attribute="1" defaultMemberUniqueName="[Source].[Profit].[All]" allUniqueName="[Source].[Profit].[All]" dimensionUniqueName="[Source]" displayFolder="" count="0" memberValueDatatype="5" unbalanced="0"/>
    <cacheHierarchy uniqueName="[Source].[price]" caption="price" attribute="1" defaultMemberUniqueName="[Source].[price].[All]" allUniqueName="[Source].[price].[All]" dimensionUniqueName="[Source]" displayFolder="" count="0" memberValueDatatype="5" unbalanced="0"/>
    <cacheHierarchy uniqueName="[Source].[cost]" caption="cost" attribute="1" defaultMemberUniqueName="[Source].[cost].[All]" allUniqueName="[Source].[cost].[All]" dimensionUniqueName="[Source]" displayFolder="" count="0" memberValueDatatype="5" unbalanced="0"/>
    <cacheHierarchy uniqueName="[Source].[price per unit]" caption="price per unit" attribute="1" defaultMemberUniqueName="[Source].[price per unit].[All]" allUniqueName="[Source].[price per unit].[All]" dimensionUniqueName="[Source]" displayFolder="" count="0" memberValueDatatype="5" unbalanced="0"/>
    <cacheHierarchy uniqueName="[Source].[cost per unit]" caption="cost per unit" attribute="1" defaultMemberUniqueName="[Source].[cost per unit].[All]" allUniqueName="[Source].[cost per unit].[All]" dimensionUniqueName="[Sourc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Source]" caption="__XL_Count Source" measure="1" displayFolder="" measureGroup="Source"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36"/>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price per unit]" caption="Count of price per unit" measure="1" displayFolder="" measureGroup="Products" count="0" hidden="1">
      <extLst>
        <ext xmlns:x15="http://schemas.microsoft.com/office/spreadsheetml/2010/11/main" uri="{B97F6D7D-B522-45F9-BDA1-12C45D357490}">
          <x15:cacheHierarchy aggregatedColumn="35"/>
        </ext>
      </extLst>
    </cacheHierarchy>
    <cacheHierarchy uniqueName="[Measures].[Sum of Sales after dis]" caption="Sum of Sales after dis" measure="1" displayFolder="" measureGroup="Source"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Source" count="0" hidden="1">
      <extLst>
        <ext xmlns:x15="http://schemas.microsoft.com/office/spreadsheetml/2010/11/main" uri="{B97F6D7D-B522-45F9-BDA1-12C45D357490}">
          <x15:cacheHierarchy aggregatedColumn="6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3"/>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2185121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2C9F1D-DE0F-4244-A738-11962700914A}" name="Region Sales" cacheId="2825" applyNumberFormats="0" applyBorderFormats="0" applyFontFormats="0" applyPatternFormats="0" applyAlignmentFormats="0" applyWidthHeightFormats="1" dataCaption="Values" tag="ede2e26d-db5f-4487-bd7c-103def1b9d44" updatedVersion="8" minRefreshableVersion="3" useAutoFormatting="1" rowGrandTotals="0" colGrandTotals="0" itemPrintTitles="1" createdVersion="8" indent="0" outline="1" outlineData="1" multipleFieldFilters="0" chartFormat="7">
  <location ref="A15:B1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Sum of Sales" fld="1" showDataAs="percentOfTotal" baseField="0" baseItem="0" numFmtId="10"/>
  </dataFields>
  <chartFormats count="5">
    <chartFormat chart="6" format="31" series="1">
      <pivotArea type="data" outline="0" fieldPosition="0">
        <references count="1">
          <reference field="4294967294" count="1" selected="0">
            <x v="0"/>
          </reference>
        </references>
      </pivotArea>
    </chartFormat>
    <chartFormat chart="6" format="32">
      <pivotArea type="data" outline="0" fieldPosition="0">
        <references count="2">
          <reference field="4294967294" count="1" selected="0">
            <x v="0"/>
          </reference>
          <reference field="0" count="1" selected="0">
            <x v="0"/>
          </reference>
        </references>
      </pivotArea>
    </chartFormat>
    <chartFormat chart="6" format="33">
      <pivotArea type="data" outline="0" fieldPosition="0">
        <references count="2">
          <reference field="4294967294" count="1" selected="0">
            <x v="0"/>
          </reference>
          <reference field="0" count="1" selected="0">
            <x v="1"/>
          </reference>
        </references>
      </pivotArea>
    </chartFormat>
    <chartFormat chart="6" format="34">
      <pivotArea type="data" outline="0" fieldPosition="0">
        <references count="2">
          <reference field="4294967294" count="1" selected="0">
            <x v="0"/>
          </reference>
          <reference field="0" count="1" selected="0">
            <x v="2"/>
          </reference>
        </references>
      </pivotArea>
    </chartFormat>
    <chartFormat chart="6" format="35">
      <pivotArea type="data" outline="0" fieldPosition="0">
        <references count="2">
          <reference field="4294967294" count="1" selected="0">
            <x v="0"/>
          </reference>
          <reference field="0" count="1" selected="0">
            <x v="3"/>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F628AA-79AD-4461-AFD7-797A6876FB08}" name="Ship Mode Sales" cacheId="2831" applyNumberFormats="0" applyBorderFormats="0" applyFontFormats="0" applyPatternFormats="0" applyAlignmentFormats="0" applyWidthHeightFormats="1" dataCaption="Values" tag="baa6c29a-9109-4865-81a7-e40c38a07c20" updatedVersion="8" minRefreshableVersion="3" useAutoFormatting="1" rowGrandTotals="0" colGrandTotals="0" itemPrintTitles="1" createdVersion="8" indent="0" outline="1" outlineData="1" multipleFieldFilters="0" chartFormat="5">
  <location ref="D15:E19"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4">
    <i>
      <x/>
    </i>
    <i>
      <x v="1"/>
    </i>
    <i>
      <x v="2"/>
    </i>
    <i>
      <x v="3"/>
    </i>
  </rowItems>
  <colItems count="1">
    <i/>
  </colItems>
  <dataFields count="1">
    <dataField name="Sum of Sales" fld="0" showDataAs="percentOfTotal" baseField="0" baseItem="0" numFmtId="10"/>
  </dataFields>
  <chartFormats count="5">
    <chartFormat chart="4" format="31" series="1">
      <pivotArea type="data" outline="0" fieldPosition="0">
        <references count="1">
          <reference field="4294967294" count="1" selected="0">
            <x v="0"/>
          </reference>
        </references>
      </pivotArea>
    </chartFormat>
    <chartFormat chart="4" format="32">
      <pivotArea type="data" outline="0" fieldPosition="0">
        <references count="2">
          <reference field="4294967294" count="1" selected="0">
            <x v="0"/>
          </reference>
          <reference field="1" count="1" selected="0">
            <x v="0"/>
          </reference>
        </references>
      </pivotArea>
    </chartFormat>
    <chartFormat chart="4" format="33">
      <pivotArea type="data" outline="0" fieldPosition="0">
        <references count="2">
          <reference field="4294967294" count="1" selected="0">
            <x v="0"/>
          </reference>
          <reference field="1" count="1" selected="0">
            <x v="1"/>
          </reference>
        </references>
      </pivotArea>
    </chartFormat>
    <chartFormat chart="4" format="34">
      <pivotArea type="data" outline="0" fieldPosition="0">
        <references count="2">
          <reference field="4294967294" count="1" selected="0">
            <x v="0"/>
          </reference>
          <reference field="1" count="1" selected="0">
            <x v="2"/>
          </reference>
        </references>
      </pivotArea>
    </chartFormat>
    <chartFormat chart="4" format="35">
      <pivotArea type="data" outline="0" fieldPosition="0">
        <references count="2">
          <reference field="4294967294" count="1" selected="0">
            <x v="0"/>
          </reference>
          <reference field="1" count="1" selected="0">
            <x v="3"/>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3E0013-5646-438F-8272-04DD095B7EF7}" name="Same Day" cacheId="2828" applyNumberFormats="0" applyBorderFormats="0" applyFontFormats="0" applyPatternFormats="0" applyAlignmentFormats="0" applyWidthHeightFormats="1" dataCaption="Values" tag="c7805526-b86e-47dd-b03c-7944d20b7ebc" updatedVersion="8" minRefreshableVersion="3" useAutoFormatting="1" itemPrintTitles="1" createdVersion="8" indent="0" outline="1" outlineData="1" multipleFieldFilters="0">
  <location ref="D9:D10"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11" name="[Orders].[Ship Mode].&amp;[Same Day]" cap="Same Day"/>
  </pageFields>
  <dataFields count="1">
    <dataField name="Count of Ship Mode" fld="0" subtotal="count"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3DE752-8FDB-467F-9605-53F6A5B7A2A3}" name="Second Class" cacheId="2829" applyNumberFormats="0" applyBorderFormats="0" applyFontFormats="0" applyPatternFormats="0" applyAlignmentFormats="0" applyWidthHeightFormats="1" dataCaption="Values" tag="f7fed530-ec5e-4656-8008-4363c930fd04" updatedVersion="8" minRefreshableVersion="3" useAutoFormatting="1" itemPrintTitles="1" createdVersion="8" indent="0" outline="1" outlineData="1" multipleFieldFilters="0">
  <location ref="G9:G10"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11" name="[Orders].[Ship Mode].&amp;[Second Class]" cap="Second Class"/>
  </pageFields>
  <dataFields count="1">
    <dataField name="Count of Ship Mode" fld="0" subtotal="count"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4987B5-2F9F-47B2-9AC2-A4C4B802F159}" name="Category Sales" cacheId="2816" applyNumberFormats="0" applyBorderFormats="0" applyFontFormats="0" applyPatternFormats="0" applyAlignmentFormats="0" applyWidthHeightFormats="1" dataCaption="Values" tag="edc1c12f-14e3-4015-a126-908611b8bd0d" updatedVersion="8" minRefreshableVersion="3" useAutoFormatting="1" rowGrandTotals="0" colGrandTotals="0" itemPrintTitles="1" createdVersion="8" indent="0" outline="1" outlineData="1" multipleFieldFilters="0" chartFormat="6">
  <location ref="J24:K27"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v="2"/>
    </i>
    <i>
      <x/>
    </i>
    <i>
      <x v="1"/>
    </i>
  </rowItems>
  <colItems count="1">
    <i/>
  </colItems>
  <dataFields count="1">
    <dataField name="Sum of Sales" fld="1" baseField="0" baseItem="0"/>
  </dataFields>
  <chartFormats count="1">
    <chartFormat chart="5" format="9"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74DE0C-B75F-438B-99C0-20F26824A838}" name="Segment Sales" cacheId="2830" applyNumberFormats="0" applyBorderFormats="0" applyFontFormats="0" applyPatternFormats="0" applyAlignmentFormats="0" applyWidthHeightFormats="1" dataCaption="Values" tag="efeeea31-c9e4-49d1-87b9-159262bd98ae" updatedVersion="8" minRefreshableVersion="3" useAutoFormatting="1" rowGrandTotals="0" colGrandTotals="0" itemPrintTitles="1" createdVersion="8" indent="0" outline="1" outlineData="1" multipleFieldFilters="0" chartFormat="5">
  <location ref="G15:H1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3">
    <i>
      <x/>
    </i>
    <i>
      <x v="1"/>
    </i>
    <i>
      <x v="2"/>
    </i>
  </rowItems>
  <colItems count="1">
    <i/>
  </colItems>
  <dataFields count="1">
    <dataField name="Sum of Sales" fld="0" showDataAs="percentOfTotal" baseField="0" baseItem="0" numFmtId="10"/>
  </dataFields>
  <chartFormats count="4">
    <chartFormat chart="4" format="31" series="1">
      <pivotArea type="data" outline="0" fieldPosition="0">
        <references count="1">
          <reference field="4294967294" count="1" selected="0">
            <x v="0"/>
          </reference>
        </references>
      </pivotArea>
    </chartFormat>
    <chartFormat chart="4" format="32">
      <pivotArea type="data" outline="0" fieldPosition="0">
        <references count="2">
          <reference field="4294967294" count="1" selected="0">
            <x v="0"/>
          </reference>
          <reference field="1" count="1" selected="0">
            <x v="0"/>
          </reference>
        </references>
      </pivotArea>
    </chartFormat>
    <chartFormat chart="4" format="33">
      <pivotArea type="data" outline="0" fieldPosition="0">
        <references count="2">
          <reference field="4294967294" count="1" selected="0">
            <x v="0"/>
          </reference>
          <reference field="1" count="1" selected="0">
            <x v="1"/>
          </reference>
        </references>
      </pivotArea>
    </chartFormat>
    <chartFormat chart="4" format="34">
      <pivotArea type="data" outline="0" fieldPosition="0">
        <references count="2">
          <reference field="4294967294" count="1" selected="0">
            <x v="0"/>
          </reference>
          <reference field="1" count="1" selected="0">
            <x v="2"/>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Seg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35C6E4-BA56-4982-A1E4-8AA3D88436FE}" name="sales vs profit" cacheId="2827" applyNumberFormats="0" applyBorderFormats="0" applyFontFormats="0" applyPatternFormats="0" applyAlignmentFormats="0" applyWidthHeightFormats="1" dataCaption="Values" tag="87caead3-3074-48f9-bb39-7604c1a7da35" updatedVersion="8" minRefreshableVersion="3" useAutoFormatting="1" rowGrandTotals="0" colGrandTotals="0" itemPrintTitles="1" createdVersion="8" indent="0" outline="1" outlineData="1" multipleFieldFilters="0" chartFormat="5">
  <location ref="A33:C45"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name="Sum of Sales" fld="1" baseField="0" baseItem="0"/>
    <dataField name="Sum of profit" fld="2" baseField="0" baseItem="0"/>
  </dataFields>
  <chartFormats count="2">
    <chartFormat chart="4" format="19" series="1">
      <pivotArea type="data" outline="0" fieldPosition="0">
        <references count="1">
          <reference field="4294967294" count="1" selected="0">
            <x v="0"/>
          </reference>
        </references>
      </pivotArea>
    </chartFormat>
    <chartFormat chart="4" format="20" series="1">
      <pivotArea type="data" outline="0" fieldPosition="0">
        <references count="1">
          <reference field="4294967294" count="1" selected="0">
            <x v="1"/>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8E7AF8-2339-42B4-ABF0-789B771B09A3}" name="Dellers sales" cacheId="2820" applyNumberFormats="0" applyBorderFormats="0" applyFontFormats="0" applyPatternFormats="0" applyAlignmentFormats="0" applyWidthHeightFormats="1" dataCaption="Values" tag="63e2ed50-7e3b-47af-a137-4928fc6e39de" updatedVersion="8" minRefreshableVersion="3" useAutoFormatting="1" rowGrandTotals="0" colGrandTotals="0" itemPrintTitles="1" createdVersion="8" indent="0" outline="1" outlineData="1" multipleFieldFilters="0" chartFormat="3">
  <location ref="A24:B28"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3"/>
    </i>
    <i>
      <x v="2"/>
    </i>
    <i>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0DCDB5-2469-4894-9CCB-B4AA04A3FAD1}" name="Standard Class" cacheId="2832" applyNumberFormats="0" applyBorderFormats="0" applyFontFormats="0" applyPatternFormats="0" applyAlignmentFormats="0" applyWidthHeightFormats="1" dataCaption="Values" tag="71fb07ad-26e0-44cd-9875-d5cc73785ac4" updatedVersion="8" minRefreshableVersion="3" useAutoFormatting="1" itemPrintTitles="1" createdVersion="8" indent="0" outline="1" outlineData="1" multipleFieldFilters="0">
  <location ref="J9:J10"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11" name="[Orders].[Ship Mode].&amp;[Standard Class]" cap="Standard Class"/>
  </pageFields>
  <dataFields count="1">
    <dataField name="Count of Ship Mode" fld="0" subtotal="count"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11AB48-C371-4902-8DE5-E5EA2DEFA33A}" name="sales growth" cacheId="2826" applyNumberFormats="0" applyBorderFormats="0" applyFontFormats="0" applyPatternFormats="0" applyAlignmentFormats="0" applyWidthHeightFormats="1" dataCaption="Values" tag="8c9e7f9d-829f-430d-a140-275ad10a9202" updatedVersion="8" minRefreshableVersion="3" useAutoFormatting="1" rowGrandTotals="0" colGrandTotals="0" itemPrintTitles="1" createdVersion="8" indent="0" outline="1" outlineData="1" multipleFieldFilters="0" chartFormat="4">
  <location ref="E33:F45"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Sum of Sales" fld="1" showDataAs="percentDiff" baseField="0" baseItem="1048828" numFmtId="10"/>
  </dataFields>
  <chartFormats count="1">
    <chartFormat chart="3" format="7"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43C482-17E9-4E39-AF56-925700066E32}" name="Total Sales" cacheId="2833" applyNumberFormats="0" applyBorderFormats="0" applyFontFormats="0" applyPatternFormats="0" applyAlignmentFormats="0" applyWidthHeightFormats="1" dataCaption="Values" tag="7c5c5bae-70ba-499a-b202-519144e0f10c" updatedVersion="8" minRefreshableVersion="3" useAutoFormatting="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74C2A33-2541-4C2F-8A1B-DCDF7E3124B2}" name="customers" cacheId="2817" applyNumberFormats="0" applyBorderFormats="0" applyFontFormats="0" applyPatternFormats="0" applyAlignmentFormats="0" applyWidthHeightFormats="1" dataCaption="Values" tag="2df3cc00-191e-46ce-9e31-960b1221848b"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D9D4A82-BE94-46FD-A8D1-39B2F6340137}" name="Customers Sales" cacheId="2818" applyNumberFormats="0" applyBorderFormats="0" applyFontFormats="0" applyPatternFormats="0" applyAlignmentFormats="0" applyWidthHeightFormats="1" dataCaption="Values" tag="d22b4f67-a5a0-4a49-84b2-99d894ce9835" updatedVersion="8" minRefreshableVersion="3" useAutoFormatting="1" rowGrandTotals="0" colGrandTotals="0" itemPrintTitles="1" createdVersion="8" indent="0" outline="1" outlineData="1" multipleFieldFilters="0" chartFormat="4">
  <location ref="D24:E29"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4"/>
    </i>
    <i>
      <x/>
    </i>
    <i>
      <x v="1"/>
    </i>
    <i>
      <x v="3"/>
    </i>
    <i>
      <x v="2"/>
    </i>
  </rowItems>
  <colItems count="1">
    <i/>
  </colItems>
  <dataFields count="1">
    <dataField name="Sum of Sales" fld="0" baseField="0" baseItem="0"/>
  </dataFields>
  <chartFormats count="2">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84">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986ED2C-2C76-4BAD-A408-9DCBDA26CA2A}" name="Profit" cacheId="2823" applyNumberFormats="0" applyBorderFormats="0" applyFontFormats="0" applyPatternFormats="0" applyAlignmentFormats="0" applyWidthHeightFormats="1" dataCaption="Values" tag="35155b29-edc5-49d7-b0c7-95d515123234" updatedVersion="8" minRefreshableVersion="3" useAutoFormatting="1" itemPrintTitles="1" createdVersion="8"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BB2BED9-0C08-4A8C-89FF-057A8CB70733}" name="Products Sales" cacheId="2822" applyNumberFormats="0" applyBorderFormats="0" applyFontFormats="0" applyPatternFormats="0" applyAlignmentFormats="0" applyWidthHeightFormats="1" dataCaption="Values" tag="c5ff6629-4311-46ae-9f29-3c08ce2e8d7c" updatedVersion="8" minRefreshableVersion="3" useAutoFormatting="1" rowGrandTotals="0" colGrandTotals="0" itemPrintTitles="1" createdVersion="8" indent="0" outline="1" outlineData="1" multipleFieldFilters="0" chartFormat="3">
  <location ref="H33:I38"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3"/>
    </i>
    <i>
      <x v="4"/>
    </i>
    <i>
      <x v="1"/>
    </i>
    <i>
      <x v="2"/>
    </i>
    <i>
      <x/>
    </i>
  </rowItems>
  <colItems count="1">
    <i/>
  </colItems>
  <dataFields count="1">
    <dataField name="Sum of Sales" fld="0" baseField="0" baseItem="0"/>
  </dataFields>
  <chartFormats count="2">
    <chartFormat chart="0" format="0"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84">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EF6D200-FCE7-4C17-BC2A-48318A7D3E62}" name="quantity" cacheId="2824" applyNumberFormats="0" applyBorderFormats="0" applyFontFormats="0" applyPatternFormats="0" applyAlignmentFormats="0" applyWidthHeightFormats="1" dataCaption="Values" tag="6cc8621f-7dc5-4a63-aa9e-bf2003c2422b" updatedVersion="8" minRefreshableVersion="3" useAutoFormatting="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D9CADF2-03B4-413F-9C5E-98D826D7FB75}" name="First Class" cacheId="2815" applyNumberFormats="0" applyBorderFormats="0" applyFontFormats="0" applyPatternFormats="0" applyAlignmentFormats="0" applyWidthHeightFormats="1" dataCaption="Values" tag="d7b1fc7a-9647-4f81-b652-1944f22a3f19" updatedVersion="8" minRefreshableVersion="3" useAutoFormatting="1" itemPrintTitles="1" createdVersion="8" indent="0" outline="1" outlineData="1" multipleFieldFilters="0">
  <location ref="A9:A10"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11" name="[Orders].[Ship Mode].&amp;[First Class]" cap="First Class"/>
  </pageFields>
  <dataFields count="1">
    <dataField name="Count of Ship Mode" fld="0" subtotal="count"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1A6BCDE-7110-4C40-B487-A4B7E03E8ABB}" name="orders" cacheId="2821" applyNumberFormats="0" applyBorderFormats="0" applyFontFormats="0" applyPatternFormats="0" applyAlignmentFormats="0" applyWidthHeightFormats="1" dataCaption="Values" tag="a4ddb486-8845-4121-85ba-8dc5b39e7cce" updatedVersion="8" minRefreshableVersion="3" useAutoFormatting="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 ID" fld="0" subtotal="count"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4342670-8161-4744-B178-F459B9725D26}" name="Delivery Days" cacheId="2819" applyNumberFormats="0" applyBorderFormats="0" applyFontFormats="0" applyPatternFormats="0" applyAlignmentFormats="0" applyWidthHeightFormats="1" dataCaption="Values" tag="6431d040-ef9f-4d00-9656-50ddb9749d94" updatedVersion="8" minRefreshableVersion="3" useAutoFormatting="1" rowGrandTotals="0" colGrandTotals="0" itemPrintTitles="1" createdVersion="8" indent="0" outline="1" outlineData="1" multipleFieldFilters="0" chartFormat="5">
  <location ref="G24:H2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i>
    <i>
      <x v="2"/>
    </i>
    <i>
      <x v="4"/>
    </i>
    <i>
      <x v="3"/>
    </i>
  </rowItems>
  <colItems count="1">
    <i/>
  </colItems>
  <dataFields count="1">
    <dataField name="Sum of delivery days" fld="1" baseField="0" baseItem="0"/>
  </dataFields>
  <chartFormats count="2">
    <chartFormat chart="1" format="0"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7">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1" xr10:uid="{BDD90C9D-591A-46ED-862A-E55AE2BCF239}" sourceName="[Orders].[Order Date (Month)]">
  <pivotTables>
    <pivotTable tabId="8" name="Region Sales"/>
    <pivotTable tabId="8" name="Second Class"/>
    <pivotTable tabId="8" name="Standard Class"/>
    <pivotTable tabId="8" name="Ship Mode Sales"/>
    <pivotTable tabId="8" name="Segment Sales"/>
    <pivotTable tabId="8" name="Dellers sales"/>
    <pivotTable tabId="8" name="customers"/>
    <pivotTable tabId="8" name="Customers Sales"/>
    <pivotTable tabId="8" name="Delivery Days"/>
    <pivotTable tabId="8" name="Category Sales"/>
    <pivotTable tabId="8" name="Products Sales"/>
    <pivotTable tabId="8" name="orders"/>
    <pivotTable tabId="8" name="quantity"/>
    <pivotTable tabId="8" name="Total Sales"/>
    <pivotTable tabId="8" name="Profit"/>
    <pivotTable tabId="8" name="First Class"/>
    <pivotTable tabId="8" name="Same Day"/>
  </pivotTables>
  <data>
    <olap pivotCacheId="218512144">
      <levels count="2">
        <level uniqueName="[Orders].[Order Date (Month)].[(All)]" sourceCaption="(All)" count="0"/>
        <level uniqueName="[Orders].[Order Date (Month)].[Order Date (Month)]" sourceCaption="Order Date (Month)" count="12">
          <ranges>
            <range startItem="0">
              <i n="[Orders].[Order Date (Month)].&amp;[Jan]" c="Jan"/>
              <i n="[Orders].[Order Date (Month)].&amp;[Feb]" c="Feb"/>
              <i n="[Orders].[Order Date (Month)].&amp;[Mar]" c="Mar"/>
              <i n="[Orders].[Order Date (Month)].&amp;[Apr]" c="Apr"/>
              <i n="[Orders].[Order Date (Month)].&amp;[May]" c="May"/>
              <i n="[Orders].[Order Date (Month)].&amp;[Jun]" c="Jun"/>
              <i n="[Orders].[Order Date (Month)].&amp;[Jul]" c="Jul"/>
              <i n="[Orders].[Order Date (Month)].&amp;[Aug]" c="Aug"/>
              <i n="[Orders].[Order Date (Month)].&amp;[Sep]" c="Sep"/>
              <i n="[Orders].[Order Date (Month)].&amp;[Oct]" c="Oct"/>
              <i n="[Orders].[Order Date (Month)].&amp;[Nov]" c="Nov"/>
              <i n="[Orders].[Order Date (Month)].&amp;[Dec]" c="Dec"/>
            </range>
          </ranges>
        </level>
      </levels>
      <selections count="1">
        <selection n="[Orders].[Order Date (Month)].[All]"/>
      </selections>
    </olap>
  </data>
  <extLst>
    <x:ext xmlns:x15="http://schemas.microsoft.com/office/spreadsheetml/2010/11/main" uri="{470722E0-AACD-4C17-9CDC-17EF765DBC7E}">
      <x15:slicerCacheHideItemsWithNoData count="1">
        <x15:slicerCacheOlapLevelName uniqueName="[Orders].[Order Date (Month)].[Order Date (Month)]"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120DEA5D-6BB5-485B-8713-4BD6A9586316}" sourceName="[Orders].[Order Date (Year)]">
  <pivotTables>
    <pivotTable tabId="8" name="First Class"/>
    <pivotTable tabId="8" name="Category Sales"/>
    <pivotTable tabId="8" name="customers"/>
    <pivotTable tabId="8" name="Customers Sales"/>
    <pivotTable tabId="8" name="Delivery Days"/>
    <pivotTable tabId="8" name="Dellers sales"/>
    <pivotTable tabId="8" name="orders"/>
    <pivotTable tabId="8" name="Products Sales"/>
    <pivotTable tabId="8" name="Profit"/>
    <pivotTable tabId="8" name="quantity"/>
    <pivotTable tabId="8" name="Region Sales"/>
    <pivotTable tabId="8" name="sales growth"/>
    <pivotTable tabId="8" name="sales vs profit"/>
    <pivotTable tabId="8" name="Same Day"/>
    <pivotTable tabId="8" name="Second Class"/>
    <pivotTable tabId="8" name="Segment Sales"/>
    <pivotTable tabId="8" name="Ship Mode Sales"/>
    <pivotTable tabId="8" name="Standard Class"/>
    <pivotTable tabId="8" name="Total Sales"/>
  </pivotTables>
  <data>
    <olap pivotCacheId="218512144">
      <levels count="2">
        <level uniqueName="[Orders].[Order Date (Year)].[(All)]" sourceCaption="(All)" count="0"/>
        <level uniqueName="[Orders].[Order Date (Year)].[Order Date (Year)]" sourceCaption="Order Date (Year)" count="4">
          <ranges>
            <range startItem="0">
              <i n="[Orders].[Order Date (Year)].&amp;[2016]" c="2016"/>
              <i n="[Orders].[Order Date (Year)].&amp;[2017]" c="2017"/>
              <i n="[Orders].[Order Date (Year)].&amp;[2018]" c="2018"/>
              <i n="[Orders].[Order Date (Year)].&amp;[2019]" c="2019"/>
            </range>
          </ranges>
        </level>
      </levels>
      <selections count="1">
        <selection n="[Orders].[Order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1" xr10:uid="{BEBD8898-A373-4F47-95DF-B7E8DB138DC5}" cache="Slicer_Order_Date__Month1" caption="Order Date (Month)" columnCount="4" showCaption="0" level="1" style="cookies" rowHeight="365760"/>
  <slicer name="Order Date (Year)" xr10:uid="{FF2B48CF-EAA5-4328-BD3E-7C97785331D6}" cache="Slicer_Order_Date__Year" caption="Order Date (Year)" columnCount="2" showCaption="0" level="1" style="cookies" rowHeight="40233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3B999-C715-42A0-A698-F73825A25957}">
  <dimension ref="A3:K45"/>
  <sheetViews>
    <sheetView workbookViewId="0">
      <selection activeCell="D17" sqref="D16:D19"/>
      <pivotSelection pane="bottomRight" showHeader="1" axis="axisRow" activeRow="16" activeCol="3" previousRow="16" previousCol="3" click="1" r:id="rId2">
        <pivotArea dataOnly="0" labelOnly="1" fieldPosition="0">
          <references count="1">
            <reference field="1" count="0"/>
          </references>
        </pivotArea>
      </pivotSelection>
    </sheetView>
  </sheetViews>
  <sheetFormatPr defaultRowHeight="15" x14ac:dyDescent="0.25"/>
  <cols>
    <col min="1" max="1" width="13.42578125" bestFit="1" customWidth="1"/>
    <col min="2" max="2" width="12.5703125" bestFit="1" customWidth="1"/>
    <col min="3" max="3" width="12.7109375" bestFit="1" customWidth="1"/>
    <col min="4" max="4" width="14.42578125" bestFit="1" customWidth="1"/>
    <col min="5" max="8" width="12.5703125" bestFit="1" customWidth="1"/>
    <col min="9" max="9" width="12.7109375" bestFit="1" customWidth="1"/>
    <col min="10" max="10" width="19" bestFit="1" customWidth="1"/>
    <col min="11" max="11" width="16.7109375" bestFit="1" customWidth="1"/>
    <col min="12" max="12" width="16.85546875" bestFit="1" customWidth="1"/>
    <col min="13" max="13" width="11.28515625" bestFit="1" customWidth="1"/>
  </cols>
  <sheetData>
    <row r="3" spans="1:11" x14ac:dyDescent="0.25">
      <c r="A3" t="s">
        <v>54</v>
      </c>
      <c r="C3" t="s">
        <v>0</v>
      </c>
      <c r="E3" t="s">
        <v>1</v>
      </c>
      <c r="G3" t="s">
        <v>17</v>
      </c>
      <c r="I3" t="s">
        <v>40</v>
      </c>
    </row>
    <row r="4" spans="1:11" x14ac:dyDescent="0.25">
      <c r="A4">
        <v>793</v>
      </c>
      <c r="C4">
        <v>9993</v>
      </c>
      <c r="E4">
        <v>37871</v>
      </c>
      <c r="G4">
        <v>2308929.0002999823</v>
      </c>
      <c r="I4">
        <v>287215.67139999743</v>
      </c>
    </row>
    <row r="5" spans="1:11" x14ac:dyDescent="0.25">
      <c r="A5">
        <f>IFERROR(GETPIVOTDATA("[Measures].[Distinct Count of Customer ID]",$A$3),0)</f>
        <v>793</v>
      </c>
      <c r="C5">
        <f>IFERROR(GETPIVOTDATA("[Measures].[Count of Order ID]",$C$3),0)</f>
        <v>9993</v>
      </c>
      <c r="E5">
        <f>IFERROR(GETPIVOTDATA("[Measures].[Sum of Quantity]",$E$3),0)</f>
        <v>37871</v>
      </c>
      <c r="G5" t="str">
        <f>IFERROR(TEXT(GETPIVOTDATA("[Measures].[Sum of Sales]",$G$3),"$#,##0"),"$0")</f>
        <v>$2,308,929</v>
      </c>
      <c r="I5" t="str">
        <f>IFERROR(TEXT(GETPIVOTDATA("[Measures].[Sum of profit 2]",$I$3),"$#,##0"),"$0")</f>
        <v>$287,216</v>
      </c>
    </row>
    <row r="7" spans="1:11" x14ac:dyDescent="0.25">
      <c r="A7" s="1" t="s">
        <v>3</v>
      </c>
      <c r="B7" t="s" vm="1">
        <v>4</v>
      </c>
      <c r="D7" s="1" t="s">
        <v>3</v>
      </c>
      <c r="E7" t="s" vm="3">
        <v>6</v>
      </c>
      <c r="G7" s="1" t="s">
        <v>3</v>
      </c>
      <c r="H7" t="s" vm="4">
        <v>7</v>
      </c>
      <c r="J7" s="1" t="s">
        <v>3</v>
      </c>
      <c r="K7" t="s" vm="2">
        <v>5</v>
      </c>
    </row>
    <row r="9" spans="1:11" x14ac:dyDescent="0.25">
      <c r="A9" t="s">
        <v>2</v>
      </c>
      <c r="D9" t="s">
        <v>2</v>
      </c>
      <c r="G9" t="s">
        <v>2</v>
      </c>
      <c r="J9" t="s">
        <v>2</v>
      </c>
    </row>
    <row r="10" spans="1:11" x14ac:dyDescent="0.25">
      <c r="A10">
        <v>1538</v>
      </c>
      <c r="D10">
        <v>543</v>
      </c>
      <c r="G10">
        <v>1945</v>
      </c>
      <c r="J10">
        <v>5967</v>
      </c>
    </row>
    <row r="11" spans="1:11" x14ac:dyDescent="0.25">
      <c r="A11" t="str">
        <f>"First Class
" &amp; IFERROR(GETPIVOTDATA("[Measures].[Count of Ship Mode]",$A$9),0)</f>
        <v>First Class
1538</v>
      </c>
      <c r="D11" t="str">
        <f>"Same Day
" &amp; IFERROR(GETPIVOTDATA("[Measures].[Count of Ship Mode]",$D$9),0)</f>
        <v>Same Day
543</v>
      </c>
      <c r="G11" t="str">
        <f>"Second Class
" &amp; IFERROR(GETPIVOTDATA("[Measures].[Count of Ship Mode]",$G$9),0)</f>
        <v>Second Class
1945</v>
      </c>
      <c r="J11" t="str">
        <f>"Standard Class
" &amp; IFERROR(GETPIVOTDATA("[Measures].[Count of Ship Mode]",$J$9),0)</f>
        <v>Standard Class
5967</v>
      </c>
    </row>
    <row r="15" spans="1:11" x14ac:dyDescent="0.25">
      <c r="A15" s="1" t="s">
        <v>8</v>
      </c>
      <c r="B15" t="s">
        <v>17</v>
      </c>
      <c r="D15" s="1" t="s">
        <v>8</v>
      </c>
      <c r="E15" t="s">
        <v>17</v>
      </c>
      <c r="G15" s="1" t="s">
        <v>8</v>
      </c>
      <c r="H15" t="s">
        <v>17</v>
      </c>
    </row>
    <row r="16" spans="1:11" x14ac:dyDescent="0.25">
      <c r="A16" s="2" t="s">
        <v>9</v>
      </c>
      <c r="B16" s="3">
        <v>0.21877480889813938</v>
      </c>
      <c r="D16" s="2" t="s">
        <v>4</v>
      </c>
      <c r="E16" s="3">
        <v>0.15429621432868396</v>
      </c>
      <c r="G16" s="2" t="s">
        <v>18</v>
      </c>
      <c r="H16" s="3">
        <v>0.5072701970687824</v>
      </c>
    </row>
    <row r="17" spans="1:11" x14ac:dyDescent="0.25">
      <c r="A17" s="2" t="s">
        <v>10</v>
      </c>
      <c r="B17" s="3">
        <v>0.29496474725360305</v>
      </c>
      <c r="D17" s="2" t="s">
        <v>6</v>
      </c>
      <c r="E17" s="3">
        <v>5.5615667256687498E-2</v>
      </c>
      <c r="G17" s="2" t="s">
        <v>19</v>
      </c>
      <c r="H17" s="3">
        <v>0.30711241389746957</v>
      </c>
    </row>
    <row r="18" spans="1:11" x14ac:dyDescent="0.25">
      <c r="A18" s="2" t="s">
        <v>11</v>
      </c>
      <c r="B18" s="3">
        <v>0.16986145349165996</v>
      </c>
      <c r="D18" s="2" t="s">
        <v>7</v>
      </c>
      <c r="E18" s="3">
        <v>0.19948251260223193</v>
      </c>
      <c r="G18" s="2" t="s">
        <v>20</v>
      </c>
      <c r="H18" s="3">
        <v>0.18561738903375466</v>
      </c>
    </row>
    <row r="19" spans="1:11" x14ac:dyDescent="0.25">
      <c r="A19" s="2" t="s">
        <v>12</v>
      </c>
      <c r="B19" s="3">
        <v>0.31639899035660529</v>
      </c>
      <c r="D19" s="2" t="s">
        <v>5</v>
      </c>
      <c r="E19" s="3">
        <v>0.59060560581240396</v>
      </c>
    </row>
    <row r="24" spans="1:11" x14ac:dyDescent="0.25">
      <c r="A24" s="1" t="s">
        <v>8</v>
      </c>
      <c r="B24" t="s">
        <v>17</v>
      </c>
      <c r="D24" s="1" t="s">
        <v>8</v>
      </c>
      <c r="E24" t="s">
        <v>17</v>
      </c>
      <c r="G24" s="1" t="s">
        <v>8</v>
      </c>
      <c r="H24" t="s">
        <v>24</v>
      </c>
      <c r="J24" s="1" t="s">
        <v>8</v>
      </c>
      <c r="K24" t="s">
        <v>17</v>
      </c>
    </row>
    <row r="25" spans="1:11" x14ac:dyDescent="0.25">
      <c r="A25" s="2" t="s">
        <v>14</v>
      </c>
      <c r="B25">
        <v>392198.03600000037</v>
      </c>
      <c r="D25" s="2" t="s">
        <v>43</v>
      </c>
      <c r="E25">
        <v>14595.62</v>
      </c>
      <c r="G25" s="2" t="s">
        <v>22</v>
      </c>
      <c r="H25">
        <v>152</v>
      </c>
      <c r="J25" s="2" t="s">
        <v>27</v>
      </c>
      <c r="K25">
        <v>839542.49200000195</v>
      </c>
    </row>
    <row r="26" spans="1:11" x14ac:dyDescent="0.25">
      <c r="A26" s="2" t="s">
        <v>16</v>
      </c>
      <c r="B26">
        <v>505135.50080000062</v>
      </c>
      <c r="D26" s="2" t="s">
        <v>44</v>
      </c>
      <c r="E26">
        <v>14864.850999999999</v>
      </c>
      <c r="G26" s="2" t="s">
        <v>21</v>
      </c>
      <c r="H26">
        <v>147</v>
      </c>
      <c r="J26" s="2" t="s">
        <v>25</v>
      </c>
      <c r="K26">
        <v>748833.49930000037</v>
      </c>
    </row>
    <row r="27" spans="1:11" x14ac:dyDescent="0.25">
      <c r="A27" s="2" t="s">
        <v>15</v>
      </c>
      <c r="B27">
        <v>681052.65899999859</v>
      </c>
      <c r="D27" s="2" t="s">
        <v>45</v>
      </c>
      <c r="E27">
        <v>15117.339000000002</v>
      </c>
      <c r="G27" s="2" t="s">
        <v>47</v>
      </c>
      <c r="H27">
        <v>141</v>
      </c>
      <c r="J27" s="2" t="s">
        <v>26</v>
      </c>
      <c r="K27">
        <v>720553.00900000194</v>
      </c>
    </row>
    <row r="28" spans="1:11" x14ac:dyDescent="0.25">
      <c r="A28" s="2" t="s">
        <v>13</v>
      </c>
      <c r="B28">
        <v>730542.80450000043</v>
      </c>
      <c r="D28" s="2" t="s">
        <v>46</v>
      </c>
      <c r="E28">
        <v>19052.217999999997</v>
      </c>
      <c r="G28" s="2" t="s">
        <v>48</v>
      </c>
      <c r="H28">
        <v>139</v>
      </c>
    </row>
    <row r="29" spans="1:11" x14ac:dyDescent="0.25">
      <c r="D29" s="2" t="s">
        <v>23</v>
      </c>
      <c r="E29">
        <v>25018.97</v>
      </c>
      <c r="G29" s="2" t="s">
        <v>49</v>
      </c>
      <c r="H29">
        <v>139</v>
      </c>
    </row>
    <row r="33" spans="1:9" x14ac:dyDescent="0.25">
      <c r="A33" s="1" t="s">
        <v>8</v>
      </c>
      <c r="B33" t="s">
        <v>17</v>
      </c>
      <c r="C33" t="s">
        <v>40</v>
      </c>
      <c r="E33" s="1" t="s">
        <v>8</v>
      </c>
      <c r="F33" t="s">
        <v>17</v>
      </c>
      <c r="H33" s="1" t="s">
        <v>8</v>
      </c>
      <c r="I33" t="s">
        <v>17</v>
      </c>
    </row>
    <row r="34" spans="1:9" x14ac:dyDescent="0.25">
      <c r="A34" s="2" t="s">
        <v>28</v>
      </c>
      <c r="B34">
        <v>96025.047600000034</v>
      </c>
      <c r="C34">
        <v>9177.9447999999884</v>
      </c>
      <c r="E34" s="2" t="s">
        <v>28</v>
      </c>
      <c r="F34" s="3"/>
      <c r="H34" s="2" t="s">
        <v>50</v>
      </c>
      <c r="I34">
        <v>19823.478999999996</v>
      </c>
    </row>
    <row r="35" spans="1:9" x14ac:dyDescent="0.25">
      <c r="A35" s="2" t="s">
        <v>29</v>
      </c>
      <c r="B35">
        <v>59826.36139999998</v>
      </c>
      <c r="C35">
        <v>10330.812399999997</v>
      </c>
      <c r="E35" s="2" t="s">
        <v>29</v>
      </c>
      <c r="F35" s="3">
        <v>-0.37697129139460112</v>
      </c>
      <c r="H35" s="2" t="s">
        <v>51</v>
      </c>
      <c r="I35">
        <v>21870.576000000001</v>
      </c>
    </row>
    <row r="36" spans="1:9" x14ac:dyDescent="0.25">
      <c r="A36" s="2" t="s">
        <v>30</v>
      </c>
      <c r="B36">
        <v>205890.86980000004</v>
      </c>
      <c r="C36">
        <v>29396.552000000043</v>
      </c>
      <c r="E36" s="2" t="s">
        <v>30</v>
      </c>
      <c r="F36" s="3">
        <v>2.4414740422438612</v>
      </c>
      <c r="H36" s="2" t="s">
        <v>41</v>
      </c>
      <c r="I36">
        <v>22638.48</v>
      </c>
    </row>
    <row r="37" spans="1:9" x14ac:dyDescent="0.25">
      <c r="A37" s="2" t="s">
        <v>31</v>
      </c>
      <c r="B37">
        <v>137240.24959999984</v>
      </c>
      <c r="C37">
        <v>11685.398800000001</v>
      </c>
      <c r="E37" s="2" t="s">
        <v>31</v>
      </c>
      <c r="F37" s="3">
        <v>-0.33343207625810029</v>
      </c>
      <c r="H37" s="2" t="s">
        <v>52</v>
      </c>
      <c r="I37">
        <v>27453.383999999995</v>
      </c>
    </row>
    <row r="38" spans="1:9" x14ac:dyDescent="0.25">
      <c r="A38" s="2" t="s">
        <v>32</v>
      </c>
      <c r="B38">
        <v>159993.5197</v>
      </c>
      <c r="C38">
        <v>22991.290300000004</v>
      </c>
      <c r="E38" s="2" t="s">
        <v>32</v>
      </c>
      <c r="F38" s="3">
        <v>0.16579152374261052</v>
      </c>
      <c r="H38" s="2" t="s">
        <v>53</v>
      </c>
      <c r="I38">
        <v>61599.824000000008</v>
      </c>
    </row>
    <row r="39" spans="1:9" x14ac:dyDescent="0.25">
      <c r="A39" s="2" t="s">
        <v>33</v>
      </c>
      <c r="B39">
        <v>152997.74329999974</v>
      </c>
      <c r="C39">
        <v>21193.144400000048</v>
      </c>
      <c r="E39" s="2" t="s">
        <v>33</v>
      </c>
      <c r="F39" s="3">
        <v>-4.372537345961184E-2</v>
      </c>
    </row>
    <row r="40" spans="1:9" x14ac:dyDescent="0.25">
      <c r="A40" s="2" t="s">
        <v>34</v>
      </c>
      <c r="B40">
        <v>147167.20899999997</v>
      </c>
      <c r="C40">
        <v>14047.553099999981</v>
      </c>
      <c r="E40" s="2" t="s">
        <v>34</v>
      </c>
      <c r="F40" s="3">
        <v>-3.8108629410089974E-2</v>
      </c>
    </row>
    <row r="41" spans="1:9" x14ac:dyDescent="0.25">
      <c r="A41" s="2" t="s">
        <v>35</v>
      </c>
      <c r="B41">
        <v>160809.51500000025</v>
      </c>
      <c r="C41">
        <v>22102.076600000004</v>
      </c>
      <c r="E41" s="2" t="s">
        <v>35</v>
      </c>
      <c r="F41" s="3">
        <v>9.269935940689257E-2</v>
      </c>
    </row>
    <row r="42" spans="1:9" x14ac:dyDescent="0.25">
      <c r="A42" s="2" t="s">
        <v>36</v>
      </c>
      <c r="B42">
        <v>307265.83369999984</v>
      </c>
      <c r="C42">
        <v>36497.869900000049</v>
      </c>
      <c r="E42" s="2" t="s">
        <v>36</v>
      </c>
      <c r="F42" s="3">
        <v>0.91074411050863113</v>
      </c>
    </row>
    <row r="43" spans="1:9" x14ac:dyDescent="0.25">
      <c r="A43" s="2" t="s">
        <v>37</v>
      </c>
      <c r="B43">
        <v>200793.64870000002</v>
      </c>
      <c r="C43">
        <v>31736.534499999991</v>
      </c>
      <c r="E43" s="2" t="s">
        <v>37</v>
      </c>
      <c r="F43" s="3">
        <v>-0.34651488490566884</v>
      </c>
    </row>
    <row r="44" spans="1:9" x14ac:dyDescent="0.25">
      <c r="A44" s="2" t="s">
        <v>38</v>
      </c>
      <c r="B44">
        <v>357632.55900000088</v>
      </c>
      <c r="C44">
        <v>36409.049899999998</v>
      </c>
      <c r="E44" s="2" t="s">
        <v>38</v>
      </c>
      <c r="F44" s="3">
        <v>0.78109497643687598</v>
      </c>
    </row>
    <row r="45" spans="1:9" x14ac:dyDescent="0.25">
      <c r="A45" s="2" t="s">
        <v>39</v>
      </c>
      <c r="B45">
        <v>323286.44349999959</v>
      </c>
      <c r="C45">
        <v>41647.444699999993</v>
      </c>
      <c r="E45" s="2" t="s">
        <v>39</v>
      </c>
      <c r="F45" s="3">
        <v>-9.6037440204098448E-2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E64DF-5228-49A8-BB36-F8D8991FF7CB}">
  <dimension ref="AE35"/>
  <sheetViews>
    <sheetView showGridLines="0" showRowColHeaders="0" tabSelected="1" zoomScale="90" zoomScaleNormal="90" workbookViewId="0">
      <selection activeCell="AI24" sqref="AI24"/>
      <extLst>
        <ext xmlns:xlsdti="http://schemas.microsoft.com/office/spreadsheetml/2023/showDataTypeIcons" uri="{77bfe23e-c014-4d31-8a63-9c772dbf06b6}">
          <xlsdti:showDataTypeIcons visible="0"/>
        </ext>
      </extLst>
    </sheetView>
  </sheetViews>
  <sheetFormatPr defaultRowHeight="15" x14ac:dyDescent="0.25"/>
  <sheetData>
    <row r="35" spans="31:31" x14ac:dyDescent="0.25">
      <c r="AE35" t="s">
        <v>42</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172EA328-F137-42ED-B00B-C8C6B7CD8E3E}">
  <ds:schemaRefs/>
</ds:datastoreItem>
</file>

<file path=customXml/itemProps2.xml><?xml version="1.0" encoding="utf-8"?>
<ds:datastoreItem xmlns:ds="http://schemas.openxmlformats.org/officeDocument/2006/customXml" ds:itemID="{02D8A827-6EA0-4004-8989-BDA4B02A3F53}">
  <ds:schemaRefs/>
</ds:datastoreItem>
</file>

<file path=customXml/itemProps3.xml><?xml version="1.0" encoding="utf-8"?>
<ds:datastoreItem xmlns:ds="http://schemas.openxmlformats.org/officeDocument/2006/customXml" ds:itemID="{C4FCABA0-716C-47E5-88BF-BD5E0C54F649}">
  <ds:schemaRefs/>
</ds:datastoreItem>
</file>

<file path=customXml/itemProps4.xml><?xml version="1.0" encoding="utf-8"?>
<ds:datastoreItem xmlns:ds="http://schemas.openxmlformats.org/officeDocument/2006/customXml" ds:itemID="{C782F3DB-E3B2-4864-82CC-D753C334C4A6}">
  <ds:schemaRefs/>
</ds:datastoreItem>
</file>

<file path=customXml/itemProps5.xml><?xml version="1.0" encoding="utf-8"?>
<ds:datastoreItem xmlns:ds="http://schemas.openxmlformats.org/officeDocument/2006/customXml" ds:itemID="{F7A7D9FC-5447-4778-A69F-9233D369295A}">
  <ds:schemaRefs/>
</ds:datastoreItem>
</file>

<file path=customXml/itemProps6.xml><?xml version="1.0" encoding="utf-8"?>
<ds:datastoreItem xmlns:ds="http://schemas.openxmlformats.org/officeDocument/2006/customXml" ds:itemID="{9D2E3A08-829D-4D83-8660-644E53597D2B}">
  <ds:schemaRefs/>
</ds:datastoreItem>
</file>

<file path=customXml/itemProps7.xml><?xml version="1.0" encoding="utf-8"?>
<ds:datastoreItem xmlns:ds="http://schemas.openxmlformats.org/officeDocument/2006/customXml" ds:itemID="{8C5BA92B-E26C-47A6-8B86-47B65AF98620}">
  <ds:schemaRefs/>
</ds:datastoreItem>
</file>

<file path=customXml/itemProps8.xml><?xml version="1.0" encoding="utf-8"?>
<ds:datastoreItem xmlns:ds="http://schemas.openxmlformats.org/officeDocument/2006/customXml" ds:itemID="{9A0DCC7E-552F-44AC-9532-26BCA59C13A9}">
  <ds:schemaRefs/>
</ds:datastoreItem>
</file>

<file path=customXml/itemProps9.xml><?xml version="1.0" encoding="utf-8"?>
<ds:datastoreItem xmlns:ds="http://schemas.openxmlformats.org/officeDocument/2006/customXml" ds:itemID="{C559E1B1-7262-4A07-8215-E0B59E101CA4}">
  <ds:schemaRefs/>
</ds:datastoreItem>
</file>

<file path=customXml/itemProps10.xml><?xml version="1.0" encoding="utf-8"?>
<ds:datastoreItem xmlns:ds="http://schemas.openxmlformats.org/officeDocument/2006/customXml" ds:itemID="{E93BC712-85B3-40F9-9EB5-2EE3B2356E74}">
  <ds:schemaRefs/>
</ds:datastoreItem>
</file>

<file path=customXml/itemProps11.xml><?xml version="1.0" encoding="utf-8"?>
<ds:datastoreItem xmlns:ds="http://schemas.openxmlformats.org/officeDocument/2006/customXml" ds:itemID="{6E54035E-D28F-4579-9FEF-BC162066E59E}">
  <ds:schemaRefs/>
</ds:datastoreItem>
</file>

<file path=customXml/itemProps12.xml><?xml version="1.0" encoding="utf-8"?>
<ds:datastoreItem xmlns:ds="http://schemas.openxmlformats.org/officeDocument/2006/customXml" ds:itemID="{A460B1A1-F0C5-40FA-9A09-2BA3CA26BC38}">
  <ds:schemaRefs/>
</ds:datastoreItem>
</file>

<file path=customXml/itemProps13.xml><?xml version="1.0" encoding="utf-8"?>
<ds:datastoreItem xmlns:ds="http://schemas.openxmlformats.org/officeDocument/2006/customXml" ds:itemID="{E972A22D-82FB-4538-BAD6-0CF1B3E6C2B0}">
  <ds:schemaRefs/>
</ds:datastoreItem>
</file>

<file path=customXml/itemProps14.xml><?xml version="1.0" encoding="utf-8"?>
<ds:datastoreItem xmlns:ds="http://schemas.openxmlformats.org/officeDocument/2006/customXml" ds:itemID="{FD41131D-E542-497A-AB97-AB8EABEBD2AC}">
  <ds:schemaRefs/>
</ds:datastoreItem>
</file>

<file path=customXml/itemProps15.xml><?xml version="1.0" encoding="utf-8"?>
<ds:datastoreItem xmlns:ds="http://schemas.openxmlformats.org/officeDocument/2006/customXml" ds:itemID="{287C6789-5445-4716-8448-ED15931F14F1}">
  <ds:schemaRefs/>
</ds:datastoreItem>
</file>

<file path=customXml/itemProps16.xml><?xml version="1.0" encoding="utf-8"?>
<ds:datastoreItem xmlns:ds="http://schemas.openxmlformats.org/officeDocument/2006/customXml" ds:itemID="{E00B8599-9AB5-4603-9973-55E99569D376}">
  <ds:schemaRefs/>
</ds:datastoreItem>
</file>

<file path=customXml/itemProps17.xml><?xml version="1.0" encoding="utf-8"?>
<ds:datastoreItem xmlns:ds="http://schemas.openxmlformats.org/officeDocument/2006/customXml" ds:itemID="{ADA31CA4-F098-4A70-A1EA-B3FB470D0DC6}">
  <ds:schemaRefs>
    <ds:schemaRef ds:uri="http://schemas.microsoft.com/DataMashup"/>
  </ds:schemaRefs>
</ds:datastoreItem>
</file>

<file path=customXml/itemProps18.xml><?xml version="1.0" encoding="utf-8"?>
<ds:datastoreItem xmlns:ds="http://schemas.openxmlformats.org/officeDocument/2006/customXml" ds:itemID="{88F4111B-F391-4ECB-8A23-9E9910502F77}">
  <ds:schemaRefs/>
</ds:datastoreItem>
</file>

<file path=customXml/itemProps19.xml><?xml version="1.0" encoding="utf-8"?>
<ds:datastoreItem xmlns:ds="http://schemas.openxmlformats.org/officeDocument/2006/customXml" ds:itemID="{CAE7D4DF-60C8-487B-8AF3-80259B2B8F7C}">
  <ds:schemaRefs/>
</ds:datastoreItem>
</file>

<file path=customXml/itemProps20.xml><?xml version="1.0" encoding="utf-8"?>
<ds:datastoreItem xmlns:ds="http://schemas.openxmlformats.org/officeDocument/2006/customXml" ds:itemID="{C8C3FF78-D40C-4329-B9EC-DC1F963DD37E}">
  <ds:schemaRefs/>
</ds:datastoreItem>
</file>

<file path=customXml/itemProps21.xml><?xml version="1.0" encoding="utf-8"?>
<ds:datastoreItem xmlns:ds="http://schemas.openxmlformats.org/officeDocument/2006/customXml" ds:itemID="{3FF31B2E-7428-4B93-89D6-B88901957E3F}">
  <ds:schemaRefs/>
</ds:datastoreItem>
</file>

<file path=customXml/itemProps22.xml><?xml version="1.0" encoding="utf-8"?>
<ds:datastoreItem xmlns:ds="http://schemas.openxmlformats.org/officeDocument/2006/customXml" ds:itemID="{DA3A759D-4474-45CC-B067-F44135AC9950}">
  <ds:schemaRefs/>
</ds:datastoreItem>
</file>

<file path=customXml/itemProps23.xml><?xml version="1.0" encoding="utf-8"?>
<ds:datastoreItem xmlns:ds="http://schemas.openxmlformats.org/officeDocument/2006/customXml" ds:itemID="{792B41E6-77A8-4A3F-AC9E-E81BBD7EAE4F}">
  <ds:schemaRefs/>
</ds:datastoreItem>
</file>

<file path=customXml/itemProps24.xml><?xml version="1.0" encoding="utf-8"?>
<ds:datastoreItem xmlns:ds="http://schemas.openxmlformats.org/officeDocument/2006/customXml" ds:itemID="{B14E2E60-4C8A-47B9-B530-8040C1B34023}">
  <ds:schemaRefs/>
</ds:datastoreItem>
</file>

<file path=customXml/itemProps25.xml><?xml version="1.0" encoding="utf-8"?>
<ds:datastoreItem xmlns:ds="http://schemas.openxmlformats.org/officeDocument/2006/customXml" ds:itemID="{9252F1FF-595E-4908-A03D-24347637194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analysis16</vt:lpstr>
      <vt:lpstr>Performance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Amged Hussien</dc:creator>
  <cp:lastModifiedBy>Amged Hussien</cp:lastModifiedBy>
  <dcterms:created xsi:type="dcterms:W3CDTF">2026-02-09T12:39:48Z</dcterms:created>
  <dcterms:modified xsi:type="dcterms:W3CDTF">2026-02-26T02:03:23Z</dcterms:modified>
</cp:coreProperties>
</file>